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simpak\Desktop\"/>
    </mc:Choice>
  </mc:AlternateContent>
  <bookViews>
    <workbookView xWindow="-6975" yWindow="1260" windowWidth="20730" windowHeight="11700" activeTab="2"/>
  </bookViews>
  <sheets>
    <sheet name="Structured Bonds" sheetId="6" r:id="rId1"/>
    <sheet name="Warrants and Certificates" sheetId="1" r:id="rId2"/>
    <sheet name="Bonds" sheetId="7" r:id="rId3"/>
    <sheet name="Commercial Papers" sheetId="28" r:id="rId4"/>
    <sheet name="Option rights" sheetId="20" r:id="rId5"/>
    <sheet name="ETFs" sheetId="12" r:id="rId6"/>
    <sheet name="Instructions-Examples" sheetId="8" state="hidden" r:id="rId7"/>
    <sheet name="Notes" sheetId="11" state="hidden" r:id="rId8"/>
    <sheet name="ETF Reference Data" sheetId="13" state="hidden" r:id="rId9"/>
    <sheet name="Danish Funds" sheetId="23" r:id="rId10"/>
    <sheet name="Tick Size Tables" sheetId="26" r:id="rId11"/>
    <sheet name="Commodity underlyings" sheetId="25" r:id="rId12"/>
    <sheet name="WC_Underlyings" sheetId="14" state="hidden" r:id="rId13"/>
    <sheet name="Warrants and Certificates Notes" sheetId="16" state="hidden" r:id="rId14"/>
    <sheet name="Sheet1" sheetId="17" state="hidden" r:id="rId15"/>
    <sheet name="Sheet2" sheetId="18" state="hidden" r:id="rId16"/>
    <sheet name="Sheet3" sheetId="19" state="hidden" r:id="rId17"/>
    <sheet name="Sheet4" sheetId="21" state="hidden" r:id="rId18"/>
    <sheet name="Sheet5" sheetId="22" state="hidden" r:id="rId19"/>
    <sheet name="LookupValues" sheetId="10" state="hidden" r:id="rId20"/>
    <sheet name="Danish Funds LookupValues" sheetId="24" state="hidden" r:id="rId21"/>
    <sheet name="Sheet6" sheetId="27" state="hidden" r:id="rId22"/>
  </sheets>
  <definedNames>
    <definedName name="_xlnm._FilterDatabase" localSheetId="8" hidden="1">'ETF Reference Data'!$E$1:$E$29</definedName>
    <definedName name="_xlnm._FilterDatabase" localSheetId="19" hidden="1">LookupValues!#REF!</definedName>
    <definedName name="Bond_Type">LookupValues!$AQ$2:$AQ$7</definedName>
    <definedName name="BondIssuers">LookupValues!$W$2:$W$48</definedName>
    <definedName name="BondIssuerTable">LookupValues!$W$2:$X$48</definedName>
    <definedName name="BondIssuingAgent">LookupValues!$Y$2:$Y$36</definedName>
    <definedName name="BondIssuingAgentsTable">LookupValues!$Y$2:$AA$36</definedName>
    <definedName name="BondMTNStandalone">LookupValues!$AB$2:$AB$3</definedName>
    <definedName name="BondSegment">LookupValues!$V$2:$V$12</definedName>
    <definedName name="CallPut">LookupValues!$L$2:$L$3</definedName>
    <definedName name="CommercialPapersSegment">LookupValues!$AI$2:$AI$3</definedName>
    <definedName name="Commodities">'ETF Reference Data'!$K$1</definedName>
    <definedName name="Commodities_Column">'ETF Reference Data'!$K:$K</definedName>
    <definedName name="Country" localSheetId="9">'Danish Funds LookupValues'!$B$1:$B$2</definedName>
    <definedName name="Country">'Danish Funds LookupValues'!$B$1:$B$2</definedName>
    <definedName name="CouponBondIssuers">LookupValues!$AC$2:$AC$373</definedName>
    <definedName name="CouponBondIssuersTable">LookupValues!$AC$2:$AD$373</definedName>
    <definedName name="CouponBondProgram">LookupValues!$AL$2:$AL$5</definedName>
    <definedName name="CouponBondSegment">LookupValues!$AH$2:$AH$18</definedName>
    <definedName name="CouponLeadManagers">LookupValues!$AE$2:$AE$39</definedName>
    <definedName name="CouponLeadManagersTable">LookupValues!$AE$2:$AG$39</definedName>
    <definedName name="CouponsPerYear">LookupValues!$AM$2:$AM$7</definedName>
    <definedName name="Currency">'ETF Reference Data'!$M$1</definedName>
    <definedName name="Currency_Column">'ETF Reference Data'!$M:$M</definedName>
    <definedName name="DayAdjustmentMethod">LookupValues!$AO$2:$AO$5</definedName>
    <definedName name="DayCountMethod">LookupValues!$AN$2:$AN$6</definedName>
    <definedName name="DayCountMethod2">LookupValues!$AN$2:$AN$7</definedName>
    <definedName name="Direction">LookupValues!$M$2:$M$3</definedName>
    <definedName name="Direction_Lookup">LookupValues!$B$2:$D$18</definedName>
    <definedName name="Equity">'ETF Reference Data'!$G$1</definedName>
    <definedName name="Equity_Column">'ETF Reference Data'!$G:$G</definedName>
    <definedName name="Equity_warrants" localSheetId="4">'Option rights'!$A$2</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USIPA_Code">LookupValues!$S$2:$S$32</definedName>
    <definedName name="EUSIPA_Name">LookupValues!$T$2:$T$32</definedName>
    <definedName name="EUSIPA_Table">LookupValues!$S$2:$T$32</definedName>
    <definedName name="ExcersizeTypes">LookupValues!$J$2:$J$3</definedName>
    <definedName name="FixedIncome">'ETF Reference Data'!$I$1</definedName>
    <definedName name="FixedIncome_Column">'ETF Reference Data'!$I:$I</definedName>
    <definedName name="FloatingFixed">LookupValues!$AJ$2:$AJ$3</definedName>
    <definedName name="Foreningensnavn">'Danish Funds LookupValues'!$B$59:$B$126</definedName>
    <definedName name="FundDomicile">'Danish Funds LookupValues'!$B$50:$B$51</definedName>
    <definedName name="Income_Treatment">'ETF Reference Data'!$D$2:$D$4</definedName>
    <definedName name="InstrumentCurrency">'Danish Funds LookupValues'!$B$9:$B$12</definedName>
    <definedName name="InstrumentCurrencies">LookupValues!$N$2:$N$9</definedName>
    <definedName name="Instruments">'Warrants and Certificates'!$A$6:$BS$406</definedName>
    <definedName name="InstrumentsCommercialPapers">'Commercial Papers'!$A$6:$N$106</definedName>
    <definedName name="InstrumentsCouponBond" comment="This is the data region for the instruments for the coupon template">Bonds!$A$6:$V$106</definedName>
    <definedName name="InstrumentsDanishFunds">'Danish Funds'!$A$6:$N$37</definedName>
    <definedName name="InstrumentsETF">ETFs!$A$7:$Z$107</definedName>
    <definedName name="InstrumentsOptionRights">'Option rights'!$A$6:$N$7</definedName>
    <definedName name="InstrumentsStructuredBond" comment="Data Region for Structured Bond Instruments">'Structured Bonds'!$A$6:$BD$106</definedName>
    <definedName name="InstrumentSubType">LookupValues!$B$2:$B$12</definedName>
    <definedName name="Issuer" localSheetId="13">'Warrants and Certificates Notes'!$A$1:$K$2</definedName>
    <definedName name="Issuer">'Warrants and Certificates'!$A$1:$O$2</definedName>
    <definedName name="IssuerCommercialPapers">'Commercial Papers'!$A$1:$L$2</definedName>
    <definedName name="IssuerCouponBond" comment="This is the region for the Issuer Data for the Coupon Template">Bonds!$A$1:$L$2</definedName>
    <definedName name="IssuerDanishFunds">'Danish Funds'!$A$1:$F$2</definedName>
    <definedName name="IssuerETF">ETFs!$A$1:$H$2</definedName>
    <definedName name="IssuerOptionRights">'Option rights'!$A$1:$G$2</definedName>
    <definedName name="IssuerStructuredBond" comment="This is the data region for top line of the structured bond template">'Structured Bonds'!$A$1:$M$2</definedName>
    <definedName name="ListPopID">'Danish Funds LookupValues'!$B$156:$B$159</definedName>
    <definedName name="Market_Maker">LookupValues!$O$2:$O$24</definedName>
    <definedName name="Market_Maker_Table">LookupValues!$O$2:$P$24</definedName>
    <definedName name="MarketmakerDanishFunds">'Danish Funds LookupValues'!$B$138:$B$154</definedName>
    <definedName name="MixedAssetClass">'ETF Reference Data'!$Q$1</definedName>
    <definedName name="MixedAssetClass_Column">'ETF Reference Data'!$Q:$Q</definedName>
    <definedName name="_xlnm.Print_Area" localSheetId="2">Bonds!$A$1:$T$106</definedName>
    <definedName name="_xlnm.Print_Area" localSheetId="5">ETFs!$A$1:$X$107</definedName>
    <definedName name="ReferenceRate">LookupValues!$AK$2:$AK$8</definedName>
    <definedName name="SelectedSubtype">'Warrants and Certificates'!$A$2</definedName>
    <definedName name="SettlementTypes">LookupValues!$I$2:$I$3</definedName>
    <definedName name="StarCAM_ETFIssuers">LookupValues!$Q$2:$Q$14</definedName>
    <definedName name="StarCAM_ETFIssuers_Table">LookupValues!$Q$2:$R$14</definedName>
    <definedName name="StarCAM_Exchanges">LookupValues!$E$2:$E$7</definedName>
    <definedName name="StarCam_Exchanges_Warrant">LookupValues!$F$2:$F$4</definedName>
    <definedName name="StarCAM_Issuers">LookupValues!$G$2:$G$44</definedName>
    <definedName name="StarCAM_Issuers_Table">LookupValues!$G$2:$H$44</definedName>
    <definedName name="Tick_size_Table">LookupValues!$U$2:$U$8</definedName>
    <definedName name="TradingCurrencies">LookupValues!$K$2:$K$8</definedName>
    <definedName name="Underlying_Instrument_Type" comment="Underlyings for the Warrant/Cert dropdown">#REF!</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Credit">WC_Underlyings!$H$1</definedName>
    <definedName name="WC_Credit_Column">WC_Underlyings!$H:$H</definedName>
    <definedName name="WC_Currency">WC_Underlyings!$J$1</definedName>
    <definedName name="WC_Currency_Column">WC_Underlyings!$J:$J</definedName>
    <definedName name="WC_Emission_Allowances">WC_Underlyings!$I$1</definedName>
    <definedName name="WC_Emission_Allowances_Column">WC_Underlyings!$I:$I</definedName>
    <definedName name="WC_Equity">WC_Underlyings!$G$1</definedName>
    <definedName name="WC_Equity_Column">WC_Underlyings!$G:$G</definedName>
    <definedName name="WC_Interest_rate">WC_Underlyings!$K$1</definedName>
    <definedName name="WC_Interest_Rate_Column">WC_Underlyings!$K:$K</definedName>
    <definedName name="WC_ISIN_Lookup">WC_Underlyings!$A:$B</definedName>
    <definedName name="XHEL_Issuers" localSheetId="4">LookupValues!$G$2:$H$143</definedName>
  </definedNames>
  <calcPr calcId="162913"/>
</workbook>
</file>

<file path=xl/calcChain.xml><?xml version="1.0" encoding="utf-8"?>
<calcChain xmlns="http://schemas.openxmlformats.org/spreadsheetml/2006/main">
  <c r="K106" i="28" l="1"/>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K25" i="28"/>
  <c r="K24" i="28"/>
  <c r="L23" i="28"/>
  <c r="L22" i="28"/>
  <c r="K21" i="28"/>
  <c r="K20" i="28"/>
  <c r="K19" i="28"/>
  <c r="K18" i="28"/>
  <c r="K17" i="28"/>
  <c r="K16" i="28"/>
  <c r="K15" i="28"/>
  <c r="K14" i="28"/>
  <c r="K13" i="28"/>
  <c r="K12" i="28"/>
  <c r="K11" i="28"/>
  <c r="K10" i="28"/>
  <c r="K9" i="28"/>
  <c r="K8" i="28"/>
  <c r="K7" i="28"/>
  <c r="K2" i="28"/>
  <c r="J2" i="28"/>
  <c r="I2" i="28"/>
  <c r="X8" i="1" l="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7" i="1"/>
  <c r="AC206" i="1" l="1"/>
  <c r="AH206" i="1"/>
  <c r="AM206" i="1"/>
  <c r="AR206" i="1"/>
  <c r="AW206" i="1"/>
  <c r="BB206" i="1"/>
  <c r="BG206" i="1"/>
  <c r="BL206" i="1"/>
  <c r="BQ206" i="1"/>
  <c r="AC207" i="1"/>
  <c r="AH207" i="1"/>
  <c r="AM207" i="1"/>
  <c r="AR207" i="1"/>
  <c r="AW207" i="1"/>
  <c r="BB207" i="1"/>
  <c r="BG207" i="1"/>
  <c r="BL207" i="1"/>
  <c r="BQ207" i="1"/>
  <c r="AC208" i="1"/>
  <c r="AH208" i="1"/>
  <c r="AM208" i="1"/>
  <c r="AR208" i="1"/>
  <c r="AW208" i="1"/>
  <c r="BB208" i="1"/>
  <c r="BG208" i="1"/>
  <c r="BL208" i="1"/>
  <c r="BQ208" i="1"/>
  <c r="AC209" i="1"/>
  <c r="AH209" i="1"/>
  <c r="AM209" i="1"/>
  <c r="AR209" i="1"/>
  <c r="AW209" i="1"/>
  <c r="BB209" i="1"/>
  <c r="BG209" i="1"/>
  <c r="BL209" i="1"/>
  <c r="BQ209" i="1"/>
  <c r="AC210" i="1"/>
  <c r="AH210" i="1"/>
  <c r="AM210" i="1"/>
  <c r="AR210" i="1"/>
  <c r="AW210" i="1"/>
  <c r="BB210" i="1"/>
  <c r="BG210" i="1"/>
  <c r="BL210" i="1"/>
  <c r="BQ210" i="1"/>
  <c r="AC211" i="1"/>
  <c r="AH211" i="1"/>
  <c r="AM211" i="1"/>
  <c r="AR211" i="1"/>
  <c r="AW211" i="1"/>
  <c r="BB211" i="1"/>
  <c r="BG211" i="1"/>
  <c r="BL211" i="1"/>
  <c r="BQ211" i="1"/>
  <c r="AC212" i="1"/>
  <c r="AH212" i="1"/>
  <c r="AM212" i="1"/>
  <c r="AR212" i="1"/>
  <c r="AW212" i="1"/>
  <c r="BB212" i="1"/>
  <c r="BG212" i="1"/>
  <c r="BL212" i="1"/>
  <c r="BQ212" i="1"/>
  <c r="AC213" i="1"/>
  <c r="AH213" i="1"/>
  <c r="AM213" i="1"/>
  <c r="AR213" i="1"/>
  <c r="AW213" i="1"/>
  <c r="BB213" i="1"/>
  <c r="BG213" i="1"/>
  <c r="BL213" i="1"/>
  <c r="BQ213" i="1"/>
  <c r="AC214" i="1"/>
  <c r="AH214" i="1"/>
  <c r="AM214" i="1"/>
  <c r="AR214" i="1"/>
  <c r="AW214" i="1"/>
  <c r="BB214" i="1"/>
  <c r="BG214" i="1"/>
  <c r="BL214" i="1"/>
  <c r="BQ214" i="1"/>
  <c r="AC215" i="1"/>
  <c r="AH215" i="1"/>
  <c r="AM215" i="1"/>
  <c r="AR215" i="1"/>
  <c r="AW215" i="1"/>
  <c r="BB215" i="1"/>
  <c r="BG215" i="1"/>
  <c r="BL215" i="1"/>
  <c r="BQ215" i="1"/>
  <c r="AC216" i="1"/>
  <c r="AH216" i="1"/>
  <c r="AM216" i="1"/>
  <c r="AR216" i="1"/>
  <c r="AW216" i="1"/>
  <c r="BB216" i="1"/>
  <c r="BG216" i="1"/>
  <c r="BL216" i="1"/>
  <c r="BQ216" i="1"/>
  <c r="AC217" i="1"/>
  <c r="AH217" i="1"/>
  <c r="AM217" i="1"/>
  <c r="AR217" i="1"/>
  <c r="AW217" i="1"/>
  <c r="BB217" i="1"/>
  <c r="BG217" i="1"/>
  <c r="BL217" i="1"/>
  <c r="BQ217" i="1"/>
  <c r="AC218" i="1"/>
  <c r="AH218" i="1"/>
  <c r="AM218" i="1"/>
  <c r="AR218" i="1"/>
  <c r="AW218" i="1"/>
  <c r="BB218" i="1"/>
  <c r="BG218" i="1"/>
  <c r="BL218" i="1"/>
  <c r="BQ218" i="1"/>
  <c r="AC219" i="1"/>
  <c r="AH219" i="1"/>
  <c r="AM219" i="1"/>
  <c r="AR219" i="1"/>
  <c r="AW219" i="1"/>
  <c r="BB219" i="1"/>
  <c r="BG219" i="1"/>
  <c r="BL219" i="1"/>
  <c r="BQ219" i="1"/>
  <c r="AC220" i="1"/>
  <c r="AH220" i="1"/>
  <c r="AM220" i="1"/>
  <c r="AR220" i="1"/>
  <c r="AW220" i="1"/>
  <c r="BB220" i="1"/>
  <c r="BG220" i="1"/>
  <c r="BL220" i="1"/>
  <c r="BQ220" i="1"/>
  <c r="AC221" i="1"/>
  <c r="AH221" i="1"/>
  <c r="AM221" i="1"/>
  <c r="AR221" i="1"/>
  <c r="AW221" i="1"/>
  <c r="BB221" i="1"/>
  <c r="BG221" i="1"/>
  <c r="BL221" i="1"/>
  <c r="BQ221" i="1"/>
  <c r="AC222" i="1"/>
  <c r="AH222" i="1"/>
  <c r="AM222" i="1"/>
  <c r="AR222" i="1"/>
  <c r="AW222" i="1"/>
  <c r="BB222" i="1"/>
  <c r="BG222" i="1"/>
  <c r="BL222" i="1"/>
  <c r="BQ222" i="1"/>
  <c r="AC223" i="1"/>
  <c r="AH223" i="1"/>
  <c r="AM223" i="1"/>
  <c r="AR223" i="1"/>
  <c r="AW223" i="1"/>
  <c r="BB223" i="1"/>
  <c r="BG223" i="1"/>
  <c r="BL223" i="1"/>
  <c r="BQ223" i="1"/>
  <c r="AC224" i="1"/>
  <c r="AH224" i="1"/>
  <c r="AM224" i="1"/>
  <c r="AR224" i="1"/>
  <c r="AW224" i="1"/>
  <c r="BB224" i="1"/>
  <c r="BG224" i="1"/>
  <c r="BL224" i="1"/>
  <c r="BQ224" i="1"/>
  <c r="AC225" i="1"/>
  <c r="AH225" i="1"/>
  <c r="AM225" i="1"/>
  <c r="AR225" i="1"/>
  <c r="AW225" i="1"/>
  <c r="BB225" i="1"/>
  <c r="BG225" i="1"/>
  <c r="BL225" i="1"/>
  <c r="BQ225" i="1"/>
  <c r="AC226" i="1"/>
  <c r="AH226" i="1"/>
  <c r="AM226" i="1"/>
  <c r="AR226" i="1"/>
  <c r="AW226" i="1"/>
  <c r="BB226" i="1"/>
  <c r="BG226" i="1"/>
  <c r="BL226" i="1"/>
  <c r="BQ226" i="1"/>
  <c r="AC227" i="1"/>
  <c r="AH227" i="1"/>
  <c r="AM227" i="1"/>
  <c r="AR227" i="1"/>
  <c r="AW227" i="1"/>
  <c r="BB227" i="1"/>
  <c r="BG227" i="1"/>
  <c r="BL227" i="1"/>
  <c r="BQ227" i="1"/>
  <c r="AC228" i="1"/>
  <c r="AH228" i="1"/>
  <c r="AM228" i="1"/>
  <c r="AR228" i="1"/>
  <c r="AW228" i="1"/>
  <c r="BB228" i="1"/>
  <c r="BG228" i="1"/>
  <c r="BL228" i="1"/>
  <c r="BQ228" i="1"/>
  <c r="AC229" i="1"/>
  <c r="AH229" i="1"/>
  <c r="AM229" i="1"/>
  <c r="AR229" i="1"/>
  <c r="AW229" i="1"/>
  <c r="BB229" i="1"/>
  <c r="BG229" i="1"/>
  <c r="BL229" i="1"/>
  <c r="BQ229" i="1"/>
  <c r="AC230" i="1"/>
  <c r="AH230" i="1"/>
  <c r="AM230" i="1"/>
  <c r="AR230" i="1"/>
  <c r="AW230" i="1"/>
  <c r="BB230" i="1"/>
  <c r="BG230" i="1"/>
  <c r="BL230" i="1"/>
  <c r="BQ230" i="1"/>
  <c r="AC231" i="1"/>
  <c r="AH231" i="1"/>
  <c r="AM231" i="1"/>
  <c r="AR231" i="1"/>
  <c r="AW231" i="1"/>
  <c r="BB231" i="1"/>
  <c r="BG231" i="1"/>
  <c r="BL231" i="1"/>
  <c r="BQ231" i="1"/>
  <c r="AC232" i="1"/>
  <c r="AH232" i="1"/>
  <c r="AM232" i="1"/>
  <c r="AR232" i="1"/>
  <c r="AW232" i="1"/>
  <c r="BB232" i="1"/>
  <c r="BG232" i="1"/>
  <c r="BL232" i="1"/>
  <c r="BQ232" i="1"/>
  <c r="AC233" i="1"/>
  <c r="AH233" i="1"/>
  <c r="AM233" i="1"/>
  <c r="AR233" i="1"/>
  <c r="AW233" i="1"/>
  <c r="BB233" i="1"/>
  <c r="BG233" i="1"/>
  <c r="BL233" i="1"/>
  <c r="BQ233" i="1"/>
  <c r="AC234" i="1"/>
  <c r="AH234" i="1"/>
  <c r="AM234" i="1"/>
  <c r="AR234" i="1"/>
  <c r="AW234" i="1"/>
  <c r="BB234" i="1"/>
  <c r="BG234" i="1"/>
  <c r="BL234" i="1"/>
  <c r="BQ234" i="1"/>
  <c r="AC235" i="1"/>
  <c r="AH235" i="1"/>
  <c r="AM235" i="1"/>
  <c r="AR235" i="1"/>
  <c r="AW235" i="1"/>
  <c r="BB235" i="1"/>
  <c r="BG235" i="1"/>
  <c r="BL235" i="1"/>
  <c r="BQ235" i="1"/>
  <c r="AC236" i="1"/>
  <c r="AH236" i="1"/>
  <c r="AM236" i="1"/>
  <c r="AR236" i="1"/>
  <c r="AW236" i="1"/>
  <c r="BB236" i="1"/>
  <c r="BG236" i="1"/>
  <c r="BL236" i="1"/>
  <c r="BQ236" i="1"/>
  <c r="AC237" i="1"/>
  <c r="AH237" i="1"/>
  <c r="AM237" i="1"/>
  <c r="AR237" i="1"/>
  <c r="AW237" i="1"/>
  <c r="BB237" i="1"/>
  <c r="BG237" i="1"/>
  <c r="BL237" i="1"/>
  <c r="BQ237" i="1"/>
  <c r="AC238" i="1"/>
  <c r="AH238" i="1"/>
  <c r="AM238" i="1"/>
  <c r="AR238" i="1"/>
  <c r="AW238" i="1"/>
  <c r="BB238" i="1"/>
  <c r="BG238" i="1"/>
  <c r="BL238" i="1"/>
  <c r="BQ238" i="1"/>
  <c r="AC239" i="1"/>
  <c r="AH239" i="1"/>
  <c r="AM239" i="1"/>
  <c r="AR239" i="1"/>
  <c r="AW239" i="1"/>
  <c r="BB239" i="1"/>
  <c r="BG239" i="1"/>
  <c r="BL239" i="1"/>
  <c r="BQ239" i="1"/>
  <c r="AC240" i="1"/>
  <c r="AH240" i="1"/>
  <c r="AM240" i="1"/>
  <c r="AR240" i="1"/>
  <c r="AW240" i="1"/>
  <c r="BB240" i="1"/>
  <c r="BG240" i="1"/>
  <c r="BL240" i="1"/>
  <c r="BQ240" i="1"/>
  <c r="AC241" i="1"/>
  <c r="AH241" i="1"/>
  <c r="AM241" i="1"/>
  <c r="AR241" i="1"/>
  <c r="AW241" i="1"/>
  <c r="BB241" i="1"/>
  <c r="BG241" i="1"/>
  <c r="BL241" i="1"/>
  <c r="BQ241" i="1"/>
  <c r="AC242" i="1"/>
  <c r="AH242" i="1"/>
  <c r="AM242" i="1"/>
  <c r="AR242" i="1"/>
  <c r="AW242" i="1"/>
  <c r="BB242" i="1"/>
  <c r="BG242" i="1"/>
  <c r="BL242" i="1"/>
  <c r="BQ242" i="1"/>
  <c r="AC243" i="1"/>
  <c r="AH243" i="1"/>
  <c r="AM243" i="1"/>
  <c r="AR243" i="1"/>
  <c r="AW243" i="1"/>
  <c r="BB243" i="1"/>
  <c r="BG243" i="1"/>
  <c r="BL243" i="1"/>
  <c r="BQ243" i="1"/>
  <c r="AC244" i="1"/>
  <c r="AH244" i="1"/>
  <c r="AM244" i="1"/>
  <c r="AR244" i="1"/>
  <c r="AW244" i="1"/>
  <c r="BB244" i="1"/>
  <c r="BG244" i="1"/>
  <c r="BL244" i="1"/>
  <c r="BQ244" i="1"/>
  <c r="AC245" i="1"/>
  <c r="AH245" i="1"/>
  <c r="AM245" i="1"/>
  <c r="AR245" i="1"/>
  <c r="AW245" i="1"/>
  <c r="BB245" i="1"/>
  <c r="BG245" i="1"/>
  <c r="BL245" i="1"/>
  <c r="BQ245" i="1"/>
  <c r="AC246" i="1"/>
  <c r="AH246" i="1"/>
  <c r="AM246" i="1"/>
  <c r="AR246" i="1"/>
  <c r="AW246" i="1"/>
  <c r="BB246" i="1"/>
  <c r="BG246" i="1"/>
  <c r="BL246" i="1"/>
  <c r="BQ246" i="1"/>
  <c r="AC247" i="1"/>
  <c r="AH247" i="1"/>
  <c r="AM247" i="1"/>
  <c r="AR247" i="1"/>
  <c r="AW247" i="1"/>
  <c r="BB247" i="1"/>
  <c r="BG247" i="1"/>
  <c r="BL247" i="1"/>
  <c r="BQ247" i="1"/>
  <c r="AC248" i="1"/>
  <c r="AH248" i="1"/>
  <c r="AM248" i="1"/>
  <c r="AR248" i="1"/>
  <c r="AW248" i="1"/>
  <c r="BB248" i="1"/>
  <c r="BG248" i="1"/>
  <c r="BL248" i="1"/>
  <c r="BQ248" i="1"/>
  <c r="AC249" i="1"/>
  <c r="AH249" i="1"/>
  <c r="AM249" i="1"/>
  <c r="AR249" i="1"/>
  <c r="AW249" i="1"/>
  <c r="BB249" i="1"/>
  <c r="BG249" i="1"/>
  <c r="BL249" i="1"/>
  <c r="BQ249" i="1"/>
  <c r="AC250" i="1"/>
  <c r="AH250" i="1"/>
  <c r="AM250" i="1"/>
  <c r="AR250" i="1"/>
  <c r="AW250" i="1"/>
  <c r="BB250" i="1"/>
  <c r="BG250" i="1"/>
  <c r="BL250" i="1"/>
  <c r="BQ250" i="1"/>
  <c r="AC251" i="1"/>
  <c r="AH251" i="1"/>
  <c r="AM251" i="1"/>
  <c r="AR251" i="1"/>
  <c r="AW251" i="1"/>
  <c r="BB251" i="1"/>
  <c r="BG251" i="1"/>
  <c r="BL251" i="1"/>
  <c r="BQ251" i="1"/>
  <c r="AC252" i="1"/>
  <c r="AH252" i="1"/>
  <c r="AM252" i="1"/>
  <c r="AR252" i="1"/>
  <c r="AW252" i="1"/>
  <c r="BB252" i="1"/>
  <c r="BG252" i="1"/>
  <c r="BL252" i="1"/>
  <c r="BQ252" i="1"/>
  <c r="AC253" i="1"/>
  <c r="AH253" i="1"/>
  <c r="AM253" i="1"/>
  <c r="AR253" i="1"/>
  <c r="AW253" i="1"/>
  <c r="BB253" i="1"/>
  <c r="BG253" i="1"/>
  <c r="BL253" i="1"/>
  <c r="BQ253" i="1"/>
  <c r="AC254" i="1"/>
  <c r="AH254" i="1"/>
  <c r="AM254" i="1"/>
  <c r="AR254" i="1"/>
  <c r="AW254" i="1"/>
  <c r="BB254" i="1"/>
  <c r="BG254" i="1"/>
  <c r="BL254" i="1"/>
  <c r="BQ254" i="1"/>
  <c r="AC255" i="1"/>
  <c r="AH255" i="1"/>
  <c r="AM255" i="1"/>
  <c r="AR255" i="1"/>
  <c r="AW255" i="1"/>
  <c r="BB255" i="1"/>
  <c r="BG255" i="1"/>
  <c r="BL255" i="1"/>
  <c r="BQ255" i="1"/>
  <c r="AC256" i="1"/>
  <c r="AH256" i="1"/>
  <c r="AM256" i="1"/>
  <c r="AR256" i="1"/>
  <c r="AW256" i="1"/>
  <c r="BB256" i="1"/>
  <c r="BG256" i="1"/>
  <c r="BL256" i="1"/>
  <c r="BQ256" i="1"/>
  <c r="AC257" i="1"/>
  <c r="AH257" i="1"/>
  <c r="AM257" i="1"/>
  <c r="AR257" i="1"/>
  <c r="AW257" i="1"/>
  <c r="BB257" i="1"/>
  <c r="BG257" i="1"/>
  <c r="BL257" i="1"/>
  <c r="BQ257" i="1"/>
  <c r="AC258" i="1"/>
  <c r="AH258" i="1"/>
  <c r="AM258" i="1"/>
  <c r="AR258" i="1"/>
  <c r="AW258" i="1"/>
  <c r="BB258" i="1"/>
  <c r="BG258" i="1"/>
  <c r="BL258" i="1"/>
  <c r="BQ258" i="1"/>
  <c r="AC259" i="1"/>
  <c r="AH259" i="1"/>
  <c r="AM259" i="1"/>
  <c r="AR259" i="1"/>
  <c r="AW259" i="1"/>
  <c r="BB259" i="1"/>
  <c r="BG259" i="1"/>
  <c r="BL259" i="1"/>
  <c r="BQ259" i="1"/>
  <c r="AC260" i="1"/>
  <c r="AH260" i="1"/>
  <c r="AM260" i="1"/>
  <c r="AR260" i="1"/>
  <c r="AW260" i="1"/>
  <c r="BB260" i="1"/>
  <c r="BG260" i="1"/>
  <c r="BL260" i="1"/>
  <c r="BQ260" i="1"/>
  <c r="AC261" i="1"/>
  <c r="AH261" i="1"/>
  <c r="AM261" i="1"/>
  <c r="AR261" i="1"/>
  <c r="AW261" i="1"/>
  <c r="BB261" i="1"/>
  <c r="BG261" i="1"/>
  <c r="BL261" i="1"/>
  <c r="BQ261" i="1"/>
  <c r="AC262" i="1"/>
  <c r="AH262" i="1"/>
  <c r="AM262" i="1"/>
  <c r="AR262" i="1"/>
  <c r="AW262" i="1"/>
  <c r="BB262" i="1"/>
  <c r="BG262" i="1"/>
  <c r="BL262" i="1"/>
  <c r="BQ262" i="1"/>
  <c r="AC263" i="1"/>
  <c r="AH263" i="1"/>
  <c r="AM263" i="1"/>
  <c r="AR263" i="1"/>
  <c r="AW263" i="1"/>
  <c r="BB263" i="1"/>
  <c r="BG263" i="1"/>
  <c r="BL263" i="1"/>
  <c r="BQ263" i="1"/>
  <c r="AC264" i="1"/>
  <c r="AH264" i="1"/>
  <c r="AM264" i="1"/>
  <c r="AR264" i="1"/>
  <c r="AW264" i="1"/>
  <c r="BB264" i="1"/>
  <c r="BG264" i="1"/>
  <c r="BL264" i="1"/>
  <c r="BQ264" i="1"/>
  <c r="AC265" i="1"/>
  <c r="AH265" i="1"/>
  <c r="AM265" i="1"/>
  <c r="AR265" i="1"/>
  <c r="AW265" i="1"/>
  <c r="BB265" i="1"/>
  <c r="BG265" i="1"/>
  <c r="BL265" i="1"/>
  <c r="BQ265" i="1"/>
  <c r="AC266" i="1"/>
  <c r="AH266" i="1"/>
  <c r="AM266" i="1"/>
  <c r="AR266" i="1"/>
  <c r="AW266" i="1"/>
  <c r="BB266" i="1"/>
  <c r="BG266" i="1"/>
  <c r="BL266" i="1"/>
  <c r="BQ266" i="1"/>
  <c r="AC267" i="1"/>
  <c r="AH267" i="1"/>
  <c r="AM267" i="1"/>
  <c r="AR267" i="1"/>
  <c r="AW267" i="1"/>
  <c r="BB267" i="1"/>
  <c r="BG267" i="1"/>
  <c r="BL267" i="1"/>
  <c r="BQ267" i="1"/>
  <c r="AC268" i="1"/>
  <c r="AH268" i="1"/>
  <c r="AM268" i="1"/>
  <c r="AR268" i="1"/>
  <c r="AW268" i="1"/>
  <c r="BB268" i="1"/>
  <c r="BG268" i="1"/>
  <c r="BL268" i="1"/>
  <c r="BQ268" i="1"/>
  <c r="AC269" i="1"/>
  <c r="AH269" i="1"/>
  <c r="AM269" i="1"/>
  <c r="AR269" i="1"/>
  <c r="AW269" i="1"/>
  <c r="BB269" i="1"/>
  <c r="BG269" i="1"/>
  <c r="BL269" i="1"/>
  <c r="BQ269" i="1"/>
  <c r="AC270" i="1"/>
  <c r="AH270" i="1"/>
  <c r="AM270" i="1"/>
  <c r="AR270" i="1"/>
  <c r="AW270" i="1"/>
  <c r="BB270" i="1"/>
  <c r="BG270" i="1"/>
  <c r="BL270" i="1"/>
  <c r="BQ270" i="1"/>
  <c r="AC271" i="1"/>
  <c r="AH271" i="1"/>
  <c r="AM271" i="1"/>
  <c r="AR271" i="1"/>
  <c r="AW271" i="1"/>
  <c r="BB271" i="1"/>
  <c r="BG271" i="1"/>
  <c r="BL271" i="1"/>
  <c r="BQ271" i="1"/>
  <c r="AC272" i="1"/>
  <c r="AH272" i="1"/>
  <c r="AM272" i="1"/>
  <c r="AR272" i="1"/>
  <c r="AW272" i="1"/>
  <c r="BB272" i="1"/>
  <c r="BG272" i="1"/>
  <c r="BL272" i="1"/>
  <c r="BQ272" i="1"/>
  <c r="AC273" i="1"/>
  <c r="AH273" i="1"/>
  <c r="AM273" i="1"/>
  <c r="AR273" i="1"/>
  <c r="AW273" i="1"/>
  <c r="BB273" i="1"/>
  <c r="BG273" i="1"/>
  <c r="BL273" i="1"/>
  <c r="BQ273" i="1"/>
  <c r="AC274" i="1"/>
  <c r="AH274" i="1"/>
  <c r="AM274" i="1"/>
  <c r="AR274" i="1"/>
  <c r="AW274" i="1"/>
  <c r="BB274" i="1"/>
  <c r="BG274" i="1"/>
  <c r="BL274" i="1"/>
  <c r="BQ274" i="1"/>
  <c r="AC275" i="1"/>
  <c r="AH275" i="1"/>
  <c r="AM275" i="1"/>
  <c r="AR275" i="1"/>
  <c r="AW275" i="1"/>
  <c r="BB275" i="1"/>
  <c r="BG275" i="1"/>
  <c r="BL275" i="1"/>
  <c r="BQ275" i="1"/>
  <c r="AC276" i="1"/>
  <c r="AH276" i="1"/>
  <c r="AM276" i="1"/>
  <c r="AR276" i="1"/>
  <c r="AW276" i="1"/>
  <c r="BB276" i="1"/>
  <c r="BG276" i="1"/>
  <c r="BL276" i="1"/>
  <c r="BQ276" i="1"/>
  <c r="AC277" i="1"/>
  <c r="AH277" i="1"/>
  <c r="AM277" i="1"/>
  <c r="AR277" i="1"/>
  <c r="AW277" i="1"/>
  <c r="BB277" i="1"/>
  <c r="BG277" i="1"/>
  <c r="BL277" i="1"/>
  <c r="BQ277" i="1"/>
  <c r="AC278" i="1"/>
  <c r="AH278" i="1"/>
  <c r="AM278" i="1"/>
  <c r="AR278" i="1"/>
  <c r="AW278" i="1"/>
  <c r="BB278" i="1"/>
  <c r="BG278" i="1"/>
  <c r="BL278" i="1"/>
  <c r="BQ278" i="1"/>
  <c r="AC279" i="1"/>
  <c r="AH279" i="1"/>
  <c r="AM279" i="1"/>
  <c r="AR279" i="1"/>
  <c r="AW279" i="1"/>
  <c r="BB279" i="1"/>
  <c r="BG279" i="1"/>
  <c r="BL279" i="1"/>
  <c r="BQ279" i="1"/>
  <c r="AC280" i="1"/>
  <c r="AH280" i="1"/>
  <c r="AM280" i="1"/>
  <c r="AR280" i="1"/>
  <c r="AW280" i="1"/>
  <c r="BB280" i="1"/>
  <c r="BG280" i="1"/>
  <c r="BL280" i="1"/>
  <c r="BQ280" i="1"/>
  <c r="AC281" i="1"/>
  <c r="AH281" i="1"/>
  <c r="AM281" i="1"/>
  <c r="AR281" i="1"/>
  <c r="AW281" i="1"/>
  <c r="BB281" i="1"/>
  <c r="BG281" i="1"/>
  <c r="BL281" i="1"/>
  <c r="BQ281" i="1"/>
  <c r="AC282" i="1"/>
  <c r="AH282" i="1"/>
  <c r="AM282" i="1"/>
  <c r="AR282" i="1"/>
  <c r="AW282" i="1"/>
  <c r="BB282" i="1"/>
  <c r="BG282" i="1"/>
  <c r="BL282" i="1"/>
  <c r="BQ282" i="1"/>
  <c r="AC283" i="1"/>
  <c r="AH283" i="1"/>
  <c r="AM283" i="1"/>
  <c r="AR283" i="1"/>
  <c r="AW283" i="1"/>
  <c r="BB283" i="1"/>
  <c r="BG283" i="1"/>
  <c r="BL283" i="1"/>
  <c r="BQ283" i="1"/>
  <c r="AC284" i="1"/>
  <c r="AH284" i="1"/>
  <c r="AM284" i="1"/>
  <c r="AR284" i="1"/>
  <c r="AW284" i="1"/>
  <c r="BB284" i="1"/>
  <c r="BG284" i="1"/>
  <c r="BL284" i="1"/>
  <c r="BQ284" i="1"/>
  <c r="AC285" i="1"/>
  <c r="AH285" i="1"/>
  <c r="AM285" i="1"/>
  <c r="AR285" i="1"/>
  <c r="AW285" i="1"/>
  <c r="BB285" i="1"/>
  <c r="BG285" i="1"/>
  <c r="BL285" i="1"/>
  <c r="BQ285" i="1"/>
  <c r="AC286" i="1"/>
  <c r="AH286" i="1"/>
  <c r="AM286" i="1"/>
  <c r="AR286" i="1"/>
  <c r="AW286" i="1"/>
  <c r="BB286" i="1"/>
  <c r="BG286" i="1"/>
  <c r="BL286" i="1"/>
  <c r="BQ286" i="1"/>
  <c r="AC287" i="1"/>
  <c r="AH287" i="1"/>
  <c r="AM287" i="1"/>
  <c r="AR287" i="1"/>
  <c r="AW287" i="1"/>
  <c r="BB287" i="1"/>
  <c r="BG287" i="1"/>
  <c r="BL287" i="1"/>
  <c r="BQ287" i="1"/>
  <c r="AC288" i="1"/>
  <c r="AH288" i="1"/>
  <c r="AM288" i="1"/>
  <c r="AR288" i="1"/>
  <c r="AW288" i="1"/>
  <c r="BB288" i="1"/>
  <c r="BG288" i="1"/>
  <c r="BL288" i="1"/>
  <c r="BQ288" i="1"/>
  <c r="AC289" i="1"/>
  <c r="AH289" i="1"/>
  <c r="AM289" i="1"/>
  <c r="AR289" i="1"/>
  <c r="AW289" i="1"/>
  <c r="BB289" i="1"/>
  <c r="BG289" i="1"/>
  <c r="BL289" i="1"/>
  <c r="BQ289" i="1"/>
  <c r="AC290" i="1"/>
  <c r="AH290" i="1"/>
  <c r="AM290" i="1"/>
  <c r="AR290" i="1"/>
  <c r="AW290" i="1"/>
  <c r="BB290" i="1"/>
  <c r="BG290" i="1"/>
  <c r="BL290" i="1"/>
  <c r="BQ290" i="1"/>
  <c r="AC291" i="1"/>
  <c r="AH291" i="1"/>
  <c r="AM291" i="1"/>
  <c r="AR291" i="1"/>
  <c r="AW291" i="1"/>
  <c r="BB291" i="1"/>
  <c r="BG291" i="1"/>
  <c r="BL291" i="1"/>
  <c r="BQ291" i="1"/>
  <c r="AC292" i="1"/>
  <c r="AH292" i="1"/>
  <c r="AM292" i="1"/>
  <c r="AR292" i="1"/>
  <c r="AW292" i="1"/>
  <c r="BB292" i="1"/>
  <c r="BG292" i="1"/>
  <c r="BL292" i="1"/>
  <c r="BQ292" i="1"/>
  <c r="AC293" i="1"/>
  <c r="AH293" i="1"/>
  <c r="AM293" i="1"/>
  <c r="AR293" i="1"/>
  <c r="AW293" i="1"/>
  <c r="BB293" i="1"/>
  <c r="BG293" i="1"/>
  <c r="BL293" i="1"/>
  <c r="BQ293" i="1"/>
  <c r="AC294" i="1"/>
  <c r="AH294" i="1"/>
  <c r="AM294" i="1"/>
  <c r="AR294" i="1"/>
  <c r="AW294" i="1"/>
  <c r="BB294" i="1"/>
  <c r="BG294" i="1"/>
  <c r="BL294" i="1"/>
  <c r="BQ294" i="1"/>
  <c r="AC295" i="1"/>
  <c r="AH295" i="1"/>
  <c r="AM295" i="1"/>
  <c r="AR295" i="1"/>
  <c r="AW295" i="1"/>
  <c r="BB295" i="1"/>
  <c r="BG295" i="1"/>
  <c r="BL295" i="1"/>
  <c r="BQ295" i="1"/>
  <c r="AC296" i="1"/>
  <c r="AH296" i="1"/>
  <c r="AM296" i="1"/>
  <c r="AR296" i="1"/>
  <c r="AW296" i="1"/>
  <c r="BB296" i="1"/>
  <c r="BG296" i="1"/>
  <c r="BL296" i="1"/>
  <c r="BQ296" i="1"/>
  <c r="AC297" i="1"/>
  <c r="AH297" i="1"/>
  <c r="AM297" i="1"/>
  <c r="AR297" i="1"/>
  <c r="AW297" i="1"/>
  <c r="BB297" i="1"/>
  <c r="BG297" i="1"/>
  <c r="BL297" i="1"/>
  <c r="BQ297" i="1"/>
  <c r="AC298" i="1"/>
  <c r="AH298" i="1"/>
  <c r="AM298" i="1"/>
  <c r="AR298" i="1"/>
  <c r="AW298" i="1"/>
  <c r="BB298" i="1"/>
  <c r="BG298" i="1"/>
  <c r="BL298" i="1"/>
  <c r="BQ298" i="1"/>
  <c r="AC299" i="1"/>
  <c r="AH299" i="1"/>
  <c r="AM299" i="1"/>
  <c r="AR299" i="1"/>
  <c r="AW299" i="1"/>
  <c r="BB299" i="1"/>
  <c r="BG299" i="1"/>
  <c r="BL299" i="1"/>
  <c r="BQ299" i="1"/>
  <c r="AC300" i="1"/>
  <c r="AH300" i="1"/>
  <c r="AM300" i="1"/>
  <c r="AR300" i="1"/>
  <c r="AW300" i="1"/>
  <c r="BB300" i="1"/>
  <c r="BG300" i="1"/>
  <c r="BL300" i="1"/>
  <c r="BQ300" i="1"/>
  <c r="AC301" i="1"/>
  <c r="AH301" i="1"/>
  <c r="AM301" i="1"/>
  <c r="AR301" i="1"/>
  <c r="AW301" i="1"/>
  <c r="BB301" i="1"/>
  <c r="BG301" i="1"/>
  <c r="BL301" i="1"/>
  <c r="BQ301" i="1"/>
  <c r="AC302" i="1"/>
  <c r="AH302" i="1"/>
  <c r="AM302" i="1"/>
  <c r="AR302" i="1"/>
  <c r="AW302" i="1"/>
  <c r="BB302" i="1"/>
  <c r="BG302" i="1"/>
  <c r="BL302" i="1"/>
  <c r="BQ302" i="1"/>
  <c r="AC303" i="1"/>
  <c r="AH303" i="1"/>
  <c r="AM303" i="1"/>
  <c r="AR303" i="1"/>
  <c r="AW303" i="1"/>
  <c r="BB303" i="1"/>
  <c r="BG303" i="1"/>
  <c r="BL303" i="1"/>
  <c r="BQ303" i="1"/>
  <c r="AC304" i="1"/>
  <c r="AH304" i="1"/>
  <c r="AM304" i="1"/>
  <c r="AR304" i="1"/>
  <c r="AW304" i="1"/>
  <c r="BB304" i="1"/>
  <c r="BG304" i="1"/>
  <c r="BL304" i="1"/>
  <c r="BQ304" i="1"/>
  <c r="AC305" i="1"/>
  <c r="AH305" i="1"/>
  <c r="AM305" i="1"/>
  <c r="AR305" i="1"/>
  <c r="AW305" i="1"/>
  <c r="BB305" i="1"/>
  <c r="BG305" i="1"/>
  <c r="BL305" i="1"/>
  <c r="BQ305" i="1"/>
  <c r="AC306" i="1"/>
  <c r="AH306" i="1"/>
  <c r="AM306" i="1"/>
  <c r="AR306" i="1"/>
  <c r="AW306" i="1"/>
  <c r="BB306" i="1"/>
  <c r="BG306" i="1"/>
  <c r="BL306" i="1"/>
  <c r="BQ306" i="1"/>
  <c r="AC307" i="1"/>
  <c r="AH307" i="1"/>
  <c r="AM307" i="1"/>
  <c r="AR307" i="1"/>
  <c r="AW307" i="1"/>
  <c r="BB307" i="1"/>
  <c r="BG307" i="1"/>
  <c r="BL307" i="1"/>
  <c r="BQ307" i="1"/>
  <c r="AC308" i="1"/>
  <c r="AH308" i="1"/>
  <c r="AM308" i="1"/>
  <c r="AR308" i="1"/>
  <c r="AW308" i="1"/>
  <c r="BB308" i="1"/>
  <c r="BG308" i="1"/>
  <c r="BL308" i="1"/>
  <c r="BQ308" i="1"/>
  <c r="AC309" i="1"/>
  <c r="AH309" i="1"/>
  <c r="AM309" i="1"/>
  <c r="AR309" i="1"/>
  <c r="AW309" i="1"/>
  <c r="BB309" i="1"/>
  <c r="BG309" i="1"/>
  <c r="BL309" i="1"/>
  <c r="BQ309" i="1"/>
  <c r="AC310" i="1"/>
  <c r="AH310" i="1"/>
  <c r="AM310" i="1"/>
  <c r="AR310" i="1"/>
  <c r="AW310" i="1"/>
  <c r="BB310" i="1"/>
  <c r="BG310" i="1"/>
  <c r="BL310" i="1"/>
  <c r="BQ310" i="1"/>
  <c r="AC311" i="1"/>
  <c r="AH311" i="1"/>
  <c r="AM311" i="1"/>
  <c r="AR311" i="1"/>
  <c r="AW311" i="1"/>
  <c r="BB311" i="1"/>
  <c r="BG311" i="1"/>
  <c r="BL311" i="1"/>
  <c r="BQ311" i="1"/>
  <c r="AC312" i="1"/>
  <c r="AH312" i="1"/>
  <c r="AM312" i="1"/>
  <c r="AR312" i="1"/>
  <c r="AW312" i="1"/>
  <c r="BB312" i="1"/>
  <c r="BG312" i="1"/>
  <c r="BL312" i="1"/>
  <c r="BQ312" i="1"/>
  <c r="AC313" i="1"/>
  <c r="AH313" i="1"/>
  <c r="AM313" i="1"/>
  <c r="AR313" i="1"/>
  <c r="AW313" i="1"/>
  <c r="BB313" i="1"/>
  <c r="BG313" i="1"/>
  <c r="BL313" i="1"/>
  <c r="BQ313" i="1"/>
  <c r="AC314" i="1"/>
  <c r="AH314" i="1"/>
  <c r="AM314" i="1"/>
  <c r="AR314" i="1"/>
  <c r="AW314" i="1"/>
  <c r="BB314" i="1"/>
  <c r="BG314" i="1"/>
  <c r="BL314" i="1"/>
  <c r="BQ314" i="1"/>
  <c r="AC315" i="1"/>
  <c r="AH315" i="1"/>
  <c r="AM315" i="1"/>
  <c r="AR315" i="1"/>
  <c r="AW315" i="1"/>
  <c r="BB315" i="1"/>
  <c r="BG315" i="1"/>
  <c r="BL315" i="1"/>
  <c r="BQ315" i="1"/>
  <c r="AC316" i="1"/>
  <c r="AH316" i="1"/>
  <c r="AM316" i="1"/>
  <c r="AR316" i="1"/>
  <c r="AW316" i="1"/>
  <c r="BB316" i="1"/>
  <c r="BG316" i="1"/>
  <c r="BL316" i="1"/>
  <c r="BQ316" i="1"/>
  <c r="AC317" i="1"/>
  <c r="AH317" i="1"/>
  <c r="AM317" i="1"/>
  <c r="AR317" i="1"/>
  <c r="AW317" i="1"/>
  <c r="BB317" i="1"/>
  <c r="BG317" i="1"/>
  <c r="BL317" i="1"/>
  <c r="BQ317" i="1"/>
  <c r="AC318" i="1"/>
  <c r="AH318" i="1"/>
  <c r="AM318" i="1"/>
  <c r="AR318" i="1"/>
  <c r="AW318" i="1"/>
  <c r="BB318" i="1"/>
  <c r="BG318" i="1"/>
  <c r="BL318" i="1"/>
  <c r="BQ318" i="1"/>
  <c r="AC319" i="1"/>
  <c r="AH319" i="1"/>
  <c r="AM319" i="1"/>
  <c r="AR319" i="1"/>
  <c r="AW319" i="1"/>
  <c r="BB319" i="1"/>
  <c r="BG319" i="1"/>
  <c r="BL319" i="1"/>
  <c r="BQ319" i="1"/>
  <c r="AC320" i="1"/>
  <c r="AH320" i="1"/>
  <c r="AM320" i="1"/>
  <c r="AR320" i="1"/>
  <c r="AW320" i="1"/>
  <c r="BB320" i="1"/>
  <c r="BG320" i="1"/>
  <c r="BL320" i="1"/>
  <c r="BQ320" i="1"/>
  <c r="AC321" i="1"/>
  <c r="AH321" i="1"/>
  <c r="AM321" i="1"/>
  <c r="AR321" i="1"/>
  <c r="AW321" i="1"/>
  <c r="BB321" i="1"/>
  <c r="BG321" i="1"/>
  <c r="BL321" i="1"/>
  <c r="BQ321" i="1"/>
  <c r="AC322" i="1"/>
  <c r="AH322" i="1"/>
  <c r="AM322" i="1"/>
  <c r="AR322" i="1"/>
  <c r="AW322" i="1"/>
  <c r="BB322" i="1"/>
  <c r="BG322" i="1"/>
  <c r="BL322" i="1"/>
  <c r="BQ322" i="1"/>
  <c r="AC323" i="1"/>
  <c r="AH323" i="1"/>
  <c r="AM323" i="1"/>
  <c r="AR323" i="1"/>
  <c r="AW323" i="1"/>
  <c r="BB323" i="1"/>
  <c r="BG323" i="1"/>
  <c r="BL323" i="1"/>
  <c r="BQ323" i="1"/>
  <c r="AC324" i="1"/>
  <c r="AH324" i="1"/>
  <c r="AM324" i="1"/>
  <c r="AR324" i="1"/>
  <c r="AW324" i="1"/>
  <c r="BB324" i="1"/>
  <c r="BG324" i="1"/>
  <c r="BL324" i="1"/>
  <c r="BQ324" i="1"/>
  <c r="AC325" i="1"/>
  <c r="AH325" i="1"/>
  <c r="AM325" i="1"/>
  <c r="AR325" i="1"/>
  <c r="AW325" i="1"/>
  <c r="BB325" i="1"/>
  <c r="BG325" i="1"/>
  <c r="BL325" i="1"/>
  <c r="BQ325" i="1"/>
  <c r="AC326" i="1"/>
  <c r="AH326" i="1"/>
  <c r="AM326" i="1"/>
  <c r="AR326" i="1"/>
  <c r="AW326" i="1"/>
  <c r="BB326" i="1"/>
  <c r="BG326" i="1"/>
  <c r="BL326" i="1"/>
  <c r="BQ326" i="1"/>
  <c r="AC327" i="1"/>
  <c r="AH327" i="1"/>
  <c r="AM327" i="1"/>
  <c r="AR327" i="1"/>
  <c r="AW327" i="1"/>
  <c r="BB327" i="1"/>
  <c r="BG327" i="1"/>
  <c r="BL327" i="1"/>
  <c r="BQ327" i="1"/>
  <c r="AC328" i="1"/>
  <c r="AH328" i="1"/>
  <c r="AM328" i="1"/>
  <c r="AR328" i="1"/>
  <c r="AW328" i="1"/>
  <c r="BB328" i="1"/>
  <c r="BG328" i="1"/>
  <c r="BL328" i="1"/>
  <c r="BQ328" i="1"/>
  <c r="AC329" i="1"/>
  <c r="AH329" i="1"/>
  <c r="AM329" i="1"/>
  <c r="AR329" i="1"/>
  <c r="AW329" i="1"/>
  <c r="BB329" i="1"/>
  <c r="BG329" i="1"/>
  <c r="BL329" i="1"/>
  <c r="BQ329" i="1"/>
  <c r="AC330" i="1"/>
  <c r="AH330" i="1"/>
  <c r="AM330" i="1"/>
  <c r="AR330" i="1"/>
  <c r="AW330" i="1"/>
  <c r="BB330" i="1"/>
  <c r="BG330" i="1"/>
  <c r="BL330" i="1"/>
  <c r="BQ330" i="1"/>
  <c r="AC331" i="1"/>
  <c r="AH331" i="1"/>
  <c r="AM331" i="1"/>
  <c r="AR331" i="1"/>
  <c r="AW331" i="1"/>
  <c r="BB331" i="1"/>
  <c r="BG331" i="1"/>
  <c r="BL331" i="1"/>
  <c r="BQ331" i="1"/>
  <c r="AC332" i="1"/>
  <c r="AH332" i="1"/>
  <c r="AM332" i="1"/>
  <c r="AR332" i="1"/>
  <c r="AW332" i="1"/>
  <c r="BB332" i="1"/>
  <c r="BG332" i="1"/>
  <c r="BL332" i="1"/>
  <c r="BQ332" i="1"/>
  <c r="AC333" i="1"/>
  <c r="AH333" i="1"/>
  <c r="AM333" i="1"/>
  <c r="AR333" i="1"/>
  <c r="AW333" i="1"/>
  <c r="BB333" i="1"/>
  <c r="BG333" i="1"/>
  <c r="BL333" i="1"/>
  <c r="BQ333" i="1"/>
  <c r="AC334" i="1"/>
  <c r="AH334" i="1"/>
  <c r="AM334" i="1"/>
  <c r="AR334" i="1"/>
  <c r="AW334" i="1"/>
  <c r="BB334" i="1"/>
  <c r="BG334" i="1"/>
  <c r="BL334" i="1"/>
  <c r="BQ334" i="1"/>
  <c r="AC335" i="1"/>
  <c r="AH335" i="1"/>
  <c r="AM335" i="1"/>
  <c r="AR335" i="1"/>
  <c r="AW335" i="1"/>
  <c r="BB335" i="1"/>
  <c r="BG335" i="1"/>
  <c r="BL335" i="1"/>
  <c r="BQ335" i="1"/>
  <c r="AC336" i="1"/>
  <c r="AH336" i="1"/>
  <c r="AM336" i="1"/>
  <c r="AR336" i="1"/>
  <c r="AW336" i="1"/>
  <c r="BB336" i="1"/>
  <c r="BG336" i="1"/>
  <c r="BL336" i="1"/>
  <c r="BQ336" i="1"/>
  <c r="AC337" i="1"/>
  <c r="AH337" i="1"/>
  <c r="AM337" i="1"/>
  <c r="AR337" i="1"/>
  <c r="AW337" i="1"/>
  <c r="BB337" i="1"/>
  <c r="BG337" i="1"/>
  <c r="BL337" i="1"/>
  <c r="BQ337" i="1"/>
  <c r="AC338" i="1"/>
  <c r="AH338" i="1"/>
  <c r="AM338" i="1"/>
  <c r="AR338" i="1"/>
  <c r="AW338" i="1"/>
  <c r="BB338" i="1"/>
  <c r="BG338" i="1"/>
  <c r="BL338" i="1"/>
  <c r="BQ338" i="1"/>
  <c r="AC339" i="1"/>
  <c r="AH339" i="1"/>
  <c r="AM339" i="1"/>
  <c r="AR339" i="1"/>
  <c r="AW339" i="1"/>
  <c r="BB339" i="1"/>
  <c r="BG339" i="1"/>
  <c r="BL339" i="1"/>
  <c r="BQ339" i="1"/>
  <c r="AC340" i="1"/>
  <c r="AH340" i="1"/>
  <c r="AM340" i="1"/>
  <c r="AR340" i="1"/>
  <c r="AW340" i="1"/>
  <c r="BB340" i="1"/>
  <c r="BG340" i="1"/>
  <c r="BL340" i="1"/>
  <c r="BQ340" i="1"/>
  <c r="AC341" i="1"/>
  <c r="AH341" i="1"/>
  <c r="AM341" i="1"/>
  <c r="AR341" i="1"/>
  <c r="AW341" i="1"/>
  <c r="BB341" i="1"/>
  <c r="BG341" i="1"/>
  <c r="BL341" i="1"/>
  <c r="BQ341" i="1"/>
  <c r="AC342" i="1"/>
  <c r="AH342" i="1"/>
  <c r="AM342" i="1"/>
  <c r="AR342" i="1"/>
  <c r="AW342" i="1"/>
  <c r="BB342" i="1"/>
  <c r="BG342" i="1"/>
  <c r="BL342" i="1"/>
  <c r="BQ342" i="1"/>
  <c r="AC343" i="1"/>
  <c r="AH343" i="1"/>
  <c r="AM343" i="1"/>
  <c r="AR343" i="1"/>
  <c r="AW343" i="1"/>
  <c r="BB343" i="1"/>
  <c r="BG343" i="1"/>
  <c r="BL343" i="1"/>
  <c r="BQ343" i="1"/>
  <c r="AC344" i="1"/>
  <c r="AH344" i="1"/>
  <c r="AM344" i="1"/>
  <c r="AR344" i="1"/>
  <c r="AW344" i="1"/>
  <c r="BB344" i="1"/>
  <c r="BG344" i="1"/>
  <c r="BL344" i="1"/>
  <c r="BQ344" i="1"/>
  <c r="AC345" i="1"/>
  <c r="AH345" i="1"/>
  <c r="AM345" i="1"/>
  <c r="AR345" i="1"/>
  <c r="AW345" i="1"/>
  <c r="BB345" i="1"/>
  <c r="BG345" i="1"/>
  <c r="BL345" i="1"/>
  <c r="BQ345" i="1"/>
  <c r="AC346" i="1"/>
  <c r="AH346" i="1"/>
  <c r="AM346" i="1"/>
  <c r="AR346" i="1"/>
  <c r="AW346" i="1"/>
  <c r="BB346" i="1"/>
  <c r="BG346" i="1"/>
  <c r="BL346" i="1"/>
  <c r="BQ346" i="1"/>
  <c r="AC347" i="1"/>
  <c r="AH347" i="1"/>
  <c r="AM347" i="1"/>
  <c r="AR347" i="1"/>
  <c r="AW347" i="1"/>
  <c r="BB347" i="1"/>
  <c r="BG347" i="1"/>
  <c r="BL347" i="1"/>
  <c r="BQ347" i="1"/>
  <c r="AC348" i="1"/>
  <c r="AH348" i="1"/>
  <c r="AM348" i="1"/>
  <c r="AR348" i="1"/>
  <c r="AW348" i="1"/>
  <c r="BB348" i="1"/>
  <c r="BG348" i="1"/>
  <c r="BL348" i="1"/>
  <c r="BQ348" i="1"/>
  <c r="AC349" i="1"/>
  <c r="AH349" i="1"/>
  <c r="AM349" i="1"/>
  <c r="AR349" i="1"/>
  <c r="AW349" i="1"/>
  <c r="BB349" i="1"/>
  <c r="BG349" i="1"/>
  <c r="BL349" i="1"/>
  <c r="BQ349" i="1"/>
  <c r="AC350" i="1"/>
  <c r="AH350" i="1"/>
  <c r="AM350" i="1"/>
  <c r="AR350" i="1"/>
  <c r="AW350" i="1"/>
  <c r="BB350" i="1"/>
  <c r="BG350" i="1"/>
  <c r="BL350" i="1"/>
  <c r="BQ350" i="1"/>
  <c r="AC351" i="1"/>
  <c r="AH351" i="1"/>
  <c r="AM351" i="1"/>
  <c r="AR351" i="1"/>
  <c r="AW351" i="1"/>
  <c r="BB351" i="1"/>
  <c r="BG351" i="1"/>
  <c r="BL351" i="1"/>
  <c r="BQ351" i="1"/>
  <c r="AC352" i="1"/>
  <c r="AH352" i="1"/>
  <c r="AM352" i="1"/>
  <c r="AR352" i="1"/>
  <c r="AW352" i="1"/>
  <c r="BB352" i="1"/>
  <c r="BG352" i="1"/>
  <c r="BL352" i="1"/>
  <c r="BQ352" i="1"/>
  <c r="AC353" i="1"/>
  <c r="AH353" i="1"/>
  <c r="AM353" i="1"/>
  <c r="AR353" i="1"/>
  <c r="AW353" i="1"/>
  <c r="BB353" i="1"/>
  <c r="BG353" i="1"/>
  <c r="BL353" i="1"/>
  <c r="BQ353" i="1"/>
  <c r="AC354" i="1"/>
  <c r="AH354" i="1"/>
  <c r="AM354" i="1"/>
  <c r="AR354" i="1"/>
  <c r="AW354" i="1"/>
  <c r="BB354" i="1"/>
  <c r="BG354" i="1"/>
  <c r="BL354" i="1"/>
  <c r="BQ354" i="1"/>
  <c r="AC355" i="1"/>
  <c r="AH355" i="1"/>
  <c r="AM355" i="1"/>
  <c r="AR355" i="1"/>
  <c r="AW355" i="1"/>
  <c r="BB355" i="1"/>
  <c r="BG355" i="1"/>
  <c r="BL355" i="1"/>
  <c r="BQ355" i="1"/>
  <c r="AC356" i="1"/>
  <c r="AH356" i="1"/>
  <c r="AM356" i="1"/>
  <c r="AR356" i="1"/>
  <c r="AW356" i="1"/>
  <c r="BB356" i="1"/>
  <c r="BG356" i="1"/>
  <c r="BL356" i="1"/>
  <c r="BQ356" i="1"/>
  <c r="AC357" i="1"/>
  <c r="AH357" i="1"/>
  <c r="AM357" i="1"/>
  <c r="AR357" i="1"/>
  <c r="AW357" i="1"/>
  <c r="BB357" i="1"/>
  <c r="BG357" i="1"/>
  <c r="BL357" i="1"/>
  <c r="BQ357" i="1"/>
  <c r="AC358" i="1"/>
  <c r="AH358" i="1"/>
  <c r="AM358" i="1"/>
  <c r="AR358" i="1"/>
  <c r="AW358" i="1"/>
  <c r="BB358" i="1"/>
  <c r="BG358" i="1"/>
  <c r="BL358" i="1"/>
  <c r="BQ358" i="1"/>
  <c r="AC359" i="1"/>
  <c r="AH359" i="1"/>
  <c r="AM359" i="1"/>
  <c r="AR359" i="1"/>
  <c r="AW359" i="1"/>
  <c r="BB359" i="1"/>
  <c r="BG359" i="1"/>
  <c r="BL359" i="1"/>
  <c r="BQ359" i="1"/>
  <c r="AC360" i="1"/>
  <c r="AH360" i="1"/>
  <c r="AM360" i="1"/>
  <c r="AR360" i="1"/>
  <c r="AW360" i="1"/>
  <c r="BB360" i="1"/>
  <c r="BG360" i="1"/>
  <c r="BL360" i="1"/>
  <c r="BQ360" i="1"/>
  <c r="AC361" i="1"/>
  <c r="AH361" i="1"/>
  <c r="AM361" i="1"/>
  <c r="AR361" i="1"/>
  <c r="AW361" i="1"/>
  <c r="BB361" i="1"/>
  <c r="BG361" i="1"/>
  <c r="BL361" i="1"/>
  <c r="BQ361" i="1"/>
  <c r="AC362" i="1"/>
  <c r="AH362" i="1"/>
  <c r="AM362" i="1"/>
  <c r="AR362" i="1"/>
  <c r="AW362" i="1"/>
  <c r="BB362" i="1"/>
  <c r="BG362" i="1"/>
  <c r="BL362" i="1"/>
  <c r="BQ362" i="1"/>
  <c r="AC363" i="1"/>
  <c r="AH363" i="1"/>
  <c r="AM363" i="1"/>
  <c r="AR363" i="1"/>
  <c r="AW363" i="1"/>
  <c r="BB363" i="1"/>
  <c r="BG363" i="1"/>
  <c r="BL363" i="1"/>
  <c r="BQ363" i="1"/>
  <c r="AC364" i="1"/>
  <c r="AH364" i="1"/>
  <c r="AM364" i="1"/>
  <c r="AR364" i="1"/>
  <c r="AW364" i="1"/>
  <c r="BB364" i="1"/>
  <c r="BG364" i="1"/>
  <c r="BL364" i="1"/>
  <c r="BQ364" i="1"/>
  <c r="AC365" i="1"/>
  <c r="AH365" i="1"/>
  <c r="AM365" i="1"/>
  <c r="AR365" i="1"/>
  <c r="AW365" i="1"/>
  <c r="BB365" i="1"/>
  <c r="BG365" i="1"/>
  <c r="BL365" i="1"/>
  <c r="BQ365" i="1"/>
  <c r="AC366" i="1"/>
  <c r="AH366" i="1"/>
  <c r="AM366" i="1"/>
  <c r="AR366" i="1"/>
  <c r="AW366" i="1"/>
  <c r="BB366" i="1"/>
  <c r="BG366" i="1"/>
  <c r="BL366" i="1"/>
  <c r="BQ366" i="1"/>
  <c r="AC367" i="1"/>
  <c r="AH367" i="1"/>
  <c r="AM367" i="1"/>
  <c r="AR367" i="1"/>
  <c r="AW367" i="1"/>
  <c r="BB367" i="1"/>
  <c r="BG367" i="1"/>
  <c r="BL367" i="1"/>
  <c r="BQ367" i="1"/>
  <c r="AC368" i="1"/>
  <c r="AH368" i="1"/>
  <c r="AM368" i="1"/>
  <c r="AR368" i="1"/>
  <c r="AW368" i="1"/>
  <c r="BB368" i="1"/>
  <c r="BG368" i="1"/>
  <c r="BL368" i="1"/>
  <c r="BQ368" i="1"/>
  <c r="AC369" i="1"/>
  <c r="AH369" i="1"/>
  <c r="AM369" i="1"/>
  <c r="AR369" i="1"/>
  <c r="AW369" i="1"/>
  <c r="BB369" i="1"/>
  <c r="BG369" i="1"/>
  <c r="BL369" i="1"/>
  <c r="BQ369" i="1"/>
  <c r="AC370" i="1"/>
  <c r="AH370" i="1"/>
  <c r="AM370" i="1"/>
  <c r="AR370" i="1"/>
  <c r="AW370" i="1"/>
  <c r="BB370" i="1"/>
  <c r="BG370" i="1"/>
  <c r="BL370" i="1"/>
  <c r="BQ370" i="1"/>
  <c r="AC371" i="1"/>
  <c r="AH371" i="1"/>
  <c r="AM371" i="1"/>
  <c r="AR371" i="1"/>
  <c r="AW371" i="1"/>
  <c r="BB371" i="1"/>
  <c r="BG371" i="1"/>
  <c r="BL371" i="1"/>
  <c r="BQ371" i="1"/>
  <c r="AC372" i="1"/>
  <c r="AH372" i="1"/>
  <c r="AM372" i="1"/>
  <c r="AR372" i="1"/>
  <c r="AW372" i="1"/>
  <c r="BB372" i="1"/>
  <c r="BG372" i="1"/>
  <c r="BL372" i="1"/>
  <c r="BQ372" i="1"/>
  <c r="AC373" i="1"/>
  <c r="AH373" i="1"/>
  <c r="AM373" i="1"/>
  <c r="AR373" i="1"/>
  <c r="AW373" i="1"/>
  <c r="BB373" i="1"/>
  <c r="BG373" i="1"/>
  <c r="BL373" i="1"/>
  <c r="BQ373" i="1"/>
  <c r="AC374" i="1"/>
  <c r="AH374" i="1"/>
  <c r="AM374" i="1"/>
  <c r="AR374" i="1"/>
  <c r="AW374" i="1"/>
  <c r="BB374" i="1"/>
  <c r="BG374" i="1"/>
  <c r="BL374" i="1"/>
  <c r="BQ374" i="1"/>
  <c r="AC375" i="1"/>
  <c r="AH375" i="1"/>
  <c r="AM375" i="1"/>
  <c r="AR375" i="1"/>
  <c r="AW375" i="1"/>
  <c r="BB375" i="1"/>
  <c r="BG375" i="1"/>
  <c r="BL375" i="1"/>
  <c r="BQ375" i="1"/>
  <c r="AC376" i="1"/>
  <c r="AH376" i="1"/>
  <c r="AM376" i="1"/>
  <c r="AR376" i="1"/>
  <c r="AW376" i="1"/>
  <c r="BB376" i="1"/>
  <c r="BG376" i="1"/>
  <c r="BL376" i="1"/>
  <c r="BQ376" i="1"/>
  <c r="AC377" i="1"/>
  <c r="AH377" i="1"/>
  <c r="AM377" i="1"/>
  <c r="AR377" i="1"/>
  <c r="AW377" i="1"/>
  <c r="BB377" i="1"/>
  <c r="BG377" i="1"/>
  <c r="BL377" i="1"/>
  <c r="BQ377" i="1"/>
  <c r="AC378" i="1"/>
  <c r="AH378" i="1"/>
  <c r="AM378" i="1"/>
  <c r="AR378" i="1"/>
  <c r="AW378" i="1"/>
  <c r="BB378" i="1"/>
  <c r="BG378" i="1"/>
  <c r="BL378" i="1"/>
  <c r="BQ378" i="1"/>
  <c r="AC379" i="1"/>
  <c r="AH379" i="1"/>
  <c r="AM379" i="1"/>
  <c r="AR379" i="1"/>
  <c r="AW379" i="1"/>
  <c r="BB379" i="1"/>
  <c r="BG379" i="1"/>
  <c r="BL379" i="1"/>
  <c r="BQ379" i="1"/>
  <c r="AC380" i="1"/>
  <c r="AH380" i="1"/>
  <c r="AM380" i="1"/>
  <c r="AR380" i="1"/>
  <c r="AW380" i="1"/>
  <c r="BB380" i="1"/>
  <c r="BG380" i="1"/>
  <c r="BL380" i="1"/>
  <c r="BQ380" i="1"/>
  <c r="AC381" i="1"/>
  <c r="AH381" i="1"/>
  <c r="AM381" i="1"/>
  <c r="AR381" i="1"/>
  <c r="AW381" i="1"/>
  <c r="BB381" i="1"/>
  <c r="BG381" i="1"/>
  <c r="BL381" i="1"/>
  <c r="BQ381" i="1"/>
  <c r="AC382" i="1"/>
  <c r="AH382" i="1"/>
  <c r="AM382" i="1"/>
  <c r="AR382" i="1"/>
  <c r="AW382" i="1"/>
  <c r="BB382" i="1"/>
  <c r="BG382" i="1"/>
  <c r="BL382" i="1"/>
  <c r="BQ382" i="1"/>
  <c r="AC383" i="1"/>
  <c r="AH383" i="1"/>
  <c r="AM383" i="1"/>
  <c r="AR383" i="1"/>
  <c r="AW383" i="1"/>
  <c r="BB383" i="1"/>
  <c r="BG383" i="1"/>
  <c r="BL383" i="1"/>
  <c r="BQ383" i="1"/>
  <c r="AC384" i="1"/>
  <c r="AH384" i="1"/>
  <c r="AM384" i="1"/>
  <c r="AR384" i="1"/>
  <c r="AW384" i="1"/>
  <c r="BB384" i="1"/>
  <c r="BG384" i="1"/>
  <c r="BL384" i="1"/>
  <c r="BQ384" i="1"/>
  <c r="AC385" i="1"/>
  <c r="AH385" i="1"/>
  <c r="AM385" i="1"/>
  <c r="AR385" i="1"/>
  <c r="AW385" i="1"/>
  <c r="BB385" i="1"/>
  <c r="BG385" i="1"/>
  <c r="BL385" i="1"/>
  <c r="BQ385" i="1"/>
  <c r="AC386" i="1"/>
  <c r="AH386" i="1"/>
  <c r="AM386" i="1"/>
  <c r="AR386" i="1"/>
  <c r="AW386" i="1"/>
  <c r="BB386" i="1"/>
  <c r="BG386" i="1"/>
  <c r="BL386" i="1"/>
  <c r="BQ386" i="1"/>
  <c r="AC387" i="1"/>
  <c r="AH387" i="1"/>
  <c r="AM387" i="1"/>
  <c r="AR387" i="1"/>
  <c r="AW387" i="1"/>
  <c r="BB387" i="1"/>
  <c r="BG387" i="1"/>
  <c r="BL387" i="1"/>
  <c r="BQ387" i="1"/>
  <c r="AC388" i="1"/>
  <c r="AH388" i="1"/>
  <c r="AM388" i="1"/>
  <c r="AR388" i="1"/>
  <c r="AW388" i="1"/>
  <c r="BB388" i="1"/>
  <c r="BG388" i="1"/>
  <c r="BL388" i="1"/>
  <c r="BQ388" i="1"/>
  <c r="AC389" i="1"/>
  <c r="AH389" i="1"/>
  <c r="AM389" i="1"/>
  <c r="AR389" i="1"/>
  <c r="AW389" i="1"/>
  <c r="BB389" i="1"/>
  <c r="BG389" i="1"/>
  <c r="BL389" i="1"/>
  <c r="BQ389" i="1"/>
  <c r="AC390" i="1"/>
  <c r="AH390" i="1"/>
  <c r="AM390" i="1"/>
  <c r="AR390" i="1"/>
  <c r="AW390" i="1"/>
  <c r="BB390" i="1"/>
  <c r="BG390" i="1"/>
  <c r="BL390" i="1"/>
  <c r="BQ390" i="1"/>
  <c r="AC391" i="1"/>
  <c r="AH391" i="1"/>
  <c r="AM391" i="1"/>
  <c r="AR391" i="1"/>
  <c r="AW391" i="1"/>
  <c r="BB391" i="1"/>
  <c r="BG391" i="1"/>
  <c r="BL391" i="1"/>
  <c r="BQ391" i="1"/>
  <c r="AC392" i="1"/>
  <c r="AH392" i="1"/>
  <c r="AM392" i="1"/>
  <c r="AR392" i="1"/>
  <c r="AW392" i="1"/>
  <c r="BB392" i="1"/>
  <c r="BG392" i="1"/>
  <c r="BL392" i="1"/>
  <c r="BQ392" i="1"/>
  <c r="AC393" i="1"/>
  <c r="AH393" i="1"/>
  <c r="AM393" i="1"/>
  <c r="AR393" i="1"/>
  <c r="AW393" i="1"/>
  <c r="BB393" i="1"/>
  <c r="BG393" i="1"/>
  <c r="BL393" i="1"/>
  <c r="BQ393" i="1"/>
  <c r="AC394" i="1"/>
  <c r="AH394" i="1"/>
  <c r="AM394" i="1"/>
  <c r="AR394" i="1"/>
  <c r="AW394" i="1"/>
  <c r="BB394" i="1"/>
  <c r="BG394" i="1"/>
  <c r="BL394" i="1"/>
  <c r="BQ394" i="1"/>
  <c r="AC395" i="1"/>
  <c r="AH395" i="1"/>
  <c r="AM395" i="1"/>
  <c r="AR395" i="1"/>
  <c r="AW395" i="1"/>
  <c r="BB395" i="1"/>
  <c r="BG395" i="1"/>
  <c r="BL395" i="1"/>
  <c r="BQ395" i="1"/>
  <c r="AC396" i="1"/>
  <c r="AH396" i="1"/>
  <c r="AM396" i="1"/>
  <c r="AR396" i="1"/>
  <c r="AW396" i="1"/>
  <c r="BB396" i="1"/>
  <c r="BG396" i="1"/>
  <c r="BL396" i="1"/>
  <c r="BQ396" i="1"/>
  <c r="AC397" i="1"/>
  <c r="AH397" i="1"/>
  <c r="AM397" i="1"/>
  <c r="AR397" i="1"/>
  <c r="AW397" i="1"/>
  <c r="BB397" i="1"/>
  <c r="BG397" i="1"/>
  <c r="BL397" i="1"/>
  <c r="BQ397" i="1"/>
  <c r="AC398" i="1"/>
  <c r="AH398" i="1"/>
  <c r="AM398" i="1"/>
  <c r="AR398" i="1"/>
  <c r="AW398" i="1"/>
  <c r="BB398" i="1"/>
  <c r="BG398" i="1"/>
  <c r="BL398" i="1"/>
  <c r="BQ398" i="1"/>
  <c r="AC399" i="1"/>
  <c r="AH399" i="1"/>
  <c r="AM399" i="1"/>
  <c r="AR399" i="1"/>
  <c r="AW399" i="1"/>
  <c r="BB399" i="1"/>
  <c r="BG399" i="1"/>
  <c r="BL399" i="1"/>
  <c r="BQ399" i="1"/>
  <c r="AC400" i="1"/>
  <c r="AH400" i="1"/>
  <c r="AM400" i="1"/>
  <c r="AR400" i="1"/>
  <c r="AW400" i="1"/>
  <c r="BB400" i="1"/>
  <c r="BG400" i="1"/>
  <c r="BL400" i="1"/>
  <c r="BQ400" i="1"/>
  <c r="AC401" i="1"/>
  <c r="AH401" i="1"/>
  <c r="AM401" i="1"/>
  <c r="AR401" i="1"/>
  <c r="AW401" i="1"/>
  <c r="BB401" i="1"/>
  <c r="BG401" i="1"/>
  <c r="BL401" i="1"/>
  <c r="BQ401" i="1"/>
  <c r="AC402" i="1"/>
  <c r="AH402" i="1"/>
  <c r="AM402" i="1"/>
  <c r="AR402" i="1"/>
  <c r="AW402" i="1"/>
  <c r="BB402" i="1"/>
  <c r="BG402" i="1"/>
  <c r="BL402" i="1"/>
  <c r="BQ402" i="1"/>
  <c r="AC403" i="1"/>
  <c r="AH403" i="1"/>
  <c r="AM403" i="1"/>
  <c r="AR403" i="1"/>
  <c r="AW403" i="1"/>
  <c r="BB403" i="1"/>
  <c r="BG403" i="1"/>
  <c r="BL403" i="1"/>
  <c r="BQ403" i="1"/>
  <c r="AC404" i="1"/>
  <c r="AH404" i="1"/>
  <c r="AM404" i="1"/>
  <c r="AR404" i="1"/>
  <c r="AW404" i="1"/>
  <c r="BB404" i="1"/>
  <c r="BG404" i="1"/>
  <c r="BL404" i="1"/>
  <c r="BQ404" i="1"/>
  <c r="AC405" i="1"/>
  <c r="AH405" i="1"/>
  <c r="AM405" i="1"/>
  <c r="AR405" i="1"/>
  <c r="AW405" i="1"/>
  <c r="BB405" i="1"/>
  <c r="BG405" i="1"/>
  <c r="BL405" i="1"/>
  <c r="BQ405" i="1"/>
  <c r="AC406" i="1"/>
  <c r="AH406" i="1"/>
  <c r="AM406" i="1"/>
  <c r="AR406" i="1"/>
  <c r="AW406" i="1"/>
  <c r="BB406" i="1"/>
  <c r="BG406" i="1"/>
  <c r="BL406" i="1"/>
  <c r="BQ406" i="1"/>
  <c r="M2" i="10" l="1"/>
  <c r="M3" i="10" l="1"/>
  <c r="O9" i="6" l="1"/>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8" i="6"/>
  <c r="N2" i="1"/>
  <c r="O7" i="6"/>
  <c r="K2" i="1" l="1"/>
  <c r="J2" i="1"/>
  <c r="N7" i="20" l="1"/>
  <c r="G2" i="20" l="1"/>
  <c r="I2" i="7" l="1"/>
  <c r="L2" i="6" l="1"/>
  <c r="K2" i="6"/>
  <c r="K2" i="7"/>
  <c r="J2" i="7" l="1"/>
  <c r="H2" i="12"/>
  <c r="G2" i="12"/>
  <c r="J2" i="6"/>
  <c r="AC8" i="1"/>
  <c r="AH8" i="1"/>
  <c r="AM8" i="1"/>
  <c r="AR8" i="1"/>
  <c r="AW8" i="1"/>
  <c r="BB8" i="1"/>
  <c r="BG8" i="1"/>
  <c r="BL8" i="1"/>
  <c r="BQ8" i="1"/>
  <c r="AC9" i="1"/>
  <c r="AH9" i="1"/>
  <c r="AM9" i="1"/>
  <c r="AR9" i="1"/>
  <c r="AW9" i="1"/>
  <c r="BB9" i="1"/>
  <c r="BG9" i="1"/>
  <c r="BL9" i="1"/>
  <c r="BQ9" i="1"/>
  <c r="AC10" i="1"/>
  <c r="AH10" i="1"/>
  <c r="AM10" i="1"/>
  <c r="AR10" i="1"/>
  <c r="AW10" i="1"/>
  <c r="BB10" i="1"/>
  <c r="BG10" i="1"/>
  <c r="BL10" i="1"/>
  <c r="BQ10" i="1"/>
  <c r="AC11" i="1"/>
  <c r="AH11" i="1"/>
  <c r="AM11" i="1"/>
  <c r="AR11" i="1"/>
  <c r="AW11" i="1"/>
  <c r="BB11" i="1"/>
  <c r="BG11" i="1"/>
  <c r="BL11" i="1"/>
  <c r="BQ11" i="1"/>
  <c r="AC12" i="1"/>
  <c r="AH12" i="1"/>
  <c r="AM12" i="1"/>
  <c r="AR12" i="1"/>
  <c r="AW12" i="1"/>
  <c r="BB12" i="1"/>
  <c r="BG12" i="1"/>
  <c r="BL12" i="1"/>
  <c r="BQ12" i="1"/>
  <c r="AC13" i="1"/>
  <c r="AH13" i="1"/>
  <c r="AM13" i="1"/>
  <c r="AR13" i="1"/>
  <c r="AW13" i="1"/>
  <c r="BB13" i="1"/>
  <c r="BG13" i="1"/>
  <c r="BL13" i="1"/>
  <c r="BQ13" i="1"/>
  <c r="AC14" i="1"/>
  <c r="AH14" i="1"/>
  <c r="AM14" i="1"/>
  <c r="AR14" i="1"/>
  <c r="AW14" i="1"/>
  <c r="BB14" i="1"/>
  <c r="BG14" i="1"/>
  <c r="BL14" i="1"/>
  <c r="BQ14" i="1"/>
  <c r="AC15" i="1"/>
  <c r="AH15" i="1"/>
  <c r="AM15" i="1"/>
  <c r="AR15" i="1"/>
  <c r="AW15" i="1"/>
  <c r="BB15" i="1"/>
  <c r="BG15" i="1"/>
  <c r="BL15" i="1"/>
  <c r="BQ15" i="1"/>
  <c r="AC16" i="1"/>
  <c r="AH16" i="1"/>
  <c r="AM16" i="1"/>
  <c r="AR16" i="1"/>
  <c r="AW16" i="1"/>
  <c r="BB16" i="1"/>
  <c r="BG16" i="1"/>
  <c r="BL16" i="1"/>
  <c r="BQ16" i="1"/>
  <c r="AC17" i="1"/>
  <c r="AH17" i="1"/>
  <c r="AM17" i="1"/>
  <c r="AR17" i="1"/>
  <c r="AW17" i="1"/>
  <c r="BB17" i="1"/>
  <c r="BG17" i="1"/>
  <c r="BL17" i="1"/>
  <c r="BQ17" i="1"/>
  <c r="AC18" i="1"/>
  <c r="AH18" i="1"/>
  <c r="AM18" i="1"/>
  <c r="AR18" i="1"/>
  <c r="AW18" i="1"/>
  <c r="BB18" i="1"/>
  <c r="BG18" i="1"/>
  <c r="BL18" i="1"/>
  <c r="BQ18" i="1"/>
  <c r="AC19" i="1"/>
  <c r="AH19" i="1"/>
  <c r="AM19" i="1"/>
  <c r="AR19" i="1"/>
  <c r="AW19" i="1"/>
  <c r="BB19" i="1"/>
  <c r="BG19" i="1"/>
  <c r="BL19" i="1"/>
  <c r="BQ19" i="1"/>
  <c r="AC20" i="1"/>
  <c r="AH20" i="1"/>
  <c r="AM20" i="1"/>
  <c r="AR20" i="1"/>
  <c r="AW20" i="1"/>
  <c r="BB20" i="1"/>
  <c r="BG20" i="1"/>
  <c r="BL20" i="1"/>
  <c r="BQ20" i="1"/>
  <c r="AC21" i="1"/>
  <c r="AH21" i="1"/>
  <c r="AM21" i="1"/>
  <c r="AR21" i="1"/>
  <c r="AW21" i="1"/>
  <c r="BB21" i="1"/>
  <c r="BG21" i="1"/>
  <c r="BL21" i="1"/>
  <c r="BQ21" i="1"/>
  <c r="AC22" i="1"/>
  <c r="AH22" i="1"/>
  <c r="AM22" i="1"/>
  <c r="AR22" i="1"/>
  <c r="AW22" i="1"/>
  <c r="BB22" i="1"/>
  <c r="BG22" i="1"/>
  <c r="BL22" i="1"/>
  <c r="BQ22" i="1"/>
  <c r="AC23" i="1"/>
  <c r="AH23" i="1"/>
  <c r="AM23" i="1"/>
  <c r="AR23" i="1"/>
  <c r="AW23" i="1"/>
  <c r="BB23" i="1"/>
  <c r="BG23" i="1"/>
  <c r="BL23" i="1"/>
  <c r="BQ23" i="1"/>
  <c r="AC24" i="1"/>
  <c r="AH24" i="1"/>
  <c r="AM24" i="1"/>
  <c r="AR24" i="1"/>
  <c r="AW24" i="1"/>
  <c r="BB24" i="1"/>
  <c r="BG24" i="1"/>
  <c r="BL24" i="1"/>
  <c r="BQ24" i="1"/>
  <c r="AC25" i="1"/>
  <c r="AH25" i="1"/>
  <c r="AM25" i="1"/>
  <c r="AR25" i="1"/>
  <c r="AW25" i="1"/>
  <c r="BB25" i="1"/>
  <c r="BG25" i="1"/>
  <c r="BL25" i="1"/>
  <c r="BQ25" i="1"/>
  <c r="AC26" i="1"/>
  <c r="AH26" i="1"/>
  <c r="AM26" i="1"/>
  <c r="AR26" i="1"/>
  <c r="AW26" i="1"/>
  <c r="BB26" i="1"/>
  <c r="BG26" i="1"/>
  <c r="BL26" i="1"/>
  <c r="BQ26" i="1"/>
  <c r="AC27" i="1"/>
  <c r="AH27" i="1"/>
  <c r="AM27" i="1"/>
  <c r="AR27" i="1"/>
  <c r="AW27" i="1"/>
  <c r="BB27" i="1"/>
  <c r="BG27" i="1"/>
  <c r="BL27" i="1"/>
  <c r="BQ27" i="1"/>
  <c r="AC28" i="1"/>
  <c r="AH28" i="1"/>
  <c r="AM28" i="1"/>
  <c r="AR28" i="1"/>
  <c r="AW28" i="1"/>
  <c r="BB28" i="1"/>
  <c r="BG28" i="1"/>
  <c r="BL28" i="1"/>
  <c r="BQ28" i="1"/>
  <c r="AC29" i="1"/>
  <c r="AH29" i="1"/>
  <c r="AM29" i="1"/>
  <c r="AR29" i="1"/>
  <c r="AW29" i="1"/>
  <c r="BB29" i="1"/>
  <c r="BG29" i="1"/>
  <c r="BL29" i="1"/>
  <c r="BQ29" i="1"/>
  <c r="AC30" i="1"/>
  <c r="AH30" i="1"/>
  <c r="AM30" i="1"/>
  <c r="AR30" i="1"/>
  <c r="AW30" i="1"/>
  <c r="BB30" i="1"/>
  <c r="BG30" i="1"/>
  <c r="BL30" i="1"/>
  <c r="BQ30" i="1"/>
  <c r="AC31" i="1"/>
  <c r="AH31" i="1"/>
  <c r="AM31" i="1"/>
  <c r="AR31" i="1"/>
  <c r="AW31" i="1"/>
  <c r="BB31" i="1"/>
  <c r="BG31" i="1"/>
  <c r="BL31" i="1"/>
  <c r="BQ31" i="1"/>
  <c r="AC32" i="1"/>
  <c r="AH32" i="1"/>
  <c r="AM32" i="1"/>
  <c r="AR32" i="1"/>
  <c r="AW32" i="1"/>
  <c r="BB32" i="1"/>
  <c r="BG32" i="1"/>
  <c r="BL32" i="1"/>
  <c r="BQ32" i="1"/>
  <c r="AC33" i="1"/>
  <c r="AH33" i="1"/>
  <c r="AM33" i="1"/>
  <c r="AR33" i="1"/>
  <c r="AW33" i="1"/>
  <c r="BB33" i="1"/>
  <c r="BG33" i="1"/>
  <c r="BL33" i="1"/>
  <c r="BQ33" i="1"/>
  <c r="AC34" i="1"/>
  <c r="AH34" i="1"/>
  <c r="AM34" i="1"/>
  <c r="AR34" i="1"/>
  <c r="AW34" i="1"/>
  <c r="BB34" i="1"/>
  <c r="BG34" i="1"/>
  <c r="BL34" i="1"/>
  <c r="BQ34" i="1"/>
  <c r="AC35" i="1"/>
  <c r="AH35" i="1"/>
  <c r="AM35" i="1"/>
  <c r="AR35" i="1"/>
  <c r="AW35" i="1"/>
  <c r="BB35" i="1"/>
  <c r="BG35" i="1"/>
  <c r="BL35" i="1"/>
  <c r="BQ35" i="1"/>
  <c r="AC36" i="1"/>
  <c r="AH36" i="1"/>
  <c r="AM36" i="1"/>
  <c r="AR36" i="1"/>
  <c r="AW36" i="1"/>
  <c r="BB36" i="1"/>
  <c r="BG36" i="1"/>
  <c r="BL36" i="1"/>
  <c r="BQ36" i="1"/>
  <c r="AC37" i="1"/>
  <c r="AH37" i="1"/>
  <c r="AM37" i="1"/>
  <c r="AR37" i="1"/>
  <c r="AW37" i="1"/>
  <c r="BB37" i="1"/>
  <c r="BG37" i="1"/>
  <c r="BL37" i="1"/>
  <c r="BQ37" i="1"/>
  <c r="AC38" i="1"/>
  <c r="AH38" i="1"/>
  <c r="AM38" i="1"/>
  <c r="AR38" i="1"/>
  <c r="AW38" i="1"/>
  <c r="BB38" i="1"/>
  <c r="BG38" i="1"/>
  <c r="BL38" i="1"/>
  <c r="BQ38" i="1"/>
  <c r="AC39" i="1"/>
  <c r="AH39" i="1"/>
  <c r="AM39" i="1"/>
  <c r="AR39" i="1"/>
  <c r="AW39" i="1"/>
  <c r="BB39" i="1"/>
  <c r="BG39" i="1"/>
  <c r="BL39" i="1"/>
  <c r="BQ39" i="1"/>
  <c r="AC40" i="1"/>
  <c r="AH40" i="1"/>
  <c r="AM40" i="1"/>
  <c r="AR40" i="1"/>
  <c r="AW40" i="1"/>
  <c r="BB40" i="1"/>
  <c r="BG40" i="1"/>
  <c r="BL40" i="1"/>
  <c r="BQ40" i="1"/>
  <c r="AC41" i="1"/>
  <c r="AH41" i="1"/>
  <c r="AM41" i="1"/>
  <c r="AR41" i="1"/>
  <c r="AW41" i="1"/>
  <c r="BB41" i="1"/>
  <c r="BG41" i="1"/>
  <c r="BL41" i="1"/>
  <c r="BQ41" i="1"/>
  <c r="AC42" i="1"/>
  <c r="AH42" i="1"/>
  <c r="AM42" i="1"/>
  <c r="AR42" i="1"/>
  <c r="AW42" i="1"/>
  <c r="BB42" i="1"/>
  <c r="BG42" i="1"/>
  <c r="BL42" i="1"/>
  <c r="BQ42" i="1"/>
  <c r="AC43" i="1"/>
  <c r="AH43" i="1"/>
  <c r="AM43" i="1"/>
  <c r="AR43" i="1"/>
  <c r="AW43" i="1"/>
  <c r="BB43" i="1"/>
  <c r="BG43" i="1"/>
  <c r="BL43" i="1"/>
  <c r="BQ43" i="1"/>
  <c r="AC44" i="1"/>
  <c r="AH44" i="1"/>
  <c r="AM44" i="1"/>
  <c r="AR44" i="1"/>
  <c r="AW44" i="1"/>
  <c r="BB44" i="1"/>
  <c r="BG44" i="1"/>
  <c r="BL44" i="1"/>
  <c r="BQ44" i="1"/>
  <c r="AC45" i="1"/>
  <c r="AH45" i="1"/>
  <c r="AM45" i="1"/>
  <c r="AR45" i="1"/>
  <c r="AW45" i="1"/>
  <c r="BB45" i="1"/>
  <c r="BG45" i="1"/>
  <c r="BL45" i="1"/>
  <c r="BQ45" i="1"/>
  <c r="AC46" i="1"/>
  <c r="AH46" i="1"/>
  <c r="AM46" i="1"/>
  <c r="AR46" i="1"/>
  <c r="AW46" i="1"/>
  <c r="BB46" i="1"/>
  <c r="BG46" i="1"/>
  <c r="BL46" i="1"/>
  <c r="BQ46" i="1"/>
  <c r="AC47" i="1"/>
  <c r="AH47" i="1"/>
  <c r="AM47" i="1"/>
  <c r="AR47" i="1"/>
  <c r="AW47" i="1"/>
  <c r="BB47" i="1"/>
  <c r="BG47" i="1"/>
  <c r="BL47" i="1"/>
  <c r="BQ47" i="1"/>
  <c r="AC48" i="1"/>
  <c r="AH48" i="1"/>
  <c r="AM48" i="1"/>
  <c r="AR48" i="1"/>
  <c r="AW48" i="1"/>
  <c r="BB48" i="1"/>
  <c r="BG48" i="1"/>
  <c r="BL48" i="1"/>
  <c r="BQ48" i="1"/>
  <c r="AC49" i="1"/>
  <c r="AH49" i="1"/>
  <c r="AM49" i="1"/>
  <c r="AR49" i="1"/>
  <c r="AW49" i="1"/>
  <c r="BB49" i="1"/>
  <c r="BG49" i="1"/>
  <c r="BL49" i="1"/>
  <c r="BQ49" i="1"/>
  <c r="AC50" i="1"/>
  <c r="AH50" i="1"/>
  <c r="AM50" i="1"/>
  <c r="AR50" i="1"/>
  <c r="AW50" i="1"/>
  <c r="BB50" i="1"/>
  <c r="BG50" i="1"/>
  <c r="BL50" i="1"/>
  <c r="BQ50" i="1"/>
  <c r="AC51" i="1"/>
  <c r="AH51" i="1"/>
  <c r="AM51" i="1"/>
  <c r="AR51" i="1"/>
  <c r="AW51" i="1"/>
  <c r="BB51" i="1"/>
  <c r="BG51" i="1"/>
  <c r="BL51" i="1"/>
  <c r="BQ51" i="1"/>
  <c r="AC52" i="1"/>
  <c r="AH52" i="1"/>
  <c r="AM52" i="1"/>
  <c r="AR52" i="1"/>
  <c r="AW52" i="1"/>
  <c r="BB52" i="1"/>
  <c r="BG52" i="1"/>
  <c r="BL52" i="1"/>
  <c r="BQ52" i="1"/>
  <c r="AC53" i="1"/>
  <c r="AH53" i="1"/>
  <c r="AM53" i="1"/>
  <c r="AR53" i="1"/>
  <c r="AW53" i="1"/>
  <c r="BB53" i="1"/>
  <c r="BG53" i="1"/>
  <c r="BL53" i="1"/>
  <c r="BQ53" i="1"/>
  <c r="AC54" i="1"/>
  <c r="AH54" i="1"/>
  <c r="AM54" i="1"/>
  <c r="AR54" i="1"/>
  <c r="AW54" i="1"/>
  <c r="BB54" i="1"/>
  <c r="BG54" i="1"/>
  <c r="BL54" i="1"/>
  <c r="BQ54" i="1"/>
  <c r="AC55" i="1"/>
  <c r="AH55" i="1"/>
  <c r="AM55" i="1"/>
  <c r="AR55" i="1"/>
  <c r="AW55" i="1"/>
  <c r="BB55" i="1"/>
  <c r="BG55" i="1"/>
  <c r="BL55" i="1"/>
  <c r="BQ55" i="1"/>
  <c r="AC56" i="1"/>
  <c r="AH56" i="1"/>
  <c r="AM56" i="1"/>
  <c r="AR56" i="1"/>
  <c r="AW56" i="1"/>
  <c r="BB56" i="1"/>
  <c r="BG56" i="1"/>
  <c r="BL56" i="1"/>
  <c r="BQ56" i="1"/>
  <c r="AC57" i="1"/>
  <c r="AH57" i="1"/>
  <c r="AM57" i="1"/>
  <c r="AR57" i="1"/>
  <c r="AW57" i="1"/>
  <c r="BB57" i="1"/>
  <c r="BG57" i="1"/>
  <c r="BL57" i="1"/>
  <c r="BQ57" i="1"/>
  <c r="AC58" i="1"/>
  <c r="AH58" i="1"/>
  <c r="AM58" i="1"/>
  <c r="AR58" i="1"/>
  <c r="AW58" i="1"/>
  <c r="BB58" i="1"/>
  <c r="BG58" i="1"/>
  <c r="BL58" i="1"/>
  <c r="BQ58" i="1"/>
  <c r="AC59" i="1"/>
  <c r="AH59" i="1"/>
  <c r="AM59" i="1"/>
  <c r="AR59" i="1"/>
  <c r="AW59" i="1"/>
  <c r="BB59" i="1"/>
  <c r="BG59" i="1"/>
  <c r="BL59" i="1"/>
  <c r="BQ59" i="1"/>
  <c r="AC60" i="1"/>
  <c r="AH60" i="1"/>
  <c r="AM60" i="1"/>
  <c r="AR60" i="1"/>
  <c r="AW60" i="1"/>
  <c r="BB60" i="1"/>
  <c r="BG60" i="1"/>
  <c r="BL60" i="1"/>
  <c r="BQ60" i="1"/>
  <c r="AC61" i="1"/>
  <c r="AH61" i="1"/>
  <c r="AM61" i="1"/>
  <c r="AR61" i="1"/>
  <c r="AW61" i="1"/>
  <c r="BB61" i="1"/>
  <c r="BG61" i="1"/>
  <c r="BL61" i="1"/>
  <c r="BQ61" i="1"/>
  <c r="AC62" i="1"/>
  <c r="AH62" i="1"/>
  <c r="AM62" i="1"/>
  <c r="AR62" i="1"/>
  <c r="AW62" i="1"/>
  <c r="BB62" i="1"/>
  <c r="BG62" i="1"/>
  <c r="BL62" i="1"/>
  <c r="BQ62" i="1"/>
  <c r="AC63" i="1"/>
  <c r="AH63" i="1"/>
  <c r="AM63" i="1"/>
  <c r="AR63" i="1"/>
  <c r="AW63" i="1"/>
  <c r="BB63" i="1"/>
  <c r="BG63" i="1"/>
  <c r="BL63" i="1"/>
  <c r="BQ63" i="1"/>
  <c r="AC64" i="1"/>
  <c r="AH64" i="1"/>
  <c r="AM64" i="1"/>
  <c r="AR64" i="1"/>
  <c r="AW64" i="1"/>
  <c r="BB64" i="1"/>
  <c r="BG64" i="1"/>
  <c r="BL64" i="1"/>
  <c r="BQ64" i="1"/>
  <c r="AC65" i="1"/>
  <c r="AH65" i="1"/>
  <c r="AM65" i="1"/>
  <c r="AR65" i="1"/>
  <c r="AW65" i="1"/>
  <c r="BB65" i="1"/>
  <c r="BG65" i="1"/>
  <c r="BL65" i="1"/>
  <c r="BQ65" i="1"/>
  <c r="AC66" i="1"/>
  <c r="AH66" i="1"/>
  <c r="AM66" i="1"/>
  <c r="AR66" i="1"/>
  <c r="AW66" i="1"/>
  <c r="BB66" i="1"/>
  <c r="BG66" i="1"/>
  <c r="BL66" i="1"/>
  <c r="BQ66" i="1"/>
  <c r="AC67" i="1"/>
  <c r="AH67" i="1"/>
  <c r="AM67" i="1"/>
  <c r="AR67" i="1"/>
  <c r="AW67" i="1"/>
  <c r="BB67" i="1"/>
  <c r="BG67" i="1"/>
  <c r="BL67" i="1"/>
  <c r="BQ67" i="1"/>
  <c r="AC68" i="1"/>
  <c r="AH68" i="1"/>
  <c r="AM68" i="1"/>
  <c r="AR68" i="1"/>
  <c r="AW68" i="1"/>
  <c r="BB68" i="1"/>
  <c r="BG68" i="1"/>
  <c r="BL68" i="1"/>
  <c r="BQ68" i="1"/>
  <c r="AC69" i="1"/>
  <c r="AH69" i="1"/>
  <c r="AM69" i="1"/>
  <c r="AR69" i="1"/>
  <c r="AW69" i="1"/>
  <c r="BB69" i="1"/>
  <c r="BG69" i="1"/>
  <c r="BL69" i="1"/>
  <c r="BQ69" i="1"/>
  <c r="AC70" i="1"/>
  <c r="AH70" i="1"/>
  <c r="AM70" i="1"/>
  <c r="AR70" i="1"/>
  <c r="AW70" i="1"/>
  <c r="BB70" i="1"/>
  <c r="BG70" i="1"/>
  <c r="BL70" i="1"/>
  <c r="BQ70" i="1"/>
  <c r="AC71" i="1"/>
  <c r="AH71" i="1"/>
  <c r="AM71" i="1"/>
  <c r="AR71" i="1"/>
  <c r="AW71" i="1"/>
  <c r="BB71" i="1"/>
  <c r="BG71" i="1"/>
  <c r="BL71" i="1"/>
  <c r="BQ71" i="1"/>
  <c r="AC72" i="1"/>
  <c r="AH72" i="1"/>
  <c r="AM72" i="1"/>
  <c r="AR72" i="1"/>
  <c r="AW72" i="1"/>
  <c r="BB72" i="1"/>
  <c r="BG72" i="1"/>
  <c r="BL72" i="1"/>
  <c r="BQ72" i="1"/>
  <c r="AC73" i="1"/>
  <c r="AH73" i="1"/>
  <c r="AM73" i="1"/>
  <c r="AR73" i="1"/>
  <c r="AW73" i="1"/>
  <c r="BB73" i="1"/>
  <c r="BG73" i="1"/>
  <c r="BL73" i="1"/>
  <c r="BQ73" i="1"/>
  <c r="AC74" i="1"/>
  <c r="AH74" i="1"/>
  <c r="AM74" i="1"/>
  <c r="AR74" i="1"/>
  <c r="AW74" i="1"/>
  <c r="BB74" i="1"/>
  <c r="BG74" i="1"/>
  <c r="BL74" i="1"/>
  <c r="BQ74" i="1"/>
  <c r="AC75" i="1"/>
  <c r="AH75" i="1"/>
  <c r="AM75" i="1"/>
  <c r="AR75" i="1"/>
  <c r="AW75" i="1"/>
  <c r="BB75" i="1"/>
  <c r="BG75" i="1"/>
  <c r="BL75" i="1"/>
  <c r="BQ75" i="1"/>
  <c r="AC76" i="1"/>
  <c r="AH76" i="1"/>
  <c r="AM76" i="1"/>
  <c r="AR76" i="1"/>
  <c r="AW76" i="1"/>
  <c r="BB76" i="1"/>
  <c r="BG76" i="1"/>
  <c r="BL76" i="1"/>
  <c r="BQ76" i="1"/>
  <c r="AC77" i="1"/>
  <c r="AH77" i="1"/>
  <c r="AM77" i="1"/>
  <c r="AR77" i="1"/>
  <c r="AW77" i="1"/>
  <c r="BB77" i="1"/>
  <c r="BG77" i="1"/>
  <c r="BL77" i="1"/>
  <c r="BQ77" i="1"/>
  <c r="AC78" i="1"/>
  <c r="AH78" i="1"/>
  <c r="AM78" i="1"/>
  <c r="AR78" i="1"/>
  <c r="AW78" i="1"/>
  <c r="BB78" i="1"/>
  <c r="BG78" i="1"/>
  <c r="BL78" i="1"/>
  <c r="BQ78" i="1"/>
  <c r="AC79" i="1"/>
  <c r="AH79" i="1"/>
  <c r="AM79" i="1"/>
  <c r="AR79" i="1"/>
  <c r="AW79" i="1"/>
  <c r="BB79" i="1"/>
  <c r="BG79" i="1"/>
  <c r="BL79" i="1"/>
  <c r="BQ79" i="1"/>
  <c r="AC80" i="1"/>
  <c r="AH80" i="1"/>
  <c r="AM80" i="1"/>
  <c r="AR80" i="1"/>
  <c r="AW80" i="1"/>
  <c r="BB80" i="1"/>
  <c r="BG80" i="1"/>
  <c r="BL80" i="1"/>
  <c r="BQ80" i="1"/>
  <c r="AC81" i="1"/>
  <c r="AH81" i="1"/>
  <c r="AM81" i="1"/>
  <c r="AR81" i="1"/>
  <c r="AW81" i="1"/>
  <c r="BB81" i="1"/>
  <c r="BG81" i="1"/>
  <c r="BL81" i="1"/>
  <c r="BQ81" i="1"/>
  <c r="AC82" i="1"/>
  <c r="AH82" i="1"/>
  <c r="AM82" i="1"/>
  <c r="AR82" i="1"/>
  <c r="AW82" i="1"/>
  <c r="BB82" i="1"/>
  <c r="BG82" i="1"/>
  <c r="BL82" i="1"/>
  <c r="BQ82" i="1"/>
  <c r="AC83" i="1"/>
  <c r="AH83" i="1"/>
  <c r="AM83" i="1"/>
  <c r="AR83" i="1"/>
  <c r="AW83" i="1"/>
  <c r="BB83" i="1"/>
  <c r="BG83" i="1"/>
  <c r="BL83" i="1"/>
  <c r="BQ83" i="1"/>
  <c r="AC84" i="1"/>
  <c r="AH84" i="1"/>
  <c r="AM84" i="1"/>
  <c r="AR84" i="1"/>
  <c r="AW84" i="1"/>
  <c r="BB84" i="1"/>
  <c r="BG84" i="1"/>
  <c r="BL84" i="1"/>
  <c r="BQ84" i="1"/>
  <c r="AC85" i="1"/>
  <c r="AH85" i="1"/>
  <c r="AM85" i="1"/>
  <c r="AR85" i="1"/>
  <c r="AW85" i="1"/>
  <c r="BB85" i="1"/>
  <c r="BG85" i="1"/>
  <c r="BL85" i="1"/>
  <c r="BQ85" i="1"/>
  <c r="AC86" i="1"/>
  <c r="AH86" i="1"/>
  <c r="AM86" i="1"/>
  <c r="AR86" i="1"/>
  <c r="AW86" i="1"/>
  <c r="BB86" i="1"/>
  <c r="BG86" i="1"/>
  <c r="BL86" i="1"/>
  <c r="BQ86" i="1"/>
  <c r="AC87" i="1"/>
  <c r="AH87" i="1"/>
  <c r="AM87" i="1"/>
  <c r="AR87" i="1"/>
  <c r="AW87" i="1"/>
  <c r="BB87" i="1"/>
  <c r="BG87" i="1"/>
  <c r="BL87" i="1"/>
  <c r="BQ87" i="1"/>
  <c r="AC88" i="1"/>
  <c r="AH88" i="1"/>
  <c r="AM88" i="1"/>
  <c r="AR88" i="1"/>
  <c r="AW88" i="1"/>
  <c r="BB88" i="1"/>
  <c r="BG88" i="1"/>
  <c r="BL88" i="1"/>
  <c r="BQ88" i="1"/>
  <c r="AC89" i="1"/>
  <c r="AH89" i="1"/>
  <c r="AM89" i="1"/>
  <c r="AR89" i="1"/>
  <c r="AW89" i="1"/>
  <c r="BB89" i="1"/>
  <c r="BG89" i="1"/>
  <c r="BL89" i="1"/>
  <c r="BQ89" i="1"/>
  <c r="AC90" i="1"/>
  <c r="AH90" i="1"/>
  <c r="AM90" i="1"/>
  <c r="AR90" i="1"/>
  <c r="AW90" i="1"/>
  <c r="BB90" i="1"/>
  <c r="BG90" i="1"/>
  <c r="BL90" i="1"/>
  <c r="BQ90" i="1"/>
  <c r="AC91" i="1"/>
  <c r="AH91" i="1"/>
  <c r="AM91" i="1"/>
  <c r="AR91" i="1"/>
  <c r="AW91" i="1"/>
  <c r="BB91" i="1"/>
  <c r="BG91" i="1"/>
  <c r="BL91" i="1"/>
  <c r="BQ91" i="1"/>
  <c r="AC92" i="1"/>
  <c r="AH92" i="1"/>
  <c r="AM92" i="1"/>
  <c r="AR92" i="1"/>
  <c r="AW92" i="1"/>
  <c r="BB92" i="1"/>
  <c r="BG92" i="1"/>
  <c r="BL92" i="1"/>
  <c r="BQ92" i="1"/>
  <c r="AC93" i="1"/>
  <c r="AH93" i="1"/>
  <c r="AM93" i="1"/>
  <c r="AR93" i="1"/>
  <c r="AW93" i="1"/>
  <c r="BB93" i="1"/>
  <c r="BG93" i="1"/>
  <c r="BL93" i="1"/>
  <c r="BQ93" i="1"/>
  <c r="AC94" i="1"/>
  <c r="AH94" i="1"/>
  <c r="AM94" i="1"/>
  <c r="AR94" i="1"/>
  <c r="AW94" i="1"/>
  <c r="BB94" i="1"/>
  <c r="BG94" i="1"/>
  <c r="BL94" i="1"/>
  <c r="BQ94" i="1"/>
  <c r="AC95" i="1"/>
  <c r="AH95" i="1"/>
  <c r="AM95" i="1"/>
  <c r="AR95" i="1"/>
  <c r="AW95" i="1"/>
  <c r="BB95" i="1"/>
  <c r="BG95" i="1"/>
  <c r="BL95" i="1"/>
  <c r="BQ95" i="1"/>
  <c r="AC96" i="1"/>
  <c r="AH96" i="1"/>
  <c r="AM96" i="1"/>
  <c r="AR96" i="1"/>
  <c r="AW96" i="1"/>
  <c r="BB96" i="1"/>
  <c r="BG96" i="1"/>
  <c r="BL96" i="1"/>
  <c r="BQ96" i="1"/>
  <c r="AC97" i="1"/>
  <c r="AH97" i="1"/>
  <c r="AM97" i="1"/>
  <c r="AR97" i="1"/>
  <c r="AW97" i="1"/>
  <c r="BB97" i="1"/>
  <c r="BG97" i="1"/>
  <c r="BL97" i="1"/>
  <c r="BQ97" i="1"/>
  <c r="AC98" i="1"/>
  <c r="AH98" i="1"/>
  <c r="AM98" i="1"/>
  <c r="AR98" i="1"/>
  <c r="AW98" i="1"/>
  <c r="BB98" i="1"/>
  <c r="BG98" i="1"/>
  <c r="BL98" i="1"/>
  <c r="BQ98" i="1"/>
  <c r="AC99" i="1"/>
  <c r="AH99" i="1"/>
  <c r="AM99" i="1"/>
  <c r="AR99" i="1"/>
  <c r="AW99" i="1"/>
  <c r="BB99" i="1"/>
  <c r="BG99" i="1"/>
  <c r="BL99" i="1"/>
  <c r="BQ99" i="1"/>
  <c r="AC100" i="1"/>
  <c r="AH100" i="1"/>
  <c r="AM100" i="1"/>
  <c r="AR100" i="1"/>
  <c r="AW100" i="1"/>
  <c r="BB100" i="1"/>
  <c r="BG100" i="1"/>
  <c r="BL100" i="1"/>
  <c r="BQ100" i="1"/>
  <c r="AC101" i="1"/>
  <c r="AH101" i="1"/>
  <c r="AM101" i="1"/>
  <c r="AR101" i="1"/>
  <c r="AW101" i="1"/>
  <c r="BB101" i="1"/>
  <c r="BG101" i="1"/>
  <c r="BL101" i="1"/>
  <c r="BQ101" i="1"/>
  <c r="AC102" i="1"/>
  <c r="AH102" i="1"/>
  <c r="AM102" i="1"/>
  <c r="AR102" i="1"/>
  <c r="AW102" i="1"/>
  <c r="BB102" i="1"/>
  <c r="BG102" i="1"/>
  <c r="BL102" i="1"/>
  <c r="BQ102" i="1"/>
  <c r="AC103" i="1"/>
  <c r="AH103" i="1"/>
  <c r="AM103" i="1"/>
  <c r="AR103" i="1"/>
  <c r="AW103" i="1"/>
  <c r="BB103" i="1"/>
  <c r="BG103" i="1"/>
  <c r="BL103" i="1"/>
  <c r="BQ103" i="1"/>
  <c r="AC104" i="1"/>
  <c r="AH104" i="1"/>
  <c r="AM104" i="1"/>
  <c r="AR104" i="1"/>
  <c r="AW104" i="1"/>
  <c r="BB104" i="1"/>
  <c r="BG104" i="1"/>
  <c r="BL104" i="1"/>
  <c r="BQ104" i="1"/>
  <c r="AC105" i="1"/>
  <c r="AH105" i="1"/>
  <c r="AM105" i="1"/>
  <c r="AR105" i="1"/>
  <c r="AW105" i="1"/>
  <c r="BB105" i="1"/>
  <c r="BG105" i="1"/>
  <c r="BL105" i="1"/>
  <c r="BQ105" i="1"/>
  <c r="AC106" i="1"/>
  <c r="AH106" i="1"/>
  <c r="AM106" i="1"/>
  <c r="AR106" i="1"/>
  <c r="AW106" i="1"/>
  <c r="BB106" i="1"/>
  <c r="BG106" i="1"/>
  <c r="BL106" i="1"/>
  <c r="BQ106" i="1"/>
  <c r="AC107" i="1"/>
  <c r="AH107" i="1"/>
  <c r="AM107" i="1"/>
  <c r="AR107" i="1"/>
  <c r="AW107" i="1"/>
  <c r="BB107" i="1"/>
  <c r="BG107" i="1"/>
  <c r="BL107" i="1"/>
  <c r="BQ107" i="1"/>
  <c r="AC108" i="1"/>
  <c r="AH108" i="1"/>
  <c r="AM108" i="1"/>
  <c r="AR108" i="1"/>
  <c r="AW108" i="1"/>
  <c r="BB108" i="1"/>
  <c r="BG108" i="1"/>
  <c r="BL108" i="1"/>
  <c r="BQ108" i="1"/>
  <c r="AC109" i="1"/>
  <c r="AH109" i="1"/>
  <c r="AM109" i="1"/>
  <c r="AR109" i="1"/>
  <c r="AW109" i="1"/>
  <c r="BB109" i="1"/>
  <c r="BG109" i="1"/>
  <c r="BL109" i="1"/>
  <c r="BQ109" i="1"/>
  <c r="AC110" i="1"/>
  <c r="AH110" i="1"/>
  <c r="AM110" i="1"/>
  <c r="AR110" i="1"/>
  <c r="AW110" i="1"/>
  <c r="BB110" i="1"/>
  <c r="BG110" i="1"/>
  <c r="BL110" i="1"/>
  <c r="BQ110" i="1"/>
  <c r="AC111" i="1"/>
  <c r="AH111" i="1"/>
  <c r="AM111" i="1"/>
  <c r="AR111" i="1"/>
  <c r="AW111" i="1"/>
  <c r="BB111" i="1"/>
  <c r="BG111" i="1"/>
  <c r="BL111" i="1"/>
  <c r="BQ111" i="1"/>
  <c r="AC112" i="1"/>
  <c r="AH112" i="1"/>
  <c r="AM112" i="1"/>
  <c r="AR112" i="1"/>
  <c r="AW112" i="1"/>
  <c r="BB112" i="1"/>
  <c r="BG112" i="1"/>
  <c r="BL112" i="1"/>
  <c r="BQ112" i="1"/>
  <c r="AC113" i="1"/>
  <c r="AH113" i="1"/>
  <c r="AM113" i="1"/>
  <c r="AR113" i="1"/>
  <c r="AW113" i="1"/>
  <c r="BB113" i="1"/>
  <c r="BG113" i="1"/>
  <c r="BL113" i="1"/>
  <c r="BQ113" i="1"/>
  <c r="AC114" i="1"/>
  <c r="AH114" i="1"/>
  <c r="AM114" i="1"/>
  <c r="AR114" i="1"/>
  <c r="AW114" i="1"/>
  <c r="BB114" i="1"/>
  <c r="BG114" i="1"/>
  <c r="BL114" i="1"/>
  <c r="BQ114" i="1"/>
  <c r="AC115" i="1"/>
  <c r="AH115" i="1"/>
  <c r="AM115" i="1"/>
  <c r="AR115" i="1"/>
  <c r="AW115" i="1"/>
  <c r="BB115" i="1"/>
  <c r="BG115" i="1"/>
  <c r="BL115" i="1"/>
  <c r="BQ115" i="1"/>
  <c r="AC116" i="1"/>
  <c r="AH116" i="1"/>
  <c r="AM116" i="1"/>
  <c r="AR116" i="1"/>
  <c r="AW116" i="1"/>
  <c r="BB116" i="1"/>
  <c r="BG116" i="1"/>
  <c r="BL116" i="1"/>
  <c r="BQ116" i="1"/>
  <c r="AC117" i="1"/>
  <c r="AH117" i="1"/>
  <c r="AM117" i="1"/>
  <c r="AR117" i="1"/>
  <c r="AW117" i="1"/>
  <c r="BB117" i="1"/>
  <c r="BG117" i="1"/>
  <c r="BL117" i="1"/>
  <c r="BQ117" i="1"/>
  <c r="AC118" i="1"/>
  <c r="AH118" i="1"/>
  <c r="AM118" i="1"/>
  <c r="AR118" i="1"/>
  <c r="AW118" i="1"/>
  <c r="BB118" i="1"/>
  <c r="BG118" i="1"/>
  <c r="BL118" i="1"/>
  <c r="BQ118" i="1"/>
  <c r="AC119" i="1"/>
  <c r="AH119" i="1"/>
  <c r="AM119" i="1"/>
  <c r="AR119" i="1"/>
  <c r="AW119" i="1"/>
  <c r="BB119" i="1"/>
  <c r="BG119" i="1"/>
  <c r="BL119" i="1"/>
  <c r="BQ119" i="1"/>
  <c r="AC120" i="1"/>
  <c r="AH120" i="1"/>
  <c r="AM120" i="1"/>
  <c r="AR120" i="1"/>
  <c r="AW120" i="1"/>
  <c r="BB120" i="1"/>
  <c r="BG120" i="1"/>
  <c r="BL120" i="1"/>
  <c r="BQ120" i="1"/>
  <c r="AC121" i="1"/>
  <c r="AH121" i="1"/>
  <c r="AM121" i="1"/>
  <c r="AR121" i="1"/>
  <c r="AW121" i="1"/>
  <c r="BB121" i="1"/>
  <c r="BG121" i="1"/>
  <c r="BL121" i="1"/>
  <c r="BQ121" i="1"/>
  <c r="AC122" i="1"/>
  <c r="AH122" i="1"/>
  <c r="AM122" i="1"/>
  <c r="AR122" i="1"/>
  <c r="AW122" i="1"/>
  <c r="BB122" i="1"/>
  <c r="BG122" i="1"/>
  <c r="BL122" i="1"/>
  <c r="BQ122" i="1"/>
  <c r="AC123" i="1"/>
  <c r="AH123" i="1"/>
  <c r="AM123" i="1"/>
  <c r="AR123" i="1"/>
  <c r="AW123" i="1"/>
  <c r="BB123" i="1"/>
  <c r="BG123" i="1"/>
  <c r="BL123" i="1"/>
  <c r="BQ123" i="1"/>
  <c r="AC124" i="1"/>
  <c r="AH124" i="1"/>
  <c r="AM124" i="1"/>
  <c r="AR124" i="1"/>
  <c r="AW124" i="1"/>
  <c r="BB124" i="1"/>
  <c r="BG124" i="1"/>
  <c r="BL124" i="1"/>
  <c r="BQ124" i="1"/>
  <c r="AC125" i="1"/>
  <c r="AH125" i="1"/>
  <c r="AM125" i="1"/>
  <c r="AR125" i="1"/>
  <c r="AW125" i="1"/>
  <c r="BB125" i="1"/>
  <c r="BG125" i="1"/>
  <c r="BL125" i="1"/>
  <c r="BQ125" i="1"/>
  <c r="AC126" i="1"/>
  <c r="AH126" i="1"/>
  <c r="AM126" i="1"/>
  <c r="AR126" i="1"/>
  <c r="AW126" i="1"/>
  <c r="BB126" i="1"/>
  <c r="BG126" i="1"/>
  <c r="BL126" i="1"/>
  <c r="BQ126" i="1"/>
  <c r="AC127" i="1"/>
  <c r="AH127" i="1"/>
  <c r="AM127" i="1"/>
  <c r="AR127" i="1"/>
  <c r="AW127" i="1"/>
  <c r="BB127" i="1"/>
  <c r="BG127" i="1"/>
  <c r="BL127" i="1"/>
  <c r="BQ127" i="1"/>
  <c r="AC128" i="1"/>
  <c r="AH128" i="1"/>
  <c r="AM128" i="1"/>
  <c r="AR128" i="1"/>
  <c r="AW128" i="1"/>
  <c r="BB128" i="1"/>
  <c r="BG128" i="1"/>
  <c r="BL128" i="1"/>
  <c r="BQ128" i="1"/>
  <c r="AC129" i="1"/>
  <c r="AH129" i="1"/>
  <c r="AM129" i="1"/>
  <c r="AR129" i="1"/>
  <c r="AW129" i="1"/>
  <c r="BB129" i="1"/>
  <c r="BG129" i="1"/>
  <c r="BL129" i="1"/>
  <c r="BQ129" i="1"/>
  <c r="AC130" i="1"/>
  <c r="AH130" i="1"/>
  <c r="AM130" i="1"/>
  <c r="AR130" i="1"/>
  <c r="AW130" i="1"/>
  <c r="BB130" i="1"/>
  <c r="BG130" i="1"/>
  <c r="BL130" i="1"/>
  <c r="BQ130" i="1"/>
  <c r="AC131" i="1"/>
  <c r="AH131" i="1"/>
  <c r="AM131" i="1"/>
  <c r="AR131" i="1"/>
  <c r="AW131" i="1"/>
  <c r="BB131" i="1"/>
  <c r="BG131" i="1"/>
  <c r="BL131" i="1"/>
  <c r="BQ131" i="1"/>
  <c r="AC132" i="1"/>
  <c r="AH132" i="1"/>
  <c r="AM132" i="1"/>
  <c r="AR132" i="1"/>
  <c r="AW132" i="1"/>
  <c r="BB132" i="1"/>
  <c r="BG132" i="1"/>
  <c r="BL132" i="1"/>
  <c r="BQ132" i="1"/>
  <c r="AC133" i="1"/>
  <c r="AH133" i="1"/>
  <c r="AM133" i="1"/>
  <c r="AR133" i="1"/>
  <c r="AW133" i="1"/>
  <c r="BB133" i="1"/>
  <c r="BG133" i="1"/>
  <c r="BL133" i="1"/>
  <c r="BQ133" i="1"/>
  <c r="AC134" i="1"/>
  <c r="AH134" i="1"/>
  <c r="AM134" i="1"/>
  <c r="AR134" i="1"/>
  <c r="AW134" i="1"/>
  <c r="BB134" i="1"/>
  <c r="BG134" i="1"/>
  <c r="BL134" i="1"/>
  <c r="BQ134" i="1"/>
  <c r="AC135" i="1"/>
  <c r="AH135" i="1"/>
  <c r="AM135" i="1"/>
  <c r="AR135" i="1"/>
  <c r="AW135" i="1"/>
  <c r="BB135" i="1"/>
  <c r="BG135" i="1"/>
  <c r="BL135" i="1"/>
  <c r="BQ135" i="1"/>
  <c r="AC136" i="1"/>
  <c r="AH136" i="1"/>
  <c r="AM136" i="1"/>
  <c r="AR136" i="1"/>
  <c r="AW136" i="1"/>
  <c r="BB136" i="1"/>
  <c r="BG136" i="1"/>
  <c r="BL136" i="1"/>
  <c r="BQ136" i="1"/>
  <c r="AC137" i="1"/>
  <c r="AH137" i="1"/>
  <c r="AM137" i="1"/>
  <c r="AR137" i="1"/>
  <c r="AW137" i="1"/>
  <c r="BB137" i="1"/>
  <c r="BG137" i="1"/>
  <c r="BL137" i="1"/>
  <c r="BQ137" i="1"/>
  <c r="AC138" i="1"/>
  <c r="AH138" i="1"/>
  <c r="AM138" i="1"/>
  <c r="AR138" i="1"/>
  <c r="AW138" i="1"/>
  <c r="BB138" i="1"/>
  <c r="BG138" i="1"/>
  <c r="BL138" i="1"/>
  <c r="BQ138" i="1"/>
  <c r="AC139" i="1"/>
  <c r="AH139" i="1"/>
  <c r="AM139" i="1"/>
  <c r="AR139" i="1"/>
  <c r="AW139" i="1"/>
  <c r="BB139" i="1"/>
  <c r="BG139" i="1"/>
  <c r="BL139" i="1"/>
  <c r="BQ139" i="1"/>
  <c r="AC140" i="1"/>
  <c r="AH140" i="1"/>
  <c r="AM140" i="1"/>
  <c r="AR140" i="1"/>
  <c r="AW140" i="1"/>
  <c r="BB140" i="1"/>
  <c r="BG140" i="1"/>
  <c r="BL140" i="1"/>
  <c r="BQ140" i="1"/>
  <c r="AC141" i="1"/>
  <c r="AH141" i="1"/>
  <c r="AM141" i="1"/>
  <c r="AR141" i="1"/>
  <c r="AW141" i="1"/>
  <c r="BB141" i="1"/>
  <c r="BG141" i="1"/>
  <c r="BL141" i="1"/>
  <c r="BQ141" i="1"/>
  <c r="AC142" i="1"/>
  <c r="AH142" i="1"/>
  <c r="AM142" i="1"/>
  <c r="AR142" i="1"/>
  <c r="AW142" i="1"/>
  <c r="BB142" i="1"/>
  <c r="BG142" i="1"/>
  <c r="BL142" i="1"/>
  <c r="BQ142" i="1"/>
  <c r="AC143" i="1"/>
  <c r="AH143" i="1"/>
  <c r="AM143" i="1"/>
  <c r="AR143" i="1"/>
  <c r="AW143" i="1"/>
  <c r="BB143" i="1"/>
  <c r="BG143" i="1"/>
  <c r="BL143" i="1"/>
  <c r="BQ143" i="1"/>
  <c r="AC144" i="1"/>
  <c r="AH144" i="1"/>
  <c r="AM144" i="1"/>
  <c r="AR144" i="1"/>
  <c r="AW144" i="1"/>
  <c r="BB144" i="1"/>
  <c r="BG144" i="1"/>
  <c r="BL144" i="1"/>
  <c r="BQ144" i="1"/>
  <c r="AC145" i="1"/>
  <c r="AH145" i="1"/>
  <c r="AM145" i="1"/>
  <c r="AR145" i="1"/>
  <c r="AW145" i="1"/>
  <c r="BB145" i="1"/>
  <c r="BG145" i="1"/>
  <c r="BL145" i="1"/>
  <c r="BQ145" i="1"/>
  <c r="AC146" i="1"/>
  <c r="AH146" i="1"/>
  <c r="AM146" i="1"/>
  <c r="AR146" i="1"/>
  <c r="AW146" i="1"/>
  <c r="BB146" i="1"/>
  <c r="BG146" i="1"/>
  <c r="BL146" i="1"/>
  <c r="BQ146" i="1"/>
  <c r="AC147" i="1"/>
  <c r="AH147" i="1"/>
  <c r="AM147" i="1"/>
  <c r="AR147" i="1"/>
  <c r="AW147" i="1"/>
  <c r="BB147" i="1"/>
  <c r="BG147" i="1"/>
  <c r="BL147" i="1"/>
  <c r="BQ147" i="1"/>
  <c r="AC148" i="1"/>
  <c r="AH148" i="1"/>
  <c r="AM148" i="1"/>
  <c r="AR148" i="1"/>
  <c r="AW148" i="1"/>
  <c r="BB148" i="1"/>
  <c r="BG148" i="1"/>
  <c r="BL148" i="1"/>
  <c r="BQ148" i="1"/>
  <c r="AC149" i="1"/>
  <c r="AH149" i="1"/>
  <c r="AM149" i="1"/>
  <c r="AR149" i="1"/>
  <c r="AW149" i="1"/>
  <c r="BB149" i="1"/>
  <c r="BG149" i="1"/>
  <c r="BL149" i="1"/>
  <c r="BQ149" i="1"/>
  <c r="AC150" i="1"/>
  <c r="AH150" i="1"/>
  <c r="AM150" i="1"/>
  <c r="AR150" i="1"/>
  <c r="AW150" i="1"/>
  <c r="BB150" i="1"/>
  <c r="BG150" i="1"/>
  <c r="BL150" i="1"/>
  <c r="BQ150" i="1"/>
  <c r="AC151" i="1"/>
  <c r="AH151" i="1"/>
  <c r="AM151" i="1"/>
  <c r="AR151" i="1"/>
  <c r="AW151" i="1"/>
  <c r="BB151" i="1"/>
  <c r="BG151" i="1"/>
  <c r="BL151" i="1"/>
  <c r="BQ151" i="1"/>
  <c r="AC152" i="1"/>
  <c r="AH152" i="1"/>
  <c r="AM152" i="1"/>
  <c r="AR152" i="1"/>
  <c r="AW152" i="1"/>
  <c r="BB152" i="1"/>
  <c r="BG152" i="1"/>
  <c r="BL152" i="1"/>
  <c r="BQ152" i="1"/>
  <c r="AC153" i="1"/>
  <c r="AH153" i="1"/>
  <c r="AM153" i="1"/>
  <c r="AR153" i="1"/>
  <c r="AW153" i="1"/>
  <c r="BB153" i="1"/>
  <c r="BG153" i="1"/>
  <c r="BL153" i="1"/>
  <c r="BQ153" i="1"/>
  <c r="AC154" i="1"/>
  <c r="AH154" i="1"/>
  <c r="AM154" i="1"/>
  <c r="AR154" i="1"/>
  <c r="AW154" i="1"/>
  <c r="BB154" i="1"/>
  <c r="BG154" i="1"/>
  <c r="BL154" i="1"/>
  <c r="BQ154" i="1"/>
  <c r="AC155" i="1"/>
  <c r="AH155" i="1"/>
  <c r="AM155" i="1"/>
  <c r="AR155" i="1"/>
  <c r="AW155" i="1"/>
  <c r="BB155" i="1"/>
  <c r="BG155" i="1"/>
  <c r="BL155" i="1"/>
  <c r="BQ155" i="1"/>
  <c r="AC156" i="1"/>
  <c r="AH156" i="1"/>
  <c r="AM156" i="1"/>
  <c r="AR156" i="1"/>
  <c r="AW156" i="1"/>
  <c r="BB156" i="1"/>
  <c r="BG156" i="1"/>
  <c r="BL156" i="1"/>
  <c r="BQ156" i="1"/>
  <c r="AC157" i="1"/>
  <c r="AH157" i="1"/>
  <c r="AM157" i="1"/>
  <c r="AR157" i="1"/>
  <c r="AW157" i="1"/>
  <c r="BB157" i="1"/>
  <c r="BG157" i="1"/>
  <c r="BL157" i="1"/>
  <c r="BQ157" i="1"/>
  <c r="AC158" i="1"/>
  <c r="AH158" i="1"/>
  <c r="AM158" i="1"/>
  <c r="AR158" i="1"/>
  <c r="AW158" i="1"/>
  <c r="BB158" i="1"/>
  <c r="BG158" i="1"/>
  <c r="BL158" i="1"/>
  <c r="BQ158" i="1"/>
  <c r="AC159" i="1"/>
  <c r="AH159" i="1"/>
  <c r="AM159" i="1"/>
  <c r="AR159" i="1"/>
  <c r="AW159" i="1"/>
  <c r="BB159" i="1"/>
  <c r="BG159" i="1"/>
  <c r="BL159" i="1"/>
  <c r="BQ159" i="1"/>
  <c r="AC160" i="1"/>
  <c r="AH160" i="1"/>
  <c r="AM160" i="1"/>
  <c r="AR160" i="1"/>
  <c r="AW160" i="1"/>
  <c r="BB160" i="1"/>
  <c r="BG160" i="1"/>
  <c r="BL160" i="1"/>
  <c r="BQ160" i="1"/>
  <c r="AC161" i="1"/>
  <c r="AH161" i="1"/>
  <c r="AM161" i="1"/>
  <c r="AR161" i="1"/>
  <c r="AW161" i="1"/>
  <c r="BB161" i="1"/>
  <c r="BG161" i="1"/>
  <c r="BL161" i="1"/>
  <c r="BQ161" i="1"/>
  <c r="AC162" i="1"/>
  <c r="AH162" i="1"/>
  <c r="AM162" i="1"/>
  <c r="AR162" i="1"/>
  <c r="AW162" i="1"/>
  <c r="BB162" i="1"/>
  <c r="BG162" i="1"/>
  <c r="BL162" i="1"/>
  <c r="BQ162" i="1"/>
  <c r="AC163" i="1"/>
  <c r="AH163" i="1"/>
  <c r="AM163" i="1"/>
  <c r="AR163" i="1"/>
  <c r="AW163" i="1"/>
  <c r="BB163" i="1"/>
  <c r="BG163" i="1"/>
  <c r="BL163" i="1"/>
  <c r="BQ163" i="1"/>
  <c r="AC164" i="1"/>
  <c r="AH164" i="1"/>
  <c r="AM164" i="1"/>
  <c r="AR164" i="1"/>
  <c r="AW164" i="1"/>
  <c r="BB164" i="1"/>
  <c r="BG164" i="1"/>
  <c r="BL164" i="1"/>
  <c r="BQ164" i="1"/>
  <c r="AC165" i="1"/>
  <c r="AH165" i="1"/>
  <c r="AM165" i="1"/>
  <c r="AR165" i="1"/>
  <c r="AW165" i="1"/>
  <c r="BB165" i="1"/>
  <c r="BG165" i="1"/>
  <c r="BL165" i="1"/>
  <c r="BQ165" i="1"/>
  <c r="AC166" i="1"/>
  <c r="AH166" i="1"/>
  <c r="AM166" i="1"/>
  <c r="AR166" i="1"/>
  <c r="AW166" i="1"/>
  <c r="BB166" i="1"/>
  <c r="BG166" i="1"/>
  <c r="BL166" i="1"/>
  <c r="BQ166" i="1"/>
  <c r="AC167" i="1"/>
  <c r="AH167" i="1"/>
  <c r="AM167" i="1"/>
  <c r="AR167" i="1"/>
  <c r="AW167" i="1"/>
  <c r="BB167" i="1"/>
  <c r="BG167" i="1"/>
  <c r="BL167" i="1"/>
  <c r="BQ167" i="1"/>
  <c r="AC168" i="1"/>
  <c r="AH168" i="1"/>
  <c r="AM168" i="1"/>
  <c r="AR168" i="1"/>
  <c r="AW168" i="1"/>
  <c r="BB168" i="1"/>
  <c r="BG168" i="1"/>
  <c r="BL168" i="1"/>
  <c r="BQ168" i="1"/>
  <c r="AC169" i="1"/>
  <c r="AH169" i="1"/>
  <c r="AM169" i="1"/>
  <c r="AR169" i="1"/>
  <c r="AW169" i="1"/>
  <c r="BB169" i="1"/>
  <c r="BG169" i="1"/>
  <c r="BL169" i="1"/>
  <c r="BQ169" i="1"/>
  <c r="AC170" i="1"/>
  <c r="AH170" i="1"/>
  <c r="AM170" i="1"/>
  <c r="AR170" i="1"/>
  <c r="AW170" i="1"/>
  <c r="BB170" i="1"/>
  <c r="BG170" i="1"/>
  <c r="BL170" i="1"/>
  <c r="BQ170" i="1"/>
  <c r="AC171" i="1"/>
  <c r="AH171" i="1"/>
  <c r="AM171" i="1"/>
  <c r="AR171" i="1"/>
  <c r="AW171" i="1"/>
  <c r="BB171" i="1"/>
  <c r="BG171" i="1"/>
  <c r="BL171" i="1"/>
  <c r="BQ171" i="1"/>
  <c r="AC172" i="1"/>
  <c r="AH172" i="1"/>
  <c r="AM172" i="1"/>
  <c r="AR172" i="1"/>
  <c r="AW172" i="1"/>
  <c r="BB172" i="1"/>
  <c r="BG172" i="1"/>
  <c r="BL172" i="1"/>
  <c r="BQ172" i="1"/>
  <c r="AC173" i="1"/>
  <c r="AH173" i="1"/>
  <c r="AM173" i="1"/>
  <c r="AR173" i="1"/>
  <c r="AW173" i="1"/>
  <c r="BB173" i="1"/>
  <c r="BG173" i="1"/>
  <c r="BL173" i="1"/>
  <c r="BQ173" i="1"/>
  <c r="AC174" i="1"/>
  <c r="AH174" i="1"/>
  <c r="AM174" i="1"/>
  <c r="AR174" i="1"/>
  <c r="AW174" i="1"/>
  <c r="BB174" i="1"/>
  <c r="BG174" i="1"/>
  <c r="BL174" i="1"/>
  <c r="BQ174" i="1"/>
  <c r="AC175" i="1"/>
  <c r="AH175" i="1"/>
  <c r="AM175" i="1"/>
  <c r="AR175" i="1"/>
  <c r="AW175" i="1"/>
  <c r="BB175" i="1"/>
  <c r="BG175" i="1"/>
  <c r="BL175" i="1"/>
  <c r="BQ175" i="1"/>
  <c r="AC176" i="1"/>
  <c r="AH176" i="1"/>
  <c r="AM176" i="1"/>
  <c r="AR176" i="1"/>
  <c r="AW176" i="1"/>
  <c r="BB176" i="1"/>
  <c r="BG176" i="1"/>
  <c r="BL176" i="1"/>
  <c r="BQ176" i="1"/>
  <c r="AC177" i="1"/>
  <c r="AH177" i="1"/>
  <c r="AM177" i="1"/>
  <c r="AR177" i="1"/>
  <c r="AW177" i="1"/>
  <c r="BB177" i="1"/>
  <c r="BG177" i="1"/>
  <c r="BL177" i="1"/>
  <c r="BQ177" i="1"/>
  <c r="AC178" i="1"/>
  <c r="AH178" i="1"/>
  <c r="AM178" i="1"/>
  <c r="AR178" i="1"/>
  <c r="AW178" i="1"/>
  <c r="BB178" i="1"/>
  <c r="BG178" i="1"/>
  <c r="BL178" i="1"/>
  <c r="BQ178" i="1"/>
  <c r="AC179" i="1"/>
  <c r="AH179" i="1"/>
  <c r="AM179" i="1"/>
  <c r="AR179" i="1"/>
  <c r="AW179" i="1"/>
  <c r="BB179" i="1"/>
  <c r="BG179" i="1"/>
  <c r="BL179" i="1"/>
  <c r="BQ179" i="1"/>
  <c r="AC180" i="1"/>
  <c r="AH180" i="1"/>
  <c r="AM180" i="1"/>
  <c r="AR180" i="1"/>
  <c r="AW180" i="1"/>
  <c r="BB180" i="1"/>
  <c r="BG180" i="1"/>
  <c r="BL180" i="1"/>
  <c r="BQ180" i="1"/>
  <c r="AC181" i="1"/>
  <c r="AH181" i="1"/>
  <c r="AM181" i="1"/>
  <c r="AR181" i="1"/>
  <c r="AW181" i="1"/>
  <c r="BB181" i="1"/>
  <c r="BG181" i="1"/>
  <c r="BL181" i="1"/>
  <c r="BQ181" i="1"/>
  <c r="AC182" i="1"/>
  <c r="AH182" i="1"/>
  <c r="AM182" i="1"/>
  <c r="AR182" i="1"/>
  <c r="AW182" i="1"/>
  <c r="BB182" i="1"/>
  <c r="BG182" i="1"/>
  <c r="BL182" i="1"/>
  <c r="BQ182" i="1"/>
  <c r="AC183" i="1"/>
  <c r="AH183" i="1"/>
  <c r="AM183" i="1"/>
  <c r="AR183" i="1"/>
  <c r="AW183" i="1"/>
  <c r="BB183" i="1"/>
  <c r="BG183" i="1"/>
  <c r="BL183" i="1"/>
  <c r="BQ183" i="1"/>
  <c r="AC184" i="1"/>
  <c r="AH184" i="1"/>
  <c r="AM184" i="1"/>
  <c r="AR184" i="1"/>
  <c r="AW184" i="1"/>
  <c r="BB184" i="1"/>
  <c r="BG184" i="1"/>
  <c r="BL184" i="1"/>
  <c r="BQ184" i="1"/>
  <c r="AC185" i="1"/>
  <c r="AH185" i="1"/>
  <c r="AM185" i="1"/>
  <c r="AR185" i="1"/>
  <c r="AW185" i="1"/>
  <c r="BB185" i="1"/>
  <c r="BG185" i="1"/>
  <c r="BL185" i="1"/>
  <c r="BQ185" i="1"/>
  <c r="AC186" i="1"/>
  <c r="AH186" i="1"/>
  <c r="AM186" i="1"/>
  <c r="AR186" i="1"/>
  <c r="AW186" i="1"/>
  <c r="BB186" i="1"/>
  <c r="BG186" i="1"/>
  <c r="BL186" i="1"/>
  <c r="BQ186" i="1"/>
  <c r="AC187" i="1"/>
  <c r="AH187" i="1"/>
  <c r="AM187" i="1"/>
  <c r="AR187" i="1"/>
  <c r="AW187" i="1"/>
  <c r="BB187" i="1"/>
  <c r="BG187" i="1"/>
  <c r="BL187" i="1"/>
  <c r="BQ187" i="1"/>
  <c r="AC188" i="1"/>
  <c r="AH188" i="1"/>
  <c r="AM188" i="1"/>
  <c r="AR188" i="1"/>
  <c r="AW188" i="1"/>
  <c r="BB188" i="1"/>
  <c r="BG188" i="1"/>
  <c r="BL188" i="1"/>
  <c r="BQ188" i="1"/>
  <c r="AC189" i="1"/>
  <c r="AH189" i="1"/>
  <c r="AM189" i="1"/>
  <c r="AR189" i="1"/>
  <c r="AW189" i="1"/>
  <c r="BB189" i="1"/>
  <c r="BG189" i="1"/>
  <c r="BL189" i="1"/>
  <c r="BQ189" i="1"/>
  <c r="AC190" i="1"/>
  <c r="AH190" i="1"/>
  <c r="AM190" i="1"/>
  <c r="AR190" i="1"/>
  <c r="AW190" i="1"/>
  <c r="BB190" i="1"/>
  <c r="BG190" i="1"/>
  <c r="BL190" i="1"/>
  <c r="BQ190" i="1"/>
  <c r="AC191" i="1"/>
  <c r="AH191" i="1"/>
  <c r="AM191" i="1"/>
  <c r="AR191" i="1"/>
  <c r="AW191" i="1"/>
  <c r="BB191" i="1"/>
  <c r="BG191" i="1"/>
  <c r="BL191" i="1"/>
  <c r="BQ191" i="1"/>
  <c r="AC192" i="1"/>
  <c r="AH192" i="1"/>
  <c r="AM192" i="1"/>
  <c r="AR192" i="1"/>
  <c r="AW192" i="1"/>
  <c r="BB192" i="1"/>
  <c r="BG192" i="1"/>
  <c r="BL192" i="1"/>
  <c r="BQ192" i="1"/>
  <c r="AC193" i="1"/>
  <c r="AH193" i="1"/>
  <c r="AM193" i="1"/>
  <c r="AR193" i="1"/>
  <c r="AW193" i="1"/>
  <c r="BB193" i="1"/>
  <c r="BG193" i="1"/>
  <c r="BL193" i="1"/>
  <c r="BQ193" i="1"/>
  <c r="AC194" i="1"/>
  <c r="AH194" i="1"/>
  <c r="AM194" i="1"/>
  <c r="AR194" i="1"/>
  <c r="AW194" i="1"/>
  <c r="BB194" i="1"/>
  <c r="BG194" i="1"/>
  <c r="BL194" i="1"/>
  <c r="BQ194" i="1"/>
  <c r="AC195" i="1"/>
  <c r="AH195" i="1"/>
  <c r="AM195" i="1"/>
  <c r="AR195" i="1"/>
  <c r="AW195" i="1"/>
  <c r="BB195" i="1"/>
  <c r="BG195" i="1"/>
  <c r="BL195" i="1"/>
  <c r="BQ195" i="1"/>
  <c r="AC196" i="1"/>
  <c r="AH196" i="1"/>
  <c r="AM196" i="1"/>
  <c r="AR196" i="1"/>
  <c r="AW196" i="1"/>
  <c r="BB196" i="1"/>
  <c r="BG196" i="1"/>
  <c r="BL196" i="1"/>
  <c r="BQ196" i="1"/>
  <c r="AC197" i="1"/>
  <c r="AH197" i="1"/>
  <c r="AM197" i="1"/>
  <c r="AR197" i="1"/>
  <c r="AW197" i="1"/>
  <c r="BB197" i="1"/>
  <c r="BG197" i="1"/>
  <c r="BL197" i="1"/>
  <c r="BQ197" i="1"/>
  <c r="AC198" i="1"/>
  <c r="AH198" i="1"/>
  <c r="AM198" i="1"/>
  <c r="AR198" i="1"/>
  <c r="AW198" i="1"/>
  <c r="BB198" i="1"/>
  <c r="BG198" i="1"/>
  <c r="BL198" i="1"/>
  <c r="BQ198" i="1"/>
  <c r="AC199" i="1"/>
  <c r="AH199" i="1"/>
  <c r="AM199" i="1"/>
  <c r="AR199" i="1"/>
  <c r="AW199" i="1"/>
  <c r="BB199" i="1"/>
  <c r="BG199" i="1"/>
  <c r="BL199" i="1"/>
  <c r="BQ199" i="1"/>
  <c r="AC200" i="1"/>
  <c r="AH200" i="1"/>
  <c r="AM200" i="1"/>
  <c r="AR200" i="1"/>
  <c r="AW200" i="1"/>
  <c r="BB200" i="1"/>
  <c r="BG200" i="1"/>
  <c r="BL200" i="1"/>
  <c r="BQ200" i="1"/>
  <c r="AC201" i="1"/>
  <c r="AH201" i="1"/>
  <c r="AM201" i="1"/>
  <c r="AR201" i="1"/>
  <c r="AW201" i="1"/>
  <c r="BB201" i="1"/>
  <c r="BG201" i="1"/>
  <c r="BL201" i="1"/>
  <c r="BQ201" i="1"/>
  <c r="AC202" i="1"/>
  <c r="AH202" i="1"/>
  <c r="AM202" i="1"/>
  <c r="AR202" i="1"/>
  <c r="AW202" i="1"/>
  <c r="BB202" i="1"/>
  <c r="BG202" i="1"/>
  <c r="BL202" i="1"/>
  <c r="BQ202" i="1"/>
  <c r="AC203" i="1"/>
  <c r="AH203" i="1"/>
  <c r="AM203" i="1"/>
  <c r="AR203" i="1"/>
  <c r="AW203" i="1"/>
  <c r="BB203" i="1"/>
  <c r="BG203" i="1"/>
  <c r="BL203" i="1"/>
  <c r="BQ203" i="1"/>
  <c r="AC204" i="1"/>
  <c r="AH204" i="1"/>
  <c r="AM204" i="1"/>
  <c r="AR204" i="1"/>
  <c r="AW204" i="1"/>
  <c r="BB204" i="1"/>
  <c r="BG204" i="1"/>
  <c r="BL204" i="1"/>
  <c r="BQ204" i="1"/>
  <c r="AC205" i="1"/>
  <c r="AH205" i="1"/>
  <c r="AM205" i="1"/>
  <c r="AR205" i="1"/>
  <c r="AW205" i="1"/>
  <c r="BB205" i="1"/>
  <c r="BG205" i="1"/>
  <c r="BL205" i="1"/>
  <c r="BQ205" i="1"/>
  <c r="AH7" i="1"/>
  <c r="BQ7" i="1"/>
  <c r="BL7" i="1"/>
  <c r="BG7" i="1"/>
  <c r="BB7" i="1"/>
  <c r="AW7" i="1"/>
  <c r="AR7" i="1"/>
  <c r="AM7" i="1"/>
  <c r="AC7" i="1"/>
  <c r="N8" i="7"/>
  <c r="S8" i="7"/>
  <c r="N9" i="7"/>
  <c r="S9" i="7"/>
  <c r="N10" i="7"/>
  <c r="S10" i="7"/>
  <c r="N11" i="7"/>
  <c r="S11" i="7"/>
  <c r="N12" i="7"/>
  <c r="S12" i="7"/>
  <c r="S7" i="7"/>
  <c r="N14" i="7"/>
  <c r="S14" i="7"/>
  <c r="N15" i="7"/>
  <c r="S15" i="7"/>
  <c r="N16" i="7"/>
  <c r="S16" i="7"/>
  <c r="N17" i="7"/>
  <c r="S17" i="7"/>
  <c r="N18" i="7"/>
  <c r="S18" i="7"/>
  <c r="N19" i="7"/>
  <c r="S19" i="7"/>
  <c r="N20" i="7"/>
  <c r="S20" i="7"/>
  <c r="N21" i="7"/>
  <c r="S21" i="7"/>
  <c r="O22" i="7"/>
  <c r="T22" i="7"/>
  <c r="O23" i="7"/>
  <c r="T23" i="7"/>
  <c r="N24" i="7"/>
  <c r="S24" i="7"/>
  <c r="N25" i="7"/>
  <c r="S25" i="7"/>
  <c r="N26" i="7"/>
  <c r="S26" i="7"/>
  <c r="N27" i="7"/>
  <c r="S27" i="7"/>
  <c r="N28" i="7"/>
  <c r="S28" i="7"/>
  <c r="N29" i="7"/>
  <c r="S29" i="7"/>
  <c r="N30" i="7"/>
  <c r="S30" i="7"/>
  <c r="N31" i="7"/>
  <c r="S31" i="7"/>
  <c r="N32" i="7"/>
  <c r="S32" i="7"/>
  <c r="N33" i="7"/>
  <c r="S33" i="7"/>
  <c r="N34" i="7"/>
  <c r="S34" i="7"/>
  <c r="N35" i="7"/>
  <c r="S35" i="7"/>
  <c r="N36" i="7"/>
  <c r="S36" i="7"/>
  <c r="N37" i="7"/>
  <c r="S37" i="7"/>
  <c r="N38" i="7"/>
  <c r="S38" i="7"/>
  <c r="N39" i="7"/>
  <c r="S39" i="7"/>
  <c r="N40" i="7"/>
  <c r="S40" i="7"/>
  <c r="N41" i="7"/>
  <c r="S41" i="7"/>
  <c r="N42" i="7"/>
  <c r="S42" i="7"/>
  <c r="N43" i="7"/>
  <c r="S43" i="7"/>
  <c r="N44" i="7"/>
  <c r="S44" i="7"/>
  <c r="N45" i="7"/>
  <c r="S45" i="7"/>
  <c r="N46" i="7"/>
  <c r="S46" i="7"/>
  <c r="N47" i="7"/>
  <c r="S47" i="7"/>
  <c r="N48" i="7"/>
  <c r="S48" i="7"/>
  <c r="N49" i="7"/>
  <c r="S49" i="7"/>
  <c r="N50" i="7"/>
  <c r="S50" i="7"/>
  <c r="N51" i="7"/>
  <c r="S51" i="7"/>
  <c r="N52" i="7"/>
  <c r="S52" i="7"/>
  <c r="N53" i="7"/>
  <c r="S53" i="7"/>
  <c r="N54" i="7"/>
  <c r="S54" i="7"/>
  <c r="N55" i="7"/>
  <c r="S55" i="7"/>
  <c r="N56" i="7"/>
  <c r="S56" i="7"/>
  <c r="N57" i="7"/>
  <c r="S57" i="7"/>
  <c r="N58" i="7"/>
  <c r="S58" i="7"/>
  <c r="N59" i="7"/>
  <c r="S59" i="7"/>
  <c r="N60" i="7"/>
  <c r="S60" i="7"/>
  <c r="N61" i="7"/>
  <c r="S61" i="7"/>
  <c r="N62" i="7"/>
  <c r="S62" i="7"/>
  <c r="N63" i="7"/>
  <c r="S63" i="7"/>
  <c r="N64" i="7"/>
  <c r="S64" i="7"/>
  <c r="N65" i="7"/>
  <c r="S65" i="7"/>
  <c r="N66" i="7"/>
  <c r="S66" i="7"/>
  <c r="N67" i="7"/>
  <c r="S67" i="7"/>
  <c r="N68" i="7"/>
  <c r="S68" i="7"/>
  <c r="N69" i="7"/>
  <c r="S69" i="7"/>
  <c r="N70" i="7"/>
  <c r="S70" i="7"/>
  <c r="N71" i="7"/>
  <c r="S71" i="7"/>
  <c r="N72" i="7"/>
  <c r="S72" i="7"/>
  <c r="N73" i="7"/>
  <c r="S73" i="7"/>
  <c r="N74" i="7"/>
  <c r="S74" i="7"/>
  <c r="N75" i="7"/>
  <c r="S75" i="7"/>
  <c r="N76" i="7"/>
  <c r="S76" i="7"/>
  <c r="N77" i="7"/>
  <c r="S77" i="7"/>
  <c r="N78" i="7"/>
  <c r="S78" i="7"/>
  <c r="N79" i="7"/>
  <c r="S79" i="7"/>
  <c r="N80" i="7"/>
  <c r="S80" i="7"/>
  <c r="N81" i="7"/>
  <c r="S81" i="7"/>
  <c r="N82" i="7"/>
  <c r="S82" i="7"/>
  <c r="N83" i="7"/>
  <c r="S83" i="7"/>
  <c r="N84" i="7"/>
  <c r="S84" i="7"/>
  <c r="N85" i="7"/>
  <c r="S85" i="7"/>
  <c r="N86" i="7"/>
  <c r="S86" i="7"/>
  <c r="N87" i="7"/>
  <c r="S87" i="7"/>
  <c r="N88" i="7"/>
  <c r="S88" i="7"/>
  <c r="N89" i="7"/>
  <c r="S89" i="7"/>
  <c r="N90" i="7"/>
  <c r="S90" i="7"/>
  <c r="N91" i="7"/>
  <c r="S91" i="7"/>
  <c r="N92" i="7"/>
  <c r="S92" i="7"/>
  <c r="N93" i="7"/>
  <c r="S93" i="7"/>
  <c r="N94" i="7"/>
  <c r="S94" i="7"/>
  <c r="N95" i="7"/>
  <c r="S95" i="7"/>
  <c r="N96" i="7"/>
  <c r="S96" i="7"/>
  <c r="N97" i="7"/>
  <c r="S97" i="7"/>
  <c r="N98" i="7"/>
  <c r="S98" i="7"/>
  <c r="N99" i="7"/>
  <c r="S99" i="7"/>
  <c r="N100" i="7"/>
  <c r="S100" i="7"/>
  <c r="N101" i="7"/>
  <c r="S101" i="7"/>
  <c r="N102" i="7"/>
  <c r="S102" i="7"/>
  <c r="N103" i="7"/>
  <c r="S103" i="7"/>
  <c r="N104" i="7"/>
  <c r="S104" i="7"/>
  <c r="N105" i="7"/>
  <c r="S105" i="7"/>
  <c r="N106" i="7"/>
  <c r="S106" i="7"/>
</calcChain>
</file>

<file path=xl/comments1.xml><?xml version="1.0" encoding="utf-8"?>
<comments xmlns="http://schemas.openxmlformats.org/spreadsheetml/2006/main">
  <authors>
    <author>Jonas Aldén</author>
    <author>Riku Oksala</author>
    <author>ANJS</author>
    <author>Andreas Jensen</author>
  </authors>
  <commentList>
    <comment ref="A1" authorId="0" shape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shape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shape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shapeId="0">
      <text>
        <r>
          <rPr>
            <b/>
            <sz val="8"/>
            <color indexed="81"/>
            <rFont val="Tahoma"/>
            <family val="2"/>
          </rPr>
          <t xml:space="preserve">Instructions:
</t>
        </r>
        <r>
          <rPr>
            <sz val="8"/>
            <color indexed="81"/>
            <rFont val="Tahoma"/>
            <family val="2"/>
          </rPr>
          <t>The currency the bond will be traded in.</t>
        </r>
      </text>
    </comment>
    <comment ref="G1" authorId="0" shapeId="0">
      <text>
        <r>
          <rPr>
            <b/>
            <sz val="8"/>
            <color indexed="81"/>
            <rFont val="Tahoma"/>
            <family val="2"/>
          </rPr>
          <t xml:space="preserve">Instructions:
</t>
        </r>
        <r>
          <rPr>
            <sz val="8"/>
            <color indexed="81"/>
            <rFont val="Tahoma"/>
            <family val="2"/>
          </rPr>
          <t xml:space="preserve">Type of prospectus - MTN or stand alone. 
</t>
        </r>
      </text>
    </comment>
    <comment ref="H1" authorId="0" shapeId="0">
      <text>
        <r>
          <rPr>
            <b/>
            <sz val="8"/>
            <color indexed="81"/>
            <rFont val="Tahoma"/>
            <family val="2"/>
          </rPr>
          <t>Instructions:</t>
        </r>
        <r>
          <rPr>
            <sz val="8"/>
            <color indexed="81"/>
            <rFont val="Tahoma"/>
            <family val="2"/>
          </rPr>
          <t xml:space="preserve">
Enter a valid future trading date. 
Format: YYYY-MM-DD</t>
        </r>
      </text>
    </comment>
    <comment ref="I1" authorId="0" shapeId="0">
      <text>
        <r>
          <rPr>
            <b/>
            <sz val="8"/>
            <color indexed="81"/>
            <rFont val="Tahoma"/>
            <family val="2"/>
          </rPr>
          <t>Instructions:</t>
        </r>
        <r>
          <rPr>
            <sz val="8"/>
            <color indexed="81"/>
            <rFont val="Tahoma"/>
            <family val="2"/>
          </rPr>
          <t xml:space="preserve">
Issuer LEI 20 chararcters.</t>
        </r>
      </text>
    </comment>
    <comment ref="J1" authorId="0" shapeId="0">
      <text>
        <r>
          <rPr>
            <b/>
            <sz val="8"/>
            <color indexed="81"/>
            <rFont val="Tahoma"/>
            <family val="2"/>
          </rPr>
          <t xml:space="preserve">Instructions:
</t>
        </r>
        <r>
          <rPr>
            <sz val="8"/>
            <color indexed="81"/>
            <rFont val="Tahoma"/>
            <family val="2"/>
          </rPr>
          <t xml:space="preserve">Automatically filled in based on issuer.
</t>
        </r>
      </text>
    </comment>
    <comment ref="K1" authorId="0" shapeId="0">
      <text>
        <r>
          <rPr>
            <b/>
            <sz val="8"/>
            <color indexed="81"/>
            <rFont val="Tahoma"/>
            <family val="2"/>
          </rPr>
          <t xml:space="preserve">Instructions:
</t>
        </r>
        <r>
          <rPr>
            <sz val="8"/>
            <color indexed="81"/>
            <rFont val="Tahoma"/>
            <family val="2"/>
          </rPr>
          <t>Automatically filled in based on distributor.</t>
        </r>
      </text>
    </comment>
    <comment ref="M1" authorId="1" shapeId="0">
      <text>
        <r>
          <rPr>
            <sz val="9"/>
            <color indexed="81"/>
            <rFont val="Tahoma"/>
            <family val="2"/>
          </rPr>
          <t xml:space="preserve">
</t>
        </r>
      </text>
    </comment>
    <comment ref="N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O1" authorId="1" shapeId="0">
      <text>
        <r>
          <rPr>
            <b/>
            <sz val="9"/>
            <color indexed="81"/>
            <rFont val="Tahoma"/>
            <family val="2"/>
          </rPr>
          <t>Instructions: Mandatory to choose the value when listing Securitized derivative instrument</t>
        </r>
        <r>
          <rPr>
            <sz val="9"/>
            <color indexed="81"/>
            <rFont val="Tahoma"/>
            <family val="2"/>
          </rPr>
          <t xml:space="preserve">
</t>
        </r>
      </text>
    </comment>
    <comment ref="A6" authorId="0" shape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shapeId="0">
      <text>
        <r>
          <rPr>
            <b/>
            <sz val="8"/>
            <color indexed="81"/>
            <rFont val="Tahoma"/>
            <family val="2"/>
          </rPr>
          <t xml:space="preserve">Instructions:
</t>
        </r>
        <r>
          <rPr>
            <sz val="8"/>
            <color indexed="81"/>
            <rFont val="Tahoma"/>
            <family val="2"/>
          </rPr>
          <t xml:space="preserve">Full name of the intrument. Max 32 characters. 
</t>
        </r>
      </text>
    </comment>
    <comment ref="C6" authorId="0" shapeId="0">
      <text>
        <r>
          <rPr>
            <b/>
            <sz val="8"/>
            <color indexed="81"/>
            <rFont val="Tahoma"/>
            <family val="2"/>
          </rPr>
          <t xml:space="preserve">Instructions:
</t>
        </r>
        <r>
          <rPr>
            <sz val="8"/>
            <color indexed="81"/>
            <rFont val="Tahoma"/>
            <family val="2"/>
          </rPr>
          <t>Optional field.</t>
        </r>
      </text>
    </comment>
    <comment ref="G6" authorId="0" shapeId="0">
      <text>
        <r>
          <rPr>
            <b/>
            <sz val="8"/>
            <color indexed="81"/>
            <rFont val="Tahoma"/>
            <family val="2"/>
          </rPr>
          <t xml:space="preserve">Instructions:
</t>
        </r>
        <r>
          <rPr>
            <sz val="8"/>
            <color indexed="81"/>
            <rFont val="Tahoma"/>
            <family val="2"/>
          </rPr>
          <t>In per cent. 
Example: 110 % should be filled in as 110 rather than 1.1.</t>
        </r>
      </text>
    </comment>
    <comment ref="H6" authorId="2" shapeId="0">
      <text>
        <r>
          <rPr>
            <b/>
            <sz val="8"/>
            <color indexed="81"/>
            <rFont val="Tahoma"/>
            <family val="2"/>
          </rPr>
          <t>Instructions</t>
        </r>
        <r>
          <rPr>
            <b/>
            <sz val="9"/>
            <color indexed="81"/>
            <rFont val="Tahoma"/>
            <family val="2"/>
          </rPr>
          <t xml:space="preserve">
</t>
        </r>
        <r>
          <rPr>
            <sz val="8"/>
            <color indexed="81"/>
            <rFont val="Tahoma"/>
            <family val="2"/>
          </rPr>
          <t xml:space="preserve">Specifies if instrument is traded including accrued interest (dirty price) or excluding accrued interest (clean price)
</t>
        </r>
      </text>
    </comment>
    <comment ref="J6" authorId="0" shapeId="0">
      <text>
        <r>
          <rPr>
            <b/>
            <sz val="8"/>
            <color indexed="81"/>
            <rFont val="Tahoma"/>
            <family val="2"/>
          </rPr>
          <t xml:space="preserve">Instructions:
</t>
        </r>
        <r>
          <rPr>
            <sz val="8"/>
            <color indexed="81"/>
            <rFont val="Tahoma"/>
            <family val="2"/>
          </rPr>
          <t>Enter a valid date. 
Format: YYYY-MM-DD</t>
        </r>
      </text>
    </comment>
    <comment ref="K6" authorId="0" shapeId="0">
      <text>
        <r>
          <rPr>
            <b/>
            <sz val="8"/>
            <color indexed="81"/>
            <rFont val="Tahoma"/>
            <family val="2"/>
          </rPr>
          <t xml:space="preserve">Instructions:
</t>
        </r>
        <r>
          <rPr>
            <sz val="8"/>
            <color indexed="81"/>
            <rFont val="Tahoma"/>
            <family val="2"/>
          </rPr>
          <t>Enter a valid future trading date. 
Format: YYYY-MM-DD</t>
        </r>
      </text>
    </comment>
    <comment ref="L6" authorId="0" shapeId="0">
      <text>
        <r>
          <rPr>
            <b/>
            <sz val="8"/>
            <color indexed="81"/>
            <rFont val="Tahoma"/>
            <family val="2"/>
          </rPr>
          <t xml:space="preserve">Instructions:
</t>
        </r>
        <r>
          <rPr>
            <sz val="8"/>
            <color indexed="81"/>
            <rFont val="Tahoma"/>
            <family val="2"/>
          </rPr>
          <t xml:space="preserve">Enter a valid future trading date. 
Format: YYYY-MM-DD
</t>
        </r>
        <r>
          <rPr>
            <b/>
            <sz val="8"/>
            <color indexed="81"/>
            <rFont val="Tahoma"/>
            <family val="2"/>
          </rPr>
          <t xml:space="preserve">Please ensure that the last trading date is correct.  </t>
        </r>
      </text>
    </comment>
    <comment ref="M6" authorId="3" shapeId="0">
      <text>
        <r>
          <rPr>
            <b/>
            <sz val="8"/>
            <color indexed="81"/>
            <rFont val="Tahoma"/>
            <family val="2"/>
          </rPr>
          <t xml:space="preserve">Instructions: </t>
        </r>
        <r>
          <rPr>
            <sz val="8"/>
            <color indexed="81"/>
            <rFont val="Tahoma"/>
            <family val="2"/>
          </rPr>
          <t xml:space="preserve">Please select from the list. 
</t>
        </r>
        <r>
          <rPr>
            <sz val="9"/>
            <color indexed="81"/>
            <rFont val="Tahoma"/>
            <family val="2"/>
          </rPr>
          <t xml:space="preserve"> </t>
        </r>
        <r>
          <rPr>
            <sz val="9"/>
            <color indexed="81"/>
            <rFont val="Tahoma"/>
            <family val="2"/>
          </rPr>
          <t xml:space="preserve">
</t>
        </r>
      </text>
    </comment>
    <comment ref="N6" authorId="3" shapeId="0">
      <text>
        <r>
          <rPr>
            <b/>
            <sz val="8"/>
            <color indexed="81"/>
            <rFont val="Tahoma"/>
            <family val="2"/>
          </rPr>
          <t>Instructions:</t>
        </r>
        <r>
          <rPr>
            <sz val="8"/>
            <color indexed="81"/>
            <rFont val="Tahoma"/>
            <family val="2"/>
          </rPr>
          <t xml:space="preserve"> Enter URL for KID Document. Max. 240 characters. Field not mandatory</t>
        </r>
        <r>
          <rPr>
            <sz val="9"/>
            <color indexed="81"/>
            <rFont val="Tahoma"/>
            <family val="2"/>
          </rPr>
          <t xml:space="preserve">
</t>
        </r>
      </text>
    </comment>
    <comment ref="P6" authorId="0" shapeId="0">
      <text>
        <r>
          <rPr>
            <b/>
            <sz val="8"/>
            <color indexed="81"/>
            <rFont val="Tahoma"/>
            <family val="2"/>
          </rPr>
          <t>Instructions:</t>
        </r>
        <r>
          <rPr>
            <sz val="8"/>
            <color indexed="81"/>
            <rFont val="Tahoma"/>
            <family val="2"/>
          </rPr>
          <t xml:space="preserve">
To be filled in by the exchange.</t>
        </r>
      </text>
    </comment>
    <comment ref="Q6" authorId="0" shape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Mandatory to add underlying ISIN code/s instead of free text when listing Securitized Derivative instrument</t>
        </r>
      </text>
    </comment>
    <comment ref="R6" authorId="0" shape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Riku Oksala</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L1" authorId="1" shapeId="0">
      <text>
        <r>
          <rPr>
            <b/>
            <sz val="9"/>
            <color indexed="81"/>
            <rFont val="Tahoma"/>
            <family val="2"/>
          </rPr>
          <t xml:space="preserve">Change only if you use this function otherwise 0.
</t>
        </r>
        <r>
          <rPr>
            <sz val="9"/>
            <color indexed="81"/>
            <rFont val="Tahoma"/>
            <family val="2"/>
          </rPr>
          <t xml:space="preserve">
</t>
        </r>
      </text>
    </comment>
    <comment ref="M1" authorId="0" shapeId="0">
      <text>
        <r>
          <rPr>
            <b/>
            <sz val="8"/>
            <color indexed="81"/>
            <rFont val="Tahoma"/>
            <family val="2"/>
          </rPr>
          <t xml:space="preserve">Instructions:
</t>
        </r>
        <r>
          <rPr>
            <sz val="8"/>
            <color indexed="81"/>
            <rFont val="Tahoma"/>
            <family val="2"/>
          </rPr>
          <t>EUSIPA CODE</t>
        </r>
      </text>
    </comment>
    <comment ref="O1" authorId="0" shapeId="0">
      <text>
        <r>
          <rPr>
            <b/>
            <sz val="8"/>
            <color indexed="81"/>
            <rFont val="Tahoma"/>
            <family val="2"/>
          </rPr>
          <t xml:space="preserve">Instructions:
Default Tick size table is used unless this field is filled.
</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1" shapeId="0">
      <text>
        <r>
          <rPr>
            <b/>
            <sz val="9"/>
            <color indexed="81"/>
            <rFont val="Tahoma"/>
            <family val="2"/>
          </rPr>
          <t xml:space="preserve">Instructions: </t>
        </r>
        <r>
          <rPr>
            <sz val="9"/>
            <color indexed="81"/>
            <rFont val="Tahoma"/>
            <family val="2"/>
          </rPr>
          <t xml:space="preserve">
Min 17 characters and max 28 characters. Optional field. </t>
        </r>
      </text>
    </comment>
    <comment ref="C6" authorId="0" shapeId="0">
      <text>
        <r>
          <rPr>
            <b/>
            <sz val="8"/>
            <color indexed="81"/>
            <rFont val="Tahoma"/>
            <family val="2"/>
          </rPr>
          <t xml:space="preserve">Instructions:
</t>
        </r>
        <r>
          <rPr>
            <sz val="8"/>
            <color indexed="81"/>
            <rFont val="Tahoma"/>
            <family val="2"/>
          </rPr>
          <t xml:space="preserve">Max 40 characters. </t>
        </r>
      </text>
    </comment>
    <comment ref="E6" authorId="1" shapeId="0">
      <text>
        <r>
          <rPr>
            <b/>
            <sz val="9"/>
            <color indexed="81"/>
            <rFont val="Tahoma"/>
            <family val="2"/>
          </rPr>
          <t xml:space="preserve">Instructions: Provided by CSD.
</t>
        </r>
        <r>
          <rPr>
            <sz val="9"/>
            <color indexed="81"/>
            <rFont val="Tahoma"/>
            <family val="2"/>
          </rPr>
          <t xml:space="preserve">
</t>
        </r>
      </text>
    </comment>
    <comment ref="F6" authorId="1" shapeId="0">
      <text>
        <r>
          <rPr>
            <b/>
            <sz val="9"/>
            <color indexed="81"/>
            <rFont val="Tahoma"/>
            <family val="2"/>
          </rPr>
          <t>Instructions: Provided by CSD.</t>
        </r>
        <r>
          <rPr>
            <sz val="9"/>
            <color indexed="81"/>
            <rFont val="Tahoma"/>
            <family val="2"/>
          </rPr>
          <t xml:space="preserve">
</t>
        </r>
      </text>
    </comment>
    <comment ref="G6" authorId="0" shape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H6" authorId="0" shapeId="0">
      <text>
        <r>
          <rPr>
            <b/>
            <sz val="8"/>
            <color indexed="81"/>
            <rFont val="Tahoma"/>
            <family val="2"/>
          </rPr>
          <t>Instructions:</t>
        </r>
        <r>
          <rPr>
            <sz val="8"/>
            <color indexed="81"/>
            <rFont val="Tahoma"/>
            <family val="2"/>
          </rPr>
          <t xml:space="preserve">
Usually 1 (one) for certificates.</t>
        </r>
      </text>
    </comment>
    <comment ref="I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J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K6" authorId="0" shape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L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N6" authorId="0" shape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O6" authorId="0" shape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P6" authorId="0" shapeId="0">
      <text>
        <r>
          <rPr>
            <b/>
            <sz val="8"/>
            <color indexed="81"/>
            <rFont val="Tahoma"/>
            <family val="2"/>
          </rPr>
          <t xml:space="preserve">Instructions:
</t>
        </r>
        <r>
          <rPr>
            <sz val="8"/>
            <color indexed="81"/>
            <rFont val="Tahoma"/>
            <family val="2"/>
          </rPr>
          <t>Intended for, and mandatory for, Discount Certificates.</t>
        </r>
      </text>
    </comment>
    <comment ref="Q6" authorId="0" shapeId="0">
      <text>
        <r>
          <rPr>
            <b/>
            <sz val="8"/>
            <color indexed="81"/>
            <rFont val="Tahoma"/>
            <family val="2"/>
          </rPr>
          <t>Instructions:</t>
        </r>
        <r>
          <rPr>
            <sz val="8"/>
            <color indexed="81"/>
            <rFont val="Tahoma"/>
            <family val="2"/>
          </rPr>
          <t xml:space="preserve">
Mandatory for Turbo Warrants and Discount Certificates
</t>
        </r>
      </text>
    </comment>
    <comment ref="R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S6" authorId="0" shapeId="0">
      <text>
        <r>
          <rPr>
            <b/>
            <sz val="8"/>
            <color indexed="81"/>
            <rFont val="Tahoma"/>
            <family val="2"/>
          </rPr>
          <t xml:space="preserve">Instructions:
</t>
        </r>
        <r>
          <rPr>
            <sz val="8"/>
            <color indexed="81"/>
            <rFont val="Tahoma"/>
            <family val="2"/>
          </rPr>
          <t>Enter a valid future trading date. 
Format: YYYY-MM-DD
Optional field.</t>
        </r>
      </text>
    </comment>
    <comment ref="T6" authorId="0" shapeId="0">
      <text>
        <r>
          <rPr>
            <b/>
            <sz val="8"/>
            <color indexed="81"/>
            <rFont val="Tahoma"/>
            <family val="2"/>
          </rPr>
          <t xml:space="preserve">Instructions:
</t>
        </r>
        <r>
          <rPr>
            <sz val="8"/>
            <color indexed="81"/>
            <rFont val="Tahoma"/>
            <family val="2"/>
          </rPr>
          <t xml:space="preserve">In Percentage, e.g. 100 for non-leveraged.
Inverse products should have a negative number e.g. -200. Intended for ETN´s mainly.
</t>
        </r>
      </text>
    </comment>
    <comment ref="U6" authorId="0" shapeId="0">
      <text>
        <r>
          <rPr>
            <b/>
            <sz val="8"/>
            <color indexed="81"/>
            <rFont val="Tahoma"/>
            <family val="2"/>
          </rPr>
          <t>Instructions:</t>
        </r>
        <r>
          <rPr>
            <sz val="8"/>
            <color indexed="81"/>
            <rFont val="Tahoma"/>
            <family val="2"/>
          </rPr>
          <t xml:space="preserve">
Mandatory field for Mini Futures.</t>
        </r>
      </text>
    </comment>
    <comment ref="V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W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X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Y6" authorId="0" shapeId="0">
      <text>
        <r>
          <rPr>
            <b/>
            <sz val="8"/>
            <color indexed="81"/>
            <rFont val="Tahoma"/>
            <family val="2"/>
          </rPr>
          <t>Instructions:</t>
        </r>
        <r>
          <rPr>
            <sz val="8"/>
            <color indexed="81"/>
            <rFont val="Tahoma"/>
            <family val="2"/>
          </rPr>
          <t xml:space="preserve">
Free text description of the underlying.
Optional field.</t>
        </r>
      </text>
    </comment>
    <comment ref="Z6" authorId="0" shapeId="0">
      <text>
        <r>
          <rPr>
            <b/>
            <sz val="8"/>
            <color indexed="81"/>
            <rFont val="Tahoma"/>
            <family val="2"/>
          </rPr>
          <t>Instructions:</t>
        </r>
        <r>
          <rPr>
            <sz val="8"/>
            <color indexed="81"/>
            <rFont val="Tahoma"/>
            <family val="2"/>
          </rPr>
          <t xml:space="preserve">
The basket shares should add up to 100.
Mandatory field.</t>
        </r>
      </text>
    </comment>
    <comment ref="AA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B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C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D6" authorId="0" shapeId="0">
      <text>
        <r>
          <rPr>
            <b/>
            <sz val="8"/>
            <color indexed="81"/>
            <rFont val="Tahoma"/>
            <family val="2"/>
          </rPr>
          <t>Instructions:</t>
        </r>
        <r>
          <rPr>
            <sz val="8"/>
            <color indexed="81"/>
            <rFont val="Tahoma"/>
            <family val="2"/>
          </rPr>
          <t xml:space="preserve">
Free text description of the underlying.
Optional field.</t>
        </r>
      </text>
    </comment>
    <comment ref="AE6" authorId="0" shapeId="0">
      <text>
        <r>
          <rPr>
            <b/>
            <sz val="8"/>
            <color indexed="81"/>
            <rFont val="Tahoma"/>
            <family val="2"/>
          </rPr>
          <t>Instructions:</t>
        </r>
        <r>
          <rPr>
            <sz val="8"/>
            <color indexed="81"/>
            <rFont val="Tahoma"/>
            <family val="2"/>
          </rPr>
          <t xml:space="preserve">
The basket shares should add up to 100.
Mandatory field.</t>
        </r>
      </text>
    </comment>
    <comment ref="AF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G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H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I6" authorId="0" shapeId="0">
      <text>
        <r>
          <rPr>
            <b/>
            <sz val="8"/>
            <color indexed="81"/>
            <rFont val="Tahoma"/>
            <family val="2"/>
          </rPr>
          <t>Instructions:</t>
        </r>
        <r>
          <rPr>
            <sz val="8"/>
            <color indexed="81"/>
            <rFont val="Tahoma"/>
            <family val="2"/>
          </rPr>
          <t xml:space="preserve">
Free text description of the underlying.
Optional field.</t>
        </r>
      </text>
    </comment>
    <comment ref="AJ6" authorId="0" shapeId="0">
      <text>
        <r>
          <rPr>
            <b/>
            <sz val="8"/>
            <color indexed="81"/>
            <rFont val="Tahoma"/>
            <family val="2"/>
          </rPr>
          <t>Instructions:</t>
        </r>
        <r>
          <rPr>
            <sz val="8"/>
            <color indexed="81"/>
            <rFont val="Tahoma"/>
            <family val="2"/>
          </rPr>
          <t xml:space="preserve">
The basket shares should add up to 100.
Mandatory field.</t>
        </r>
      </text>
    </comment>
    <comment ref="AK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L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M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N6" authorId="0" shapeId="0">
      <text>
        <r>
          <rPr>
            <b/>
            <sz val="8"/>
            <color indexed="81"/>
            <rFont val="Tahoma"/>
            <family val="2"/>
          </rPr>
          <t>Instructions:</t>
        </r>
        <r>
          <rPr>
            <sz val="8"/>
            <color indexed="81"/>
            <rFont val="Tahoma"/>
            <family val="2"/>
          </rPr>
          <t xml:space="preserve">
Free text description of the underlying.
Optional field.</t>
        </r>
      </text>
    </comment>
    <comment ref="AO6" authorId="0" shapeId="0">
      <text>
        <r>
          <rPr>
            <b/>
            <sz val="8"/>
            <color indexed="81"/>
            <rFont val="Tahoma"/>
            <family val="2"/>
          </rPr>
          <t>Instructions:</t>
        </r>
        <r>
          <rPr>
            <sz val="8"/>
            <color indexed="81"/>
            <rFont val="Tahoma"/>
            <family val="2"/>
          </rPr>
          <t xml:space="preserve">
The basket shares should add up to 100.
Mandatory field.</t>
        </r>
      </text>
    </comment>
    <comment ref="AP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Q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R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S6" authorId="0" shapeId="0">
      <text>
        <r>
          <rPr>
            <b/>
            <sz val="8"/>
            <color indexed="81"/>
            <rFont val="Tahoma"/>
            <family val="2"/>
          </rPr>
          <t>Instructions:</t>
        </r>
        <r>
          <rPr>
            <sz val="8"/>
            <color indexed="81"/>
            <rFont val="Tahoma"/>
            <family val="2"/>
          </rPr>
          <t xml:space="preserve">
Free text description of the underlying.
Optional field.</t>
        </r>
      </text>
    </comment>
    <comment ref="AT6" authorId="0" shapeId="0">
      <text>
        <r>
          <rPr>
            <b/>
            <sz val="8"/>
            <color indexed="81"/>
            <rFont val="Tahoma"/>
            <family val="2"/>
          </rPr>
          <t>Instructions:</t>
        </r>
        <r>
          <rPr>
            <sz val="8"/>
            <color indexed="81"/>
            <rFont val="Tahoma"/>
            <family val="2"/>
          </rPr>
          <t xml:space="preserve">
The basket shares should add up to 100.
Mandatory field.</t>
        </r>
      </text>
    </comment>
    <comment ref="AU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V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W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X6" authorId="0" shapeId="0">
      <text>
        <r>
          <rPr>
            <b/>
            <sz val="8"/>
            <color indexed="81"/>
            <rFont val="Tahoma"/>
            <family val="2"/>
          </rPr>
          <t>Instructions:</t>
        </r>
        <r>
          <rPr>
            <sz val="8"/>
            <color indexed="81"/>
            <rFont val="Tahoma"/>
            <family val="2"/>
          </rPr>
          <t xml:space="preserve">
Free text description of the underlying.
Optional field.</t>
        </r>
      </text>
    </comment>
    <comment ref="AY6" authorId="0" shapeId="0">
      <text>
        <r>
          <rPr>
            <b/>
            <sz val="8"/>
            <color indexed="81"/>
            <rFont val="Tahoma"/>
            <family val="2"/>
          </rPr>
          <t>Instructions:</t>
        </r>
        <r>
          <rPr>
            <sz val="8"/>
            <color indexed="81"/>
            <rFont val="Tahoma"/>
            <family val="2"/>
          </rPr>
          <t xml:space="preserve">
The basket shares should add up to 100.
Mandatory field.</t>
        </r>
      </text>
    </comment>
    <comment ref="AZ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A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B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C6" authorId="0" shapeId="0">
      <text>
        <r>
          <rPr>
            <b/>
            <sz val="8"/>
            <color indexed="81"/>
            <rFont val="Tahoma"/>
            <family val="2"/>
          </rPr>
          <t>Instructions:</t>
        </r>
        <r>
          <rPr>
            <sz val="8"/>
            <color indexed="81"/>
            <rFont val="Tahoma"/>
            <family val="2"/>
          </rPr>
          <t xml:space="preserve">
Free text description of the underlying.
Optional field.</t>
        </r>
      </text>
    </comment>
    <comment ref="BD6" authorId="0" shapeId="0">
      <text>
        <r>
          <rPr>
            <b/>
            <sz val="8"/>
            <color indexed="81"/>
            <rFont val="Tahoma"/>
            <family val="2"/>
          </rPr>
          <t>Instructions:</t>
        </r>
        <r>
          <rPr>
            <sz val="8"/>
            <color indexed="81"/>
            <rFont val="Tahoma"/>
            <family val="2"/>
          </rPr>
          <t xml:space="preserve">
The basket shares should add up to 100.
Mandatory field.</t>
        </r>
      </text>
    </comment>
    <comment ref="BE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F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G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H6" authorId="0" shapeId="0">
      <text>
        <r>
          <rPr>
            <b/>
            <sz val="8"/>
            <color indexed="81"/>
            <rFont val="Tahoma"/>
            <family val="2"/>
          </rPr>
          <t>Instructions:</t>
        </r>
        <r>
          <rPr>
            <sz val="8"/>
            <color indexed="81"/>
            <rFont val="Tahoma"/>
            <family val="2"/>
          </rPr>
          <t xml:space="preserve">
Free text description of the underlying.
Optional field.</t>
        </r>
      </text>
    </comment>
    <comment ref="BI6" authorId="0" shapeId="0">
      <text>
        <r>
          <rPr>
            <b/>
            <sz val="8"/>
            <color indexed="81"/>
            <rFont val="Tahoma"/>
            <family val="2"/>
          </rPr>
          <t>Instructions:</t>
        </r>
        <r>
          <rPr>
            <sz val="8"/>
            <color indexed="81"/>
            <rFont val="Tahoma"/>
            <family val="2"/>
          </rPr>
          <t xml:space="preserve">
The basket shares should add up to 100.
Mandatory field.</t>
        </r>
      </text>
    </comment>
    <comment ref="BJ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K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L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M6" authorId="0" shapeId="0">
      <text>
        <r>
          <rPr>
            <b/>
            <sz val="8"/>
            <color indexed="81"/>
            <rFont val="Tahoma"/>
            <family val="2"/>
          </rPr>
          <t>Instructions:</t>
        </r>
        <r>
          <rPr>
            <sz val="8"/>
            <color indexed="81"/>
            <rFont val="Tahoma"/>
            <family val="2"/>
          </rPr>
          <t xml:space="preserve">
Free text description of the underlying.
Optional field.</t>
        </r>
      </text>
    </comment>
    <comment ref="BN6" authorId="0" shapeId="0">
      <text>
        <r>
          <rPr>
            <b/>
            <sz val="8"/>
            <color indexed="81"/>
            <rFont val="Tahoma"/>
            <family val="2"/>
          </rPr>
          <t>Instructions:</t>
        </r>
        <r>
          <rPr>
            <sz val="8"/>
            <color indexed="81"/>
            <rFont val="Tahoma"/>
            <family val="2"/>
          </rPr>
          <t xml:space="preserve">
The basket shares should add up to 100.
Mandatory field.</t>
        </r>
      </text>
    </comment>
    <comment ref="BO6" authorId="0" shape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P6" authorId="0" shape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Q6" authorId="0" shape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R6" authorId="0" shapeId="0">
      <text>
        <r>
          <rPr>
            <b/>
            <sz val="8"/>
            <color indexed="81"/>
            <rFont val="Tahoma"/>
            <family val="2"/>
          </rPr>
          <t>Instructions:</t>
        </r>
        <r>
          <rPr>
            <sz val="8"/>
            <color indexed="81"/>
            <rFont val="Tahoma"/>
            <family val="2"/>
          </rPr>
          <t xml:space="preserve">
Free text description of the underlying.
Optional field.</t>
        </r>
      </text>
    </comment>
    <comment ref="BS6" authorId="0" shape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Instructions:</t>
        </r>
        <r>
          <rPr>
            <sz val="8"/>
            <color indexed="81"/>
            <rFont val="Tahoma"/>
            <family val="2"/>
          </rPr>
          <t xml:space="preserve">
Mandatory if floating rate instrument.</t>
        </r>
      </text>
    </comment>
    <comment ref="K6" authorId="0" shape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L6" authorId="0" shapeId="0">
      <text>
        <r>
          <rPr>
            <b/>
            <sz val="8"/>
            <color indexed="81"/>
            <rFont val="Tahoma"/>
            <family val="2"/>
          </rPr>
          <t>Instructions:</t>
        </r>
        <r>
          <rPr>
            <sz val="8"/>
            <color indexed="81"/>
            <rFont val="Tahoma"/>
            <family val="2"/>
          </rPr>
          <t xml:space="preserve">
Please select 0 (zero) for zero coupon bonds.</t>
        </r>
      </text>
    </comment>
    <comment ref="M6" authorId="0" shape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N6" authorId="0" shape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P6" authorId="0" shape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R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T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U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V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Riku Oksala</author>
  </authors>
  <commentList>
    <comment ref="A1" authorId="0" shapeId="0">
      <text>
        <r>
          <rPr>
            <b/>
            <sz val="8"/>
            <color indexed="81"/>
            <rFont val="Tahoma"/>
            <family val="2"/>
          </rPr>
          <t>Instructions:</t>
        </r>
        <r>
          <rPr>
            <sz val="8"/>
            <color indexed="81"/>
            <rFont val="Tahoma"/>
            <family val="2"/>
          </rPr>
          <t xml:space="preserve">
XCSE Copenhagen
XHEL Helsinki
XSTO Stockholm</t>
        </r>
      </text>
    </comment>
    <comment ref="B1" authorId="0" shape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shapeId="0">
      <text>
        <r>
          <rPr>
            <b/>
            <sz val="8"/>
            <color indexed="81"/>
            <rFont val="Tahoma"/>
            <family val="2"/>
          </rPr>
          <t>Instructions:</t>
        </r>
        <r>
          <rPr>
            <sz val="8"/>
            <color indexed="81"/>
            <rFont val="Tahoma"/>
            <family val="2"/>
          </rPr>
          <t xml:space="preserve">
Choose from the dropdown.</t>
        </r>
      </text>
    </comment>
    <comment ref="E1" authorId="0" shapeId="0">
      <text>
        <r>
          <rPr>
            <b/>
            <sz val="8"/>
            <color indexed="81"/>
            <rFont val="Tahoma"/>
            <family val="2"/>
          </rPr>
          <t xml:space="preserve">Instructions:
</t>
        </r>
        <r>
          <rPr>
            <sz val="8"/>
            <color indexed="81"/>
            <rFont val="Tahoma"/>
            <family val="2"/>
          </rPr>
          <t xml:space="preserve">The currency the bond will be traded in.
</t>
        </r>
      </text>
    </comment>
    <comment ref="F1" authorId="0" shape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shapeId="0">
      <text>
        <r>
          <rPr>
            <b/>
            <sz val="8"/>
            <color indexed="81"/>
            <rFont val="Tahoma"/>
            <family val="2"/>
          </rPr>
          <t>Instructions:</t>
        </r>
        <r>
          <rPr>
            <sz val="8"/>
            <color indexed="81"/>
            <rFont val="Tahoma"/>
            <family val="2"/>
          </rPr>
          <t xml:space="preserve">
Enter a valid future trading date. 
Format: YYYY-MM-DD</t>
        </r>
      </text>
    </comment>
    <comment ref="H1" authorId="0" shapeId="0">
      <text>
        <r>
          <rPr>
            <b/>
            <sz val="8"/>
            <color indexed="81"/>
            <rFont val="Tahoma"/>
            <family val="2"/>
          </rPr>
          <t>Instructions:</t>
        </r>
        <r>
          <rPr>
            <sz val="8"/>
            <color indexed="81"/>
            <rFont val="Tahoma"/>
            <family val="2"/>
          </rPr>
          <t xml:space="preserve">
Issuer LEI 20 chararcters.</t>
        </r>
      </text>
    </comment>
    <comment ref="I1" authorId="0" shapeId="0">
      <text>
        <r>
          <rPr>
            <b/>
            <sz val="8"/>
            <color indexed="81"/>
            <rFont val="Tahoma"/>
            <family val="2"/>
          </rPr>
          <t>Instructions:</t>
        </r>
        <r>
          <rPr>
            <sz val="8"/>
            <color indexed="81"/>
            <rFont val="Tahoma"/>
            <family val="2"/>
          </rPr>
          <t xml:space="preserve">
Automatically filled based on issuer.</t>
        </r>
      </text>
    </comment>
    <comment ref="J1" authorId="0" shapeId="0">
      <text>
        <r>
          <rPr>
            <b/>
            <sz val="8"/>
            <color indexed="81"/>
            <rFont val="Tahoma"/>
            <family val="2"/>
          </rPr>
          <t xml:space="preserve">Instructions:
</t>
        </r>
        <r>
          <rPr>
            <sz val="8"/>
            <color indexed="81"/>
            <rFont val="Tahoma"/>
            <family val="2"/>
          </rPr>
          <t>Automatically filled based on distributor.</t>
        </r>
      </text>
    </comment>
    <comment ref="L1" authorId="1" shapeId="0">
      <text>
        <r>
          <rPr>
            <sz val="9"/>
            <color indexed="81"/>
            <rFont val="Tahoma"/>
            <family val="2"/>
          </rPr>
          <t xml:space="preserve">http://ec.europa.eu/finance/securities/docs/isd/mifid/rts/160714-rts-2-annex_en.pdf
</t>
        </r>
      </text>
    </comment>
    <comment ref="A6" authorId="0" shape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shapeId="0">
      <text>
        <r>
          <rPr>
            <b/>
            <sz val="8"/>
            <color indexed="81"/>
            <rFont val="Tahoma"/>
            <family val="2"/>
          </rPr>
          <t>Instructions:</t>
        </r>
        <r>
          <rPr>
            <sz val="8"/>
            <color indexed="81"/>
            <rFont val="Tahoma"/>
            <family val="2"/>
          </rPr>
          <t xml:space="preserve">
Full name of the intrument. Max 32 characters.  Max 32 characters. 
</t>
        </r>
      </text>
    </comment>
    <comment ref="C6" authorId="0" shapeId="0">
      <text>
        <r>
          <rPr>
            <b/>
            <sz val="8"/>
            <color indexed="81"/>
            <rFont val="Tahoma"/>
            <family val="2"/>
          </rPr>
          <t>Instructions:</t>
        </r>
        <r>
          <rPr>
            <sz val="8"/>
            <color indexed="81"/>
            <rFont val="Tahoma"/>
            <family val="2"/>
          </rPr>
          <t xml:space="preserve">
Optional field.</t>
        </r>
      </text>
    </comment>
    <comment ref="H6" authorId="0" shape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J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K6" authorId="0" shape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L6" authorId="0" shape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M6" authorId="0" shape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
</t>
        </r>
        <r>
          <rPr>
            <b/>
            <sz val="8"/>
            <color indexed="81"/>
            <rFont val="Tahoma"/>
            <family val="2"/>
          </rPr>
          <t xml:space="preserve">
Please ensure that the last trading date is correct.</t>
        </r>
      </text>
    </comment>
    <comment ref="N6" authorId="0" shapeId="0">
      <text>
        <r>
          <rPr>
            <b/>
            <sz val="8"/>
            <color indexed="81"/>
            <rFont val="Tahoma"/>
            <family val="2"/>
          </rPr>
          <t>Instructions:</t>
        </r>
        <r>
          <rPr>
            <sz val="8"/>
            <color indexed="81"/>
            <rFont val="Tahoma"/>
            <family val="2"/>
          </rPr>
          <t xml:space="preserve">
To be filled in by the Exchange.</t>
        </r>
      </text>
    </comment>
  </commentList>
</comments>
</file>

<file path=xl/comments5.xml><?xml version="1.0" encoding="utf-8"?>
<comments xmlns="http://schemas.openxmlformats.org/spreadsheetml/2006/main">
  <authors>
    <author>Jonas Aldén</author>
    <author>Riku Oksala</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B6" authorId="1" shapeId="0">
      <text>
        <r>
          <rPr>
            <b/>
            <sz val="9"/>
            <color indexed="81"/>
            <rFont val="Tahoma"/>
            <family val="2"/>
          </rPr>
          <t>Please form this as follows: Company name/ year/ option serie/ warrant</t>
        </r>
        <r>
          <rPr>
            <sz val="9"/>
            <color indexed="81"/>
            <rFont val="Tahoma"/>
            <family val="2"/>
          </rPr>
          <t xml:space="preserve">
</t>
        </r>
      </text>
    </comment>
    <comment ref="F6" authorId="1" shapeId="0">
      <text>
        <r>
          <rPr>
            <b/>
            <sz val="9"/>
            <color indexed="81"/>
            <rFont val="Tahoma"/>
            <family val="2"/>
          </rPr>
          <t>Instructions: If ratio to subscribe shares is 1:1, enter 1. If ratio to subscribe shares is 1:2, enter 0.5. (with one option right you are entitled to subcribe 2 shares)</t>
        </r>
        <r>
          <rPr>
            <sz val="9"/>
            <color indexed="81"/>
            <rFont val="Tahoma"/>
            <family val="2"/>
          </rPr>
          <t xml:space="preserve">
</t>
        </r>
      </text>
    </comment>
    <comment ref="N6" authorId="1" shapeId="0">
      <text>
        <r>
          <rPr>
            <b/>
            <sz val="9"/>
            <color indexed="81"/>
            <rFont val="Tahoma"/>
            <family val="2"/>
          </rPr>
          <t>Instructions:
Automatically populated based on Underlying Instrument.</t>
        </r>
        <r>
          <rPr>
            <sz val="9"/>
            <color indexed="81"/>
            <rFont val="Tahoma"/>
            <family val="2"/>
          </rPr>
          <t xml:space="preserve">
</t>
        </r>
      </text>
    </comment>
    <comment ref="O6" authorId="1" shapeId="0">
      <text>
        <r>
          <rPr>
            <b/>
            <sz val="9"/>
            <color indexed="81"/>
            <rFont val="Tahoma"/>
            <family val="2"/>
          </rPr>
          <t>Populated by the Exchange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G1" authorId="0" shapeId="0">
      <text>
        <r>
          <rPr>
            <b/>
            <sz val="8"/>
            <color indexed="81"/>
            <rFont val="Tahoma"/>
            <family val="2"/>
          </rPr>
          <t xml:space="preserve">Instructions:
</t>
        </r>
        <r>
          <rPr>
            <sz val="8"/>
            <color indexed="81"/>
            <rFont val="Tahoma"/>
            <family val="2"/>
          </rPr>
          <t>Automatically populated based on issuer.</t>
        </r>
      </text>
    </comment>
    <comment ref="H1" authorId="0" shape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7.xml><?xml version="1.0" encoding="utf-8"?>
<comments xmlns="http://schemas.openxmlformats.org/spreadsheetml/2006/main">
  <authors>
    <author>Juha Manu</author>
  </authors>
  <commentList>
    <comment ref="A14" authorId="0" shapeId="0">
      <text>
        <r>
          <rPr>
            <b/>
            <sz val="9"/>
            <color indexed="81"/>
            <rFont val="Tahoma"/>
            <family val="2"/>
          </rPr>
          <t>Riku: Issuer-field is mandatory.</t>
        </r>
        <r>
          <rPr>
            <sz val="9"/>
            <color indexed="81"/>
            <rFont val="Tahoma"/>
            <family val="2"/>
          </rPr>
          <t xml:space="preserve">
</t>
        </r>
      </text>
    </comment>
    <comment ref="C14" authorId="0" shapeId="0">
      <text>
        <r>
          <rPr>
            <b/>
            <sz val="9"/>
            <color indexed="81"/>
            <rFont val="Tahoma"/>
            <family val="2"/>
          </rPr>
          <t>Riku: Should be mandatory to set some full name.</t>
        </r>
      </text>
    </comment>
    <comment ref="D14" authorId="0" shapeId="0">
      <text>
        <r>
          <rPr>
            <b/>
            <sz val="9"/>
            <color indexed="81"/>
            <rFont val="Tahoma"/>
            <family val="2"/>
          </rPr>
          <t>Riku: In Finland provided by Euroclear Finland.</t>
        </r>
        <r>
          <rPr>
            <sz val="9"/>
            <color indexed="81"/>
            <rFont val="Tahoma"/>
            <family val="2"/>
          </rPr>
          <t xml:space="preserve">
</t>
        </r>
      </text>
    </comment>
    <comment ref="H14" authorId="0" shapeId="0">
      <text>
        <r>
          <rPr>
            <b/>
            <sz val="9"/>
            <color indexed="81"/>
            <rFont val="Tahoma"/>
            <family val="2"/>
          </rPr>
          <t>Riku: Suggestion: Floating Rate / Fixed Rate</t>
        </r>
        <r>
          <rPr>
            <sz val="9"/>
            <color indexed="81"/>
            <rFont val="Tahoma"/>
            <family val="2"/>
          </rPr>
          <t xml:space="preserve">
</t>
        </r>
      </text>
    </comment>
    <comment ref="T14" authorId="0" shape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8.xml><?xml version="1.0" encoding="utf-8"?>
<comments xmlns="http://schemas.openxmlformats.org/spreadsheetml/2006/main">
  <authors>
    <author>Asta Jepsen</author>
    <author>Riku Oksala</author>
  </authors>
  <commentList>
    <comment ref="C1" authorId="0" shapeId="0">
      <text>
        <r>
          <rPr>
            <sz val="11"/>
            <color theme="1"/>
            <rFont val="Calibri"/>
            <family val="2"/>
            <scheme val="minor"/>
          </rPr>
          <t>Foreningens fulde navn.</t>
        </r>
      </text>
    </comment>
    <comment ref="E1" authorId="1" shapeId="0">
      <text>
        <r>
          <rPr>
            <b/>
            <sz val="9"/>
            <color indexed="81"/>
            <rFont val="Tahoma"/>
            <family val="2"/>
          </rPr>
          <t>Indsæt 1. handelsdag
Pls. insert first day of trading</t>
        </r>
        <r>
          <rPr>
            <sz val="9"/>
            <color indexed="81"/>
            <rFont val="Tahoma"/>
            <family val="2"/>
          </rPr>
          <t xml:space="preserve">
</t>
        </r>
      </text>
    </comment>
    <comment ref="G1" authorId="1" shapeId="0">
      <text>
        <r>
          <rPr>
            <b/>
            <sz val="9"/>
            <color indexed="81"/>
            <rFont val="Tahoma"/>
            <family val="2"/>
          </rPr>
          <t xml:space="preserve">Indtast foreningens /selskabets 
LEI-kode
Insert the fund's / company's LEI Code
</t>
        </r>
        <r>
          <rPr>
            <sz val="9"/>
            <color indexed="81"/>
            <rFont val="Tahoma"/>
            <family val="2"/>
          </rPr>
          <t xml:space="preserve">
</t>
        </r>
      </text>
    </comment>
    <comment ref="H1" authorId="1" shapeId="0">
      <text>
        <r>
          <rPr>
            <b/>
            <sz val="9"/>
            <color indexed="81"/>
            <rFont val="Tahoma"/>
            <family val="2"/>
          </rPr>
          <t>Navn på foreningen / selskabet
Name of the fund / the company</t>
        </r>
        <r>
          <rPr>
            <sz val="9"/>
            <color indexed="81"/>
            <rFont val="Tahoma"/>
            <family val="2"/>
          </rPr>
          <t xml:space="preserve">
</t>
        </r>
      </text>
    </comment>
    <comment ref="I1" authorId="1" shapeId="0">
      <text>
        <r>
          <rPr>
            <b/>
            <sz val="9"/>
            <color indexed="81"/>
            <rFont val="Tahoma"/>
            <family val="2"/>
          </rPr>
          <t>Indtast CVR NR på selve foreningen
Insert company register number on the fund itself</t>
        </r>
        <r>
          <rPr>
            <sz val="9"/>
            <color indexed="81"/>
            <rFont val="Tahoma"/>
            <family val="2"/>
          </rPr>
          <t xml:space="preserve">
</t>
        </r>
      </text>
    </comment>
    <comment ref="A6" authorId="1" shapeId="0">
      <text>
        <r>
          <rPr>
            <b/>
            <sz val="9"/>
            <color indexed="81"/>
            <rFont val="Tahoma"/>
            <family val="2"/>
          </rPr>
          <t>Instructions:
(including name of fund and subfund and ex. "Investeringsforeningen" (e.g. xxxinvest Globale Aktier)</t>
        </r>
        <r>
          <rPr>
            <sz val="9"/>
            <color indexed="81"/>
            <rFont val="Tahoma"/>
            <family val="2"/>
          </rPr>
          <t xml:space="preserve">
</t>
        </r>
      </text>
    </comment>
    <comment ref="B6" authorId="0" shapeId="0">
      <text>
        <r>
          <rPr>
            <b/>
            <sz val="8"/>
            <color indexed="81"/>
            <rFont val="Tahoma"/>
            <family val="2"/>
          </rPr>
          <t>Nasdaq vil informere om dette
Indtast afdelingens navn - dog max. 30 karakterer
"Investeringsforeningen" skal ikke medtages.
Dvs. XXXX Invest Globale Aktier
Insert the name of the sub-fund - max 30 characters
"Investeringsforeningen" is not to be included.
I.e. XXXX Invest Glolale Aktier</t>
        </r>
      </text>
    </comment>
    <comment ref="C6" authorId="1" shapeId="0">
      <text>
        <r>
          <rPr>
            <b/>
            <sz val="9"/>
            <color indexed="81"/>
            <rFont val="Tahoma"/>
            <family val="2"/>
          </rPr>
          <t xml:space="preserve">Nasdaq vil informere om dette
1+2 identificerer foreningen
3 identificerer foreningens/udstederens type
(I=alm. inv.forening, K=kapitalforening på inv.foreningsmarkedet, V=værdipapirfond og A=AIF på AIF-markedet) og 
4+5+6 identificerer afdelingen.
Max 6 characters
1-2 identify the fund
3 identifies the fund / type of issuer
(I=UCITS
K=capital associations on the UCITS market
V=securities funds
A=AIF on the market for Alternative Investment Funds)
</t>
        </r>
        <r>
          <rPr>
            <sz val="9"/>
            <color indexed="81"/>
            <rFont val="Tahoma"/>
            <family val="2"/>
          </rPr>
          <t xml:space="preserve">
</t>
        </r>
      </text>
    </comment>
    <comment ref="D6" authorId="1" shapeId="0">
      <text>
        <r>
          <rPr>
            <b/>
            <sz val="9"/>
            <color indexed="81"/>
            <rFont val="Tahoma"/>
            <family val="2"/>
          </rPr>
          <t xml:space="preserve">Nasdaq vil informere om dette
Indtast afdelingens navn - dog max. 40 karakterer
Svarer til Instrument name, men med mulighed for 40 karakterer.
"Investeringsforeningen" skal ikke medtages.
Dvs. XXXX Invest Globale Aktier
Insert the name of the sub-fund - max 40 characters
Equal to Instrument name, but with the possibility of 40 characters
"Investeringsforeningen" is not to be included.
I.e. Dvs. XXXX Invest Globale Aktier </t>
        </r>
      </text>
    </comment>
    <comment ref="E6" authorId="1" shapeId="0">
      <text>
        <r>
          <rPr>
            <b/>
            <sz val="9"/>
            <color indexed="81"/>
            <rFont val="Tahoma"/>
            <family val="2"/>
          </rPr>
          <t>Nasdaq vil informere om dette
Max 16 karakter
1+2+3 svarer til informationen i kolonne C (Symbol)
De øvrige 13 karakterer, som skal identificere afdelingen, kan i enkelte tilfælde anvendes, men korte shortnames skal tilstræbes. 
Som udgangspunkt skal det valgte symbol i kolonne L bruges.
1+2+3 to be equal with information in column C (Symbol)
The other 13 characters which are ment to identify the sub-fund, can be used in certain cases, but pls have short shortnames in mind.</t>
        </r>
      </text>
    </comment>
    <comment ref="F6" authorId="0" shapeId="0">
      <text>
        <r>
          <rPr>
            <b/>
            <sz val="8"/>
            <color indexed="81"/>
            <rFont val="Tahoma"/>
            <family val="2"/>
          </rPr>
          <t>12 tegn
12 characters</t>
        </r>
      </text>
    </comment>
    <comment ref="G6" authorId="0" shapeId="0">
      <text>
        <r>
          <rPr>
            <b/>
            <sz val="8"/>
            <color indexed="81"/>
            <rFont val="Tahoma"/>
            <family val="2"/>
          </rPr>
          <t>Kode som tildeles i VP Securities ved oprettelse. Svarer til VP's ISO-kortnavn
Code assigned to in VP Securities when creating.  Equeal to the ISO short name in VP</t>
        </r>
        <r>
          <rPr>
            <sz val="8"/>
            <color indexed="81"/>
            <rFont val="Tahoma"/>
            <family val="2"/>
          </rPr>
          <t xml:space="preserve">
</t>
        </r>
      </text>
    </comment>
    <comment ref="H6" authorId="0" shapeId="0">
      <text>
        <r>
          <rPr>
            <b/>
            <sz val="8"/>
            <color indexed="81"/>
            <rFont val="Tahoma"/>
            <family val="2"/>
          </rPr>
          <t>Kode som tildeles i VP Securities ved oprettelse
Code assigned to in VP Securities when creating</t>
        </r>
        <r>
          <rPr>
            <sz val="8"/>
            <color indexed="81"/>
            <rFont val="Tahoma"/>
            <family val="2"/>
          </rPr>
          <t xml:space="preserve">
</t>
        </r>
      </text>
    </comment>
    <comment ref="I6" authorId="1" shapeId="0">
      <text>
        <r>
          <rPr>
            <b/>
            <sz val="9"/>
            <color indexed="81"/>
            <rFont val="Tahoma"/>
            <family val="2"/>
          </rPr>
          <t>Udstedelsesvaluta
Issuing currency</t>
        </r>
      </text>
    </comment>
    <comment ref="J6" authorId="1" shapeId="0">
      <text>
        <r>
          <rPr>
            <b/>
            <sz val="9"/>
            <color indexed="81"/>
            <rFont val="Tahoma"/>
            <family val="2"/>
          </rPr>
          <t xml:space="preserve">Handelsvaluta
</t>
        </r>
        <r>
          <rPr>
            <sz val="9"/>
            <color indexed="81"/>
            <rFont val="Tahoma"/>
            <family val="2"/>
          </rPr>
          <t xml:space="preserve">
</t>
        </r>
        <r>
          <rPr>
            <b/>
            <sz val="9"/>
            <color indexed="81"/>
            <rFont val="Tahoma"/>
            <family val="2"/>
          </rPr>
          <t>Trading currency</t>
        </r>
      </text>
    </comment>
    <comment ref="K6" authorId="1" shapeId="0">
      <text>
        <r>
          <rPr>
            <b/>
            <sz val="9"/>
            <color indexed="81"/>
            <rFont val="Tahoma"/>
            <family val="2"/>
          </rPr>
          <t>Indtast stykstørrelse på andelsbevis / 
aktie
Insert face value/denomination of the share class / share</t>
        </r>
        <r>
          <rPr>
            <sz val="9"/>
            <color indexed="81"/>
            <rFont val="Tahoma"/>
            <family val="2"/>
          </rPr>
          <t xml:space="preserve">
</t>
        </r>
      </text>
    </comment>
    <comment ref="L6" authorId="1" shapeId="0">
      <text>
        <r>
          <rPr>
            <b/>
            <sz val="9"/>
            <color indexed="81"/>
            <rFont val="Tahoma"/>
            <family val="2"/>
          </rPr>
          <t>Indtast hjemland
Insert home country</t>
        </r>
      </text>
    </comment>
    <comment ref="M6" authorId="0" shapeId="0">
      <text>
        <r>
          <rPr>
            <b/>
            <sz val="8"/>
            <color indexed="81"/>
            <rFont val="Tahoma"/>
            <family val="2"/>
          </rPr>
          <t>Indtast første handelsdag
Insert first day of trading</t>
        </r>
        <r>
          <rPr>
            <sz val="8"/>
            <color indexed="81"/>
            <rFont val="Tahoma"/>
            <family val="2"/>
          </rPr>
          <t xml:space="preserve">
</t>
        </r>
      </text>
    </comment>
    <comment ref="N6" authorId="0" shapeId="0">
      <text>
        <r>
          <rPr>
            <b/>
            <sz val="8"/>
            <color indexed="81"/>
            <rFont val="Tahoma"/>
            <family val="2"/>
          </rPr>
          <t>Skal ikke ændres
Pls. do not change</t>
        </r>
      </text>
    </comment>
    <comment ref="O6" authorId="1" shapeId="0">
      <text>
        <r>
          <rPr>
            <b/>
            <sz val="9"/>
            <color indexed="81"/>
            <rFont val="Tahoma"/>
            <family val="2"/>
          </rPr>
          <t>Indtast LEI-kode for afdelingen
Insert LEI code of the sub-fund</t>
        </r>
      </text>
    </comment>
    <comment ref="P6" authorId="1" shapeId="0">
      <text>
        <r>
          <rPr>
            <b/>
            <sz val="9"/>
            <color indexed="81"/>
            <rFont val="Tahoma"/>
            <family val="2"/>
          </rPr>
          <t xml:space="preserve">Indtast antal udstedte andele
Insert number of units
</t>
        </r>
        <r>
          <rPr>
            <sz val="9"/>
            <color indexed="81"/>
            <rFont val="Tahoma"/>
            <family val="2"/>
          </rPr>
          <t xml:space="preserve">
</t>
        </r>
      </text>
    </comment>
    <comment ref="Q6" authorId="0" shapeId="0">
      <text>
        <r>
          <rPr>
            <b/>
            <sz val="8"/>
            <color indexed="81"/>
            <rFont val="Tahoma"/>
            <family val="2"/>
          </rPr>
          <t>Indtast maket maker på afdelingen / selskabet
Insert name of market maker of the sub-fund / shares</t>
        </r>
        <r>
          <rPr>
            <sz val="8"/>
            <color indexed="81"/>
            <rFont val="Tahoma"/>
            <family val="2"/>
          </rPr>
          <t xml:space="preserve">
</t>
        </r>
      </text>
    </comment>
    <comment ref="R6" authorId="1" shapeId="0">
      <text>
        <r>
          <rPr>
            <b/>
            <sz val="9"/>
            <color indexed="81"/>
            <rFont val="Tahoma"/>
            <family val="2"/>
          </rPr>
          <t xml:space="preserve">Oplys om afdelingen er aktivt forvaltet
Vælg Yes eller No
Inform whether the fund is actively managed
Choose Yes or No
</t>
        </r>
        <r>
          <rPr>
            <sz val="9"/>
            <color indexed="81"/>
            <rFont val="Tahoma"/>
            <family val="2"/>
          </rPr>
          <t xml:space="preserve">
</t>
        </r>
      </text>
    </comment>
    <comment ref="S6" authorId="1" shapeId="0">
      <text>
        <r>
          <rPr>
            <b/>
            <sz val="9"/>
            <color indexed="81"/>
            <rFont val="Tahoma"/>
            <family val="2"/>
          </rPr>
          <t>Indtast SE NR for afdelinger/andelsklasser
Indtast CVR nr. ved AIF i selskabsform</t>
        </r>
        <r>
          <rPr>
            <sz val="9"/>
            <color indexed="81"/>
            <rFont val="Tahoma"/>
            <family val="2"/>
          </rPr>
          <t xml:space="preserve">
</t>
        </r>
      </text>
    </comment>
  </commentList>
</comments>
</file>

<file path=xl/comments9.xml><?xml version="1.0" encoding="utf-8"?>
<comments xmlns="http://schemas.openxmlformats.org/spreadsheetml/2006/main">
  <authors>
    <author>Jonas Aldén</author>
  </authors>
  <commentList>
    <comment ref="B1" authorId="0" shapeId="0">
      <text>
        <r>
          <rPr>
            <b/>
            <sz val="8"/>
            <color indexed="81"/>
            <rFont val="Tahoma"/>
            <family val="2"/>
          </rPr>
          <t xml:space="preserve">Instructions:
</t>
        </r>
        <r>
          <rPr>
            <sz val="8"/>
            <color indexed="81"/>
            <rFont val="Tahoma"/>
            <family val="2"/>
          </rPr>
          <t>XCSE Copenhagen
XHEL Helsinki
XSTO Stockholm</t>
        </r>
      </text>
    </comment>
    <comment ref="E1" authorId="0" shapeId="0">
      <text>
        <r>
          <rPr>
            <b/>
            <sz val="8"/>
            <color indexed="81"/>
            <rFont val="Tahoma"/>
            <family val="2"/>
          </rPr>
          <t>Instructions:</t>
        </r>
        <r>
          <rPr>
            <sz val="8"/>
            <color indexed="81"/>
            <rFont val="Tahoma"/>
            <family val="2"/>
          </rPr>
          <t xml:space="preserve">
Normally 1 (one).</t>
        </r>
      </text>
    </comment>
    <comment ref="F1" authorId="0" shapeId="0">
      <text>
        <r>
          <rPr>
            <b/>
            <sz val="8"/>
            <color indexed="81"/>
            <rFont val="Tahoma"/>
            <family val="2"/>
          </rPr>
          <t>Instructions:</t>
        </r>
        <r>
          <rPr>
            <sz val="8"/>
            <color indexed="81"/>
            <rFont val="Tahoma"/>
            <family val="2"/>
          </rPr>
          <t xml:space="preserve">
Cash or Delivery.</t>
        </r>
      </text>
    </comment>
    <comment ref="G1" authorId="0" shapeId="0">
      <text>
        <r>
          <rPr>
            <b/>
            <sz val="8"/>
            <color indexed="81"/>
            <rFont val="Tahoma"/>
            <family val="2"/>
          </rPr>
          <t>Instructions:</t>
        </r>
        <r>
          <rPr>
            <sz val="8"/>
            <color indexed="81"/>
            <rFont val="Tahoma"/>
            <family val="2"/>
          </rPr>
          <t xml:space="preserve">
European or American type.</t>
        </r>
      </text>
    </comment>
    <comment ref="H1" authorId="0" shapeId="0">
      <text>
        <r>
          <rPr>
            <b/>
            <sz val="8"/>
            <color indexed="81"/>
            <rFont val="Tahoma"/>
            <family val="2"/>
          </rPr>
          <t xml:space="preserve">Instructions:
</t>
        </r>
        <r>
          <rPr>
            <sz val="8"/>
            <color indexed="81"/>
            <rFont val="Tahoma"/>
            <family val="2"/>
          </rPr>
          <t xml:space="preserve">Enter a valid future trading date. 
Format: YYYY-MM-DD
</t>
        </r>
      </text>
    </comment>
    <comment ref="I1" authorId="0" shapeId="0">
      <text>
        <r>
          <rPr>
            <b/>
            <sz val="8"/>
            <color indexed="81"/>
            <rFont val="Tahoma"/>
            <family val="2"/>
          </rPr>
          <t xml:space="preserve">Instructions:
</t>
        </r>
        <r>
          <rPr>
            <sz val="8"/>
            <color indexed="81"/>
            <rFont val="Tahoma"/>
            <family val="2"/>
          </rPr>
          <t xml:space="preserve">The currency the instrument will be traded in.
</t>
        </r>
      </text>
    </comment>
    <comment ref="J1" authorId="0" shapeId="0">
      <text>
        <r>
          <rPr>
            <b/>
            <sz val="8"/>
            <color indexed="81"/>
            <rFont val="Tahoma"/>
            <family val="2"/>
          </rPr>
          <t xml:space="preserve">Instructions:
</t>
        </r>
        <r>
          <rPr>
            <sz val="8"/>
            <color indexed="81"/>
            <rFont val="Tahoma"/>
            <family val="2"/>
          </rPr>
          <t>Automatically populated based on issuer.</t>
        </r>
      </text>
    </comment>
    <comment ref="K1" authorId="0" shapeId="0">
      <text>
        <r>
          <rPr>
            <b/>
            <sz val="8"/>
            <color indexed="81"/>
            <rFont val="Tahoma"/>
            <family val="2"/>
          </rPr>
          <t xml:space="preserve">Instructions:
</t>
        </r>
        <r>
          <rPr>
            <sz val="8"/>
            <color indexed="81"/>
            <rFont val="Tahoma"/>
            <family val="2"/>
          </rPr>
          <t>Automatically populated based on the  Market maker.</t>
        </r>
      </text>
    </comment>
    <comment ref="A6" authorId="0" shape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shapeId="0">
      <text>
        <r>
          <rPr>
            <b/>
            <sz val="8"/>
            <color indexed="81"/>
            <rFont val="Tahoma"/>
            <family val="2"/>
          </rPr>
          <t xml:space="preserve">Instructions:
</t>
        </r>
        <r>
          <rPr>
            <sz val="8"/>
            <color indexed="81"/>
            <rFont val="Tahoma"/>
            <family val="2"/>
          </rPr>
          <t xml:space="preserve">Max 40 characters. </t>
        </r>
      </text>
    </comment>
    <comment ref="D6" authorId="0" shape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shapeId="0">
      <text>
        <r>
          <rPr>
            <b/>
            <sz val="8"/>
            <color indexed="81"/>
            <rFont val="Tahoma"/>
            <family val="2"/>
          </rPr>
          <t>Instructions:</t>
        </r>
        <r>
          <rPr>
            <sz val="8"/>
            <color indexed="81"/>
            <rFont val="Tahoma"/>
            <family val="2"/>
          </rPr>
          <t xml:space="preserve">
Usually 1 (one) for certificates.</t>
        </r>
      </text>
    </comment>
    <comment ref="F6" authorId="0" shape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shapeId="0">
      <text>
        <r>
          <rPr>
            <b/>
            <sz val="8"/>
            <color indexed="81"/>
            <rFont val="Tahoma"/>
            <family val="2"/>
          </rPr>
          <t xml:space="preserve">Instructions:
</t>
        </r>
        <r>
          <rPr>
            <sz val="8"/>
            <color indexed="81"/>
            <rFont val="Tahoma"/>
            <family val="2"/>
          </rPr>
          <t>Enter a valid future trading date. 
Format: YYYY-MM-DD</t>
        </r>
      </text>
    </comment>
    <comment ref="H6" authorId="0" shapeId="0">
      <text>
        <r>
          <rPr>
            <b/>
            <sz val="8"/>
            <color indexed="81"/>
            <rFont val="Tahoma"/>
            <family val="2"/>
          </rPr>
          <t xml:space="preserve">Instructions:
</t>
        </r>
        <r>
          <rPr>
            <sz val="8"/>
            <color indexed="81"/>
            <rFont val="Tahoma"/>
            <family val="2"/>
          </rPr>
          <t>Enter a valid future trading date. 
Format: YYYY-MM-DD</t>
        </r>
      </text>
    </comment>
    <comment ref="I6" authorId="0" shapeId="0">
      <text>
        <r>
          <rPr>
            <b/>
            <sz val="8"/>
            <color indexed="81"/>
            <rFont val="Tahoma"/>
            <family val="2"/>
          </rPr>
          <t xml:space="preserve">Instructions:
</t>
        </r>
        <r>
          <rPr>
            <sz val="8"/>
            <color indexed="81"/>
            <rFont val="Tahoma"/>
            <family val="2"/>
          </rPr>
          <t>Enter a valid future trading date. 
Format: YYYY-MM-DD</t>
        </r>
      </text>
    </comment>
    <comment ref="O6" authorId="0" shapeId="0">
      <text>
        <r>
          <rPr>
            <b/>
            <sz val="8"/>
            <color indexed="81"/>
            <rFont val="Tahoma"/>
            <family val="2"/>
          </rPr>
          <t xml:space="preserve">Instructions:
</t>
        </r>
        <r>
          <rPr>
            <sz val="8"/>
            <color indexed="81"/>
            <rFont val="Tahoma"/>
            <family val="2"/>
          </rPr>
          <t>Enter a valid future trading date. 
Format: YYYY-MM-DD</t>
        </r>
      </text>
    </comment>
    <comment ref="P6" authorId="0" shapeId="0">
      <text>
        <r>
          <rPr>
            <b/>
            <sz val="8"/>
            <color indexed="81"/>
            <rFont val="Tahoma"/>
            <family val="2"/>
          </rPr>
          <t xml:space="preserve">Instructions:
</t>
        </r>
        <r>
          <rPr>
            <sz val="8"/>
            <color indexed="81"/>
            <rFont val="Tahoma"/>
            <family val="2"/>
          </rPr>
          <t>Enter a valid future trading date. 
Format: YYYY-MM-DD</t>
        </r>
      </text>
    </comment>
    <comment ref="U6" authorId="0" shape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<sst xmlns="http://schemas.openxmlformats.org/spreadsheetml/2006/main" count="4268" uniqueCount="2757">
  <si>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</si>
  <si>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</si>
  <si>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</si>
  <si>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</si>
  <si>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</si>
  <si>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</si>
  <si>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</si>
  <si>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</si>
  <si>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</si>
  <si>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</si>
  <si>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</si>
  <si>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</si>
  <si>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</si>
  <si>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</si>
  <si>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</si>
  <si>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</si>
  <si>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</si>
  <si>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</si>
  <si>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</si>
  <si>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</si>
  <si>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</si>
  <si>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</si>
  <si>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</si>
  <si>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</si>
  <si>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</si>
  <si>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</si>
  <si>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</si>
  <si>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</si>
  <si>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</si>
  <si>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</si>
  <si>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</si>
  <si>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</si>
  <si>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</si>
  <si>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</si>
  <si>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</si>
  <si>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</si>
  <si>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</si>
  <si>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</si>
  <si>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</si>
  <si>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</si>
  <si>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</si>
  <si>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</si>
  <si>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</si>
  <si>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</si>
  <si>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</si>
  <si>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</si>
  <si>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</si>
  <si>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</si>
  <si>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</si>
  <si>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</si>
  <si>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</si>
  <si>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</si>
  <si>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</si>
  <si>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</si>
  <si>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</si>
  <si>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</si>
  <si>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AstraZeneca PLC</t>
  </si>
  <si>
    <t>GB0009895292</t>
  </si>
  <si>
    <t>Atlas Copco AB  ser. A</t>
  </si>
  <si>
    <t>Autoliv Inc. SDB</t>
  </si>
  <si>
    <t>SE0000382335</t>
  </si>
  <si>
    <t>Axis AB</t>
  </si>
  <si>
    <t>SE0000672354</t>
  </si>
  <si>
    <t>BE Group AB</t>
  </si>
  <si>
    <t>SE0001852211</t>
  </si>
  <si>
    <t>Betsson AB ser. B</t>
  </si>
  <si>
    <t>Björn Borg AB</t>
  </si>
  <si>
    <t>Black Earth Farming Ltd. SDB</t>
  </si>
  <si>
    <t>SE0001882291</t>
  </si>
  <si>
    <t>Boliden AB</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</si>
  <si>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</si>
  <si>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</si>
  <si>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</si>
  <si>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</si>
  <si>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</si>
  <si>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</si>
  <si>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</si>
  <si>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</si>
  <si>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</si>
  <si>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</si>
  <si>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</si>
  <si>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</si>
  <si>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</si>
  <si>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</si>
  <si>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</si>
  <si>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</si>
  <si>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</si>
  <si>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</si>
  <si>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</si>
  <si>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</si>
  <si>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</si>
  <si>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</si>
  <si>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</si>
  <si>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</si>
  <si>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</si>
  <si>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</si>
  <si>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</si>
  <si>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</si>
  <si>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</si>
  <si>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</si>
  <si>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Husqvarna AB ser. B</t>
  </si>
  <si>
    <t>SE0001662230</t>
  </si>
  <si>
    <t>Intrum Justitia AB</t>
  </si>
  <si>
    <t>SE0000936478</t>
  </si>
  <si>
    <t>Investor AB ser. B</t>
  </si>
  <si>
    <t>SE0000107419</t>
  </si>
  <si>
    <t>JM AB</t>
  </si>
  <si>
    <t>SE0000806994</t>
  </si>
  <si>
    <t>Kone Oyj</t>
  </si>
  <si>
    <t>FI0009013403</t>
  </si>
  <si>
    <t>Konecranes Oyj</t>
  </si>
  <si>
    <t>FI0009005870</t>
  </si>
  <si>
    <t>LUK</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</si>
  <si>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</si>
  <si>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</si>
  <si>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</si>
  <si>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</si>
  <si>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</si>
  <si>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</si>
  <si>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</si>
  <si>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</si>
  <si>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</si>
  <si>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</si>
  <si>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</si>
  <si>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</si>
  <si>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</si>
  <si>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</si>
  <si>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</si>
  <si>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</si>
  <si>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</si>
  <si>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</si>
  <si>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</si>
  <si>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</si>
  <si>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</si>
  <si>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</si>
  <si>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</si>
  <si>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</si>
  <si>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</si>
  <si>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NRE</t>
  </si>
  <si>
    <t>FI0009005318</t>
  </si>
  <si>
    <t>NDA</t>
  </si>
  <si>
    <t>FI0008900212</t>
  </si>
  <si>
    <t>SE0000337842</t>
  </si>
  <si>
    <t>OMXS30 Balance 20 Percent</t>
  </si>
  <si>
    <t>SE0002768366</t>
  </si>
  <si>
    <t>Oriflame Cosmetics S.A, SDB</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</si>
  <si>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</si>
  <si>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</si>
  <si>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</si>
  <si>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</si>
  <si>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</si>
  <si>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</si>
  <si>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</si>
  <si>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</si>
  <si>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</si>
  <si>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</si>
  <si>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</si>
  <si>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</si>
  <si>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</si>
  <si>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</si>
  <si>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</si>
  <si>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</si>
  <si>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NO0010112675</t>
  </si>
  <si>
    <t>RNB Retail and Brands AB</t>
  </si>
  <si>
    <t>SE0000401622</t>
  </si>
  <si>
    <t>Sampo Oyj</t>
  </si>
  <si>
    <t>FI0009003305</t>
  </si>
  <si>
    <t>Sandvik AB</t>
  </si>
  <si>
    <t>SE0000667891</t>
  </si>
  <si>
    <t>SAS AB</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</si>
  <si>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</si>
  <si>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</si>
  <si>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</si>
  <si>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</si>
  <si>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</si>
  <si>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</si>
  <si>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</si>
  <si>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</si>
  <si>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</si>
  <si>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</si>
  <si>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</si>
  <si>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</si>
  <si>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</si>
  <si>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</si>
  <si>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</si>
  <si>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</si>
  <si>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</si>
  <si>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</si>
  <si>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</si>
  <si>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</si>
  <si>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</si>
  <si>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</si>
  <si>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</si>
  <si>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</si>
  <si>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Svenska Cellulosa AB ser. B</t>
  </si>
  <si>
    <t>SE0000112724</t>
  </si>
  <si>
    <t>Swedbank AB</t>
  </si>
  <si>
    <t>SE0000242455</t>
  </si>
  <si>
    <t>Swedish Match AB ser. B</t>
  </si>
  <si>
    <t>SE0000310336</t>
  </si>
  <si>
    <t>Tele2 AB ser. B</t>
  </si>
  <si>
    <t>Telenor</t>
  </si>
  <si>
    <t>NO0010063308</t>
  </si>
  <si>
    <t>SE0000667925</t>
  </si>
  <si>
    <t>Tieto Oyj</t>
  </si>
  <si>
    <t>FI0009000277</t>
  </si>
  <si>
    <t>Trelleborg AB ser. B</t>
  </si>
  <si>
    <t>SE0000114837</t>
  </si>
  <si>
    <t>Tricorona AB</t>
  </si>
  <si>
    <t>SE0001493693</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</si>
  <si>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</si>
  <si>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</si>
  <si>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</si>
  <si>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</si>
  <si>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</si>
  <si>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</si>
  <si>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</si>
  <si>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</si>
  <si>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</si>
  <si>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</si>
  <si>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</si>
  <si>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</si>
  <si>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</si>
  <si>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</si>
  <si>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</si>
  <si>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</si>
  <si>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</si>
  <si>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</si>
  <si>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</si>
  <si>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</si>
  <si>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</si>
  <si>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</si>
  <si>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</si>
  <si>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</si>
  <si>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</si>
  <si>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</si>
  <si>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</si>
  <si>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</si>
  <si>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</si>
  <si>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</si>
  <si>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</si>
  <si>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</si>
  <si>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</si>
  <si>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</si>
  <si>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</si>
  <si>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</si>
  <si>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</si>
  <si>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</si>
  <si>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</si>
  <si>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</si>
  <si>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</si>
  <si>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</si>
  <si>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</si>
  <si>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</si>
  <si>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</si>
  <si>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</si>
  <si>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</si>
  <si>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</si>
  <si>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</si>
  <si>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</si>
  <si>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</si>
  <si>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</si>
  <si>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</si>
  <si>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</si>
  <si>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</si>
  <si>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</si>
  <si>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</si>
  <si>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</si>
  <si>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</si>
  <si>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</si>
  <si>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</si>
  <si>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</si>
  <si>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</si>
  <si>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</si>
  <si>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</si>
  <si>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</si>
  <si>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Novozymes A/S</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</si>
  <si>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</si>
  <si>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</si>
  <si>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</si>
  <si>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</si>
  <si>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</si>
  <si>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</si>
  <si>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</si>
  <si>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</si>
  <si>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</si>
  <si>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</si>
  <si>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</si>
  <si>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</si>
  <si>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</si>
  <si>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</si>
  <si>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</si>
  <si>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</si>
  <si>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</si>
  <si>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</si>
  <si>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</si>
  <si>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</si>
  <si>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</si>
  <si>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</si>
  <si>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</si>
  <si>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</si>
  <si>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</si>
  <si>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</si>
  <si>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</si>
  <si>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</si>
  <si>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</si>
  <si>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</si>
  <si>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</si>
  <si>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</si>
  <si>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</si>
  <si>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</si>
  <si>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</si>
  <si>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</si>
  <si>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</si>
  <si>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</si>
  <si>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</si>
  <si>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</si>
  <si>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</si>
  <si>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</si>
  <si>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</si>
  <si>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</si>
  <si>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</si>
  <si>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</si>
  <si>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</si>
  <si>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</si>
  <si>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</si>
  <si>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</si>
  <si>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</si>
  <si>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</si>
  <si>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</si>
  <si>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</si>
  <si>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</si>
  <si>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</si>
  <si>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</si>
  <si>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</si>
  <si>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</si>
  <si>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</si>
  <si>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</si>
  <si>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</si>
  <si>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</si>
  <si>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</si>
  <si>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</si>
  <si>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</si>
  <si>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</si>
  <si>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</si>
  <si>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</si>
  <si>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</si>
  <si>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</si>
  <si>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</si>
  <si>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</si>
  <si>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</si>
  <si>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</si>
  <si>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</si>
  <si>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</si>
  <si>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</si>
  <si>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</si>
  <si>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</si>
  <si>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</si>
  <si>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</si>
  <si>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</si>
  <si>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</si>
  <si>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</si>
  <si>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</si>
  <si>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</si>
  <si>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</si>
  <si>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</si>
  <si>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</si>
  <si>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</si>
  <si>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</si>
  <si>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</si>
  <si>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</si>
  <si>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</si>
  <si>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</si>
  <si>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</si>
  <si>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</si>
  <si>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</si>
  <si>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</si>
  <si>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</si>
  <si>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</si>
  <si>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</si>
  <si>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</si>
  <si>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</si>
  <si>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</si>
  <si>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</si>
  <si>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</si>
  <si>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</si>
  <si>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</si>
  <si>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</si>
  <si>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</si>
  <si>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</si>
  <si>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</si>
  <si>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</si>
  <si>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</si>
  <si>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</si>
  <si>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</si>
  <si>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</si>
  <si>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</si>
  <si>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</si>
  <si>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</si>
  <si>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</si>
  <si>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</si>
  <si>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</si>
  <si>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</si>
  <si>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</si>
  <si>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</si>
  <si>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</si>
  <si>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</si>
  <si>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</si>
  <si>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</si>
  <si>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</si>
  <si>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</si>
  <si>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</si>
  <si>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</si>
  <si>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</si>
  <si>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</si>
  <si>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</si>
  <si>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</si>
  <si>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</si>
  <si>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</si>
  <si>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</si>
  <si>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</si>
  <si>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</si>
  <si>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</si>
  <si>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</si>
  <si>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</si>
  <si>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</si>
  <si>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</si>
  <si>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</si>
  <si>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</si>
  <si>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</si>
  <si>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</si>
  <si>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</si>
  <si>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</si>
  <si>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</si>
  <si>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</si>
  <si>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</si>
  <si>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</si>
  <si>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</si>
  <si>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</si>
  <si>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</si>
  <si>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</si>
  <si>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</si>
  <si>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</si>
  <si>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</si>
  <si>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</si>
  <si>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</si>
  <si>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</si>
  <si>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</si>
  <si>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</si>
  <si>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</si>
  <si>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</si>
  <si>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</si>
  <si>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</si>
  <si>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</si>
  <si>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</si>
  <si>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</si>
  <si>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</si>
  <si>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</si>
  <si>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</si>
  <si>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</si>
  <si>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</si>
  <si>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</si>
  <si>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</si>
  <si>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</si>
  <si>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</si>
  <si>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</si>
  <si>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</si>
  <si>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</si>
  <si>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</si>
  <si>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</si>
  <si>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</si>
  <si>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</si>
  <si>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</si>
  <si>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</si>
  <si>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</si>
  <si>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</si>
  <si>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</si>
  <si>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</si>
  <si>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</si>
  <si>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</si>
  <si>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</si>
  <si>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</si>
  <si>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</si>
  <si>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</si>
  <si>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</si>
  <si>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</si>
  <si>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</si>
  <si>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</si>
  <si>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</si>
  <si>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</si>
  <si>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</si>
  <si>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</si>
  <si>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</si>
  <si>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</si>
  <si>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</si>
  <si>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</si>
  <si>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</si>
  <si>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</si>
  <si>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</si>
  <si>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</si>
  <si>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</si>
  <si>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</si>
  <si>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</si>
  <si>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</si>
  <si>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</si>
  <si>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</si>
  <si>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</si>
  <si>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</si>
  <si>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</si>
  <si>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</si>
  <si>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</si>
  <si>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</si>
  <si>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</si>
  <si>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</si>
  <si>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</si>
  <si>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</si>
  <si>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</si>
  <si>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</si>
  <si>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</si>
  <si>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</si>
  <si>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</si>
  <si>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</si>
  <si>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</si>
  <si>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</si>
  <si>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</si>
  <si>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</si>
  <si>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</si>
  <si>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</si>
  <si>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</si>
  <si>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</si>
  <si>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</si>
  <si>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</si>
  <si>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</si>
  <si>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</si>
  <si>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</si>
  <si>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</si>
  <si>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</si>
  <si>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</si>
  <si>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</si>
  <si>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</si>
  <si>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</si>
  <si>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</si>
  <si>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</si>
  <si>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</si>
  <si>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</si>
  <si>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</si>
  <si>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</si>
  <si>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</si>
  <si>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</si>
  <si>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</si>
  <si>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</si>
  <si>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</si>
  <si>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</si>
  <si>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</si>
  <si>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</si>
  <si>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</si>
  <si>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</si>
  <si>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</si>
  <si>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</si>
  <si>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</si>
  <si>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</si>
  <si>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</si>
  <si>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</si>
  <si>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</si>
  <si>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</si>
  <si>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</si>
  <si>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</si>
  <si>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</si>
  <si>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</si>
  <si>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</si>
  <si>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</si>
  <si>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</si>
  <si>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</si>
  <si>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</si>
  <si>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</si>
  <si>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</si>
  <si>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</si>
  <si>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</si>
  <si>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</si>
  <si>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</si>
  <si>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</si>
  <si>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</si>
  <si>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</si>
  <si>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</si>
  <si>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</si>
  <si>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</si>
  <si>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</si>
  <si>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</si>
  <si>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</si>
  <si>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</si>
  <si>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</si>
  <si>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</si>
  <si>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</si>
  <si>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</si>
  <si>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</si>
  <si>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</si>
  <si>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</si>
  <si>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</si>
  <si>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</si>
  <si>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</si>
  <si>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</si>
  <si>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</si>
  <si>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</si>
  <si>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</si>
  <si>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</si>
  <si>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</si>
  <si>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</si>
  <si>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</si>
  <si>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</si>
  <si>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</si>
  <si>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</si>
  <si>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</si>
  <si>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</si>
  <si>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</si>
  <si>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</si>
  <si>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</si>
  <si>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</si>
  <si>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</si>
  <si>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</si>
  <si>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</si>
  <si>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</si>
  <si>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</si>
  <si>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</si>
  <si>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</si>
  <si>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</si>
  <si>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</si>
  <si>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</si>
  <si>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</si>
  <si>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</si>
  <si>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</si>
  <si>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</si>
  <si>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</si>
  <si>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</si>
  <si>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</si>
  <si>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</si>
  <si>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</si>
  <si>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</si>
  <si>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</si>
  <si>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</si>
  <si>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</si>
  <si>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</si>
  <si>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</si>
  <si>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</si>
  <si>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</si>
  <si>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</si>
  <si>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</si>
  <si>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</si>
  <si>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</si>
  <si>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</si>
  <si>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</si>
  <si>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</si>
  <si>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</si>
  <si>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</si>
  <si>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</si>
  <si>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</si>
  <si>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</si>
  <si>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</si>
  <si>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</si>
  <si>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</si>
  <si>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</si>
  <si>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</si>
  <si>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</si>
  <si>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</si>
  <si>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</si>
  <si>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</si>
  <si>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</si>
  <si>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</si>
  <si>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</si>
  <si>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</si>
  <si>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</si>
  <si>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</si>
  <si>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</si>
  <si>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</si>
  <si>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</si>
  <si>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</si>
  <si>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</si>
  <si>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</si>
  <si>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</si>
  <si>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</si>
  <si>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</si>
  <si>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</si>
  <si>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</si>
  <si>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</si>
  <si>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</si>
  <si>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</si>
  <si>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</si>
  <si>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</si>
  <si>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</si>
  <si>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</si>
  <si>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</si>
  <si>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</si>
  <si>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</si>
  <si>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</si>
  <si>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</si>
  <si>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</si>
  <si>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</si>
  <si>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</si>
  <si>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</si>
  <si>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</si>
  <si>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</si>
  <si>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</si>
  <si>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</si>
  <si>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</si>
  <si>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</si>
  <si>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</si>
  <si>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</si>
  <si>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</si>
  <si>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</si>
  <si>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</si>
  <si>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</si>
  <si>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</si>
  <si>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</si>
  <si>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</si>
  <si>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</si>
  <si>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</si>
  <si>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</si>
  <si>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</si>
  <si>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</si>
  <si>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</si>
  <si>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</si>
  <si>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</si>
  <si>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</si>
  <si>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</si>
  <si>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</si>
  <si>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</si>
  <si>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</si>
  <si>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</si>
  <si>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</si>
  <si>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</si>
  <si>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</si>
  <si>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</si>
  <si>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</si>
  <si>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</si>
  <si>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</si>
  <si>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</si>
  <si>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</si>
  <si>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</si>
  <si>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</si>
  <si>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</si>
  <si>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</si>
  <si>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</si>
  <si>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</si>
  <si>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</si>
  <si>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</si>
  <si>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</si>
  <si>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</si>
  <si>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</si>
  <si>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</si>
  <si>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</si>
  <si>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</si>
  <si>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</si>
  <si>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</si>
  <si>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</si>
  <si>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</si>
  <si>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</si>
  <si>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</si>
  <si>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</si>
  <si>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</si>
  <si>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</si>
  <si>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</si>
  <si>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</si>
  <si>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</si>
  <si>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</si>
  <si>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</si>
  <si>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</si>
  <si>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</si>
  <si>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</si>
  <si>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</si>
  <si>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</si>
  <si>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</si>
  <si>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</si>
  <si>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</si>
  <si>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</si>
  <si>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</si>
  <si>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</si>
  <si>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</si>
  <si>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</si>
  <si>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</si>
  <si>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</si>
  <si>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</si>
  <si>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</si>
  <si>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</si>
  <si>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</si>
  <si>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</si>
  <si>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</si>
  <si>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</si>
  <si>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</si>
  <si>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</si>
  <si>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</si>
  <si>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</si>
  <si>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</si>
  <si>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</si>
  <si>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</si>
  <si>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</si>
  <si>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</si>
  <si>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</si>
  <si>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</si>
  <si>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</si>
  <si>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</si>
  <si>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</si>
  <si>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</si>
  <si>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</si>
  <si>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</si>
  <si>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</si>
  <si>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</si>
  <si>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</si>
  <si>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</si>
  <si>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</si>
  <si>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</si>
  <si>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</si>
  <si>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MSI</t>
  </si>
  <si>
    <t>Nokian Renkaat Oyj</t>
  </si>
  <si>
    <t>BNP Paribas Arbitrage issuance BV</t>
  </si>
  <si>
    <t>Amer Sports Oyj</t>
  </si>
  <si>
    <t>Kesko Oyj</t>
  </si>
  <si>
    <t>KES</t>
  </si>
  <si>
    <t>Plain vanilla warrants</t>
  </si>
  <si>
    <t>Autocall certificates</t>
  </si>
  <si>
    <t>Other certificates</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</si>
  <si>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</si>
  <si>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</si>
  <si>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</si>
  <si>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</si>
  <si>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</si>
  <si>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</si>
  <si>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</si>
  <si>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</si>
  <si>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</si>
  <si>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</si>
  <si>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</si>
  <si>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</si>
  <si>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</si>
  <si>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</si>
  <si>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</si>
  <si>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</si>
  <si>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</si>
  <si>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</si>
  <si>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</si>
  <si>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</si>
  <si>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</si>
  <si>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</si>
  <si>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</si>
  <si>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</si>
  <si>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</si>
  <si>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</si>
  <si>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</si>
  <si>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</si>
  <si>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</si>
  <si>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</si>
  <si>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</si>
  <si>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</si>
  <si>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</si>
  <si>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</si>
  <si>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</si>
  <si>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</si>
  <si>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</si>
  <si>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</si>
  <si>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</si>
  <si>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</si>
  <si>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</si>
  <si>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</si>
  <si>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Natural Gas</t>
  </si>
  <si>
    <t>Fracking/Cracking</t>
  </si>
  <si>
    <t>Heating Oil</t>
  </si>
  <si>
    <t>Gasoline</t>
  </si>
  <si>
    <t>Coal</t>
  </si>
  <si>
    <t>XXCOAL</t>
  </si>
  <si>
    <t>WTI Crude Oil</t>
  </si>
  <si>
    <t>Energy Index</t>
  </si>
  <si>
    <t>Electricity</t>
  </si>
  <si>
    <t>Emission Rights</t>
  </si>
  <si>
    <t>Commodity Index</t>
  </si>
  <si>
    <t>Solar</t>
  </si>
  <si>
    <t>Wind</t>
  </si>
  <si>
    <t>Biofuels</t>
  </si>
  <si>
    <t>Base Metals Index</t>
  </si>
  <si>
    <t>Copper</t>
  </si>
  <si>
    <t>Aluminium</t>
  </si>
  <si>
    <t>Zinc</t>
  </si>
  <si>
    <t>XXZINC</t>
  </si>
  <si>
    <t>Lead</t>
  </si>
  <si>
    <t>XXLEAD</t>
  </si>
  <si>
    <t>Nickel</t>
  </si>
  <si>
    <t>Tin</t>
  </si>
  <si>
    <t>Precious Metals Index</t>
  </si>
  <si>
    <t>Platinum</t>
  </si>
  <si>
    <t>Palladium</t>
  </si>
  <si>
    <t>Agricultural Index</t>
  </si>
  <si>
    <t>Corn</t>
  </si>
  <si>
    <t>XXCORN</t>
  </si>
  <si>
    <t>Wheat</t>
  </si>
  <si>
    <t>Soybeans</t>
  </si>
  <si>
    <t>Live Cattle</t>
  </si>
  <si>
    <t>Lean Hogs</t>
  </si>
  <si>
    <t>Coffee</t>
  </si>
  <si>
    <t>Cocoa</t>
  </si>
  <si>
    <t>Sugar</t>
  </si>
  <si>
    <t>Cotton</t>
  </si>
  <si>
    <t>Orange 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</si>
  <si>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</si>
  <si>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</si>
  <si>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</si>
  <si>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</si>
  <si>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</si>
  <si>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</si>
  <si>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</si>
  <si>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</si>
  <si>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</si>
  <si>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</si>
  <si>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</si>
  <si>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</si>
  <si>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</si>
  <si>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</si>
  <si>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</si>
  <si>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</si>
  <si>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</si>
  <si>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</si>
  <si>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</si>
  <si>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</si>
  <si>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</si>
  <si>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</si>
  <si>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</si>
  <si>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</si>
  <si>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</si>
  <si>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</si>
  <si>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</si>
  <si>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</si>
  <si>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</si>
  <si>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</si>
  <si>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</si>
  <si>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</si>
  <si>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</si>
  <si>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</si>
  <si>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</si>
  <si>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</si>
  <si>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</si>
  <si>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</si>
  <si>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</si>
  <si>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</si>
  <si>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</si>
  <si>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</si>
  <si>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</si>
  <si>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</si>
  <si>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</si>
  <si>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</si>
  <si>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</si>
  <si>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</si>
  <si>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</si>
  <si>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</si>
  <si>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</si>
  <si>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</si>
  <si>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</si>
  <si>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</si>
  <si>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</si>
  <si>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</si>
  <si>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</si>
  <si>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</si>
  <si>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</si>
  <si>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FX -CHFSEK</t>
  </si>
  <si>
    <t>FX -CNHUSD</t>
  </si>
  <si>
    <t>FX -EURSEK</t>
  </si>
  <si>
    <t>FX -GBPSEK</t>
  </si>
  <si>
    <t>FX -JPYSEK</t>
  </si>
  <si>
    <t>FX -NOKSEK</t>
  </si>
  <si>
    <t>FX -USDSEK</t>
  </si>
  <si>
    <t>Consumer price index Iceland</t>
  </si>
  <si>
    <t>Credit Term Index (Iceland)</t>
  </si>
  <si>
    <t>DAX Index (Germany)</t>
  </si>
  <si>
    <t>NASDAQ 100 Index</t>
  </si>
  <si>
    <t>OBX Index</t>
  </si>
  <si>
    <t>OMX Copenhagen 20</t>
  </si>
  <si>
    <t>OMX Helsinki 15</t>
  </si>
  <si>
    <t>OMX Helsinki 25</t>
  </si>
  <si>
    <t>OMX Stockholm 30</t>
  </si>
  <si>
    <t>OSEBX Oslo Børs</t>
  </si>
  <si>
    <t>Handelsbanken OMX Bank Index</t>
  </si>
  <si>
    <t>S&amp;P 500 (Standard &amp; Poor, USA)</t>
  </si>
  <si>
    <t>TOPIX (Tokyo "first section)</t>
  </si>
  <si>
    <t>XXX5518</t>
  </si>
  <si>
    <t>XXX5519</t>
  </si>
  <si>
    <t>EU0009658202</t>
  </si>
  <si>
    <t>US6311011026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</si>
  <si>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</si>
  <si>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</si>
  <si>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</si>
  <si>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</si>
  <si>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</si>
  <si>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</si>
  <si>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</si>
  <si>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</si>
  <si>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</si>
  <si>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</si>
  <si>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</si>
  <si>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</si>
  <si>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</si>
  <si>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</si>
  <si>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</si>
  <si>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</si>
  <si>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</si>
  <si>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</si>
  <si>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</si>
  <si>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</si>
  <si>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</si>
  <si>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</si>
  <si>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</si>
  <si>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</si>
  <si>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</si>
  <si>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</si>
  <si>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</si>
  <si>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</si>
  <si>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</si>
  <si>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</si>
  <si>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</si>
  <si>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</si>
  <si>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</si>
  <si>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</si>
  <si>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</si>
  <si>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</si>
  <si>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</si>
  <si>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</si>
  <si>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</si>
  <si>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</si>
  <si>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</si>
  <si>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</si>
  <si>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</si>
  <si>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</si>
  <si>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</si>
  <si>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</si>
  <si>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</si>
  <si>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</si>
  <si>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</si>
  <si>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</si>
  <si>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XXOTHERSHARE</t>
  </si>
  <si>
    <t>XXBSKTSHARES</t>
  </si>
  <si>
    <t>XXOTHERFUND</t>
  </si>
  <si>
    <t>XXBASKTFUNDS</t>
  </si>
  <si>
    <t>LHT</t>
  </si>
  <si>
    <t>Lahden Kaupunki</t>
  </si>
  <si>
    <t>MGF</t>
  </si>
  <si>
    <t>Morgan Stanley BV</t>
  </si>
  <si>
    <t>Cramo Oyj</t>
  </si>
  <si>
    <t>CRA</t>
  </si>
  <si>
    <t>Metsäliitto Osuuskunta</t>
  </si>
  <si>
    <t>MEL</t>
  </si>
  <si>
    <t>XXJPYNOK</t>
  </si>
  <si>
    <t>FX -JPYNOK</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</si>
  <si>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</si>
  <si>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</si>
  <si>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</si>
  <si>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</si>
  <si>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</si>
  <si>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</si>
  <si>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</si>
  <si>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</si>
  <si>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</si>
  <si>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</si>
  <si>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</si>
  <si>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</si>
  <si>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</si>
  <si>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</si>
  <si>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</si>
  <si>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</si>
  <si>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</si>
  <si>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</si>
  <si>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</si>
  <si>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</si>
  <si>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</si>
  <si>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</si>
  <si>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</si>
  <si>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</si>
  <si>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</si>
  <si>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</si>
  <si>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SE0002020933</t>
  </si>
  <si>
    <t>XXREGINDEX</t>
  </si>
  <si>
    <t>RU000A0JPEB3</t>
  </si>
  <si>
    <t>Tornator Oyj</t>
  </si>
  <si>
    <t>TOR</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</si>
  <si>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</si>
  <si>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</si>
  <si>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</si>
  <si>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</si>
  <si>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</si>
  <si>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</si>
  <si>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</si>
  <si>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</si>
  <si>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</si>
  <si>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</si>
  <si>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</si>
  <si>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</si>
  <si>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</si>
  <si>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</si>
  <si>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</si>
  <si>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</si>
  <si>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</si>
  <si>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</si>
  <si>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</si>
  <si>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</si>
  <si>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</si>
  <si>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</si>
  <si>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</si>
  <si>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</si>
  <si>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</si>
  <si>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</si>
  <si>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</si>
  <si>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</si>
  <si>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</si>
  <si>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</si>
  <si>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</si>
  <si>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</si>
  <si>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</si>
  <si>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</si>
  <si>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</si>
  <si>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</si>
  <si>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</si>
  <si>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</si>
  <si>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</si>
  <si>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</si>
  <si>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</si>
  <si>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</si>
  <si>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</si>
  <si>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</si>
  <si>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</si>
  <si>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</si>
  <si>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</si>
  <si>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</si>
  <si>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</si>
  <si>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</si>
  <si>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</si>
  <si>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</si>
  <si>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</si>
  <si>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</si>
  <si>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</si>
  <si>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</si>
  <si>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</si>
  <si>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</si>
  <si>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</si>
  <si>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</si>
  <si>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</si>
  <si>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</si>
  <si>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</si>
  <si>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</si>
  <si>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</si>
  <si>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</si>
  <si>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</si>
  <si>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</si>
  <si>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</si>
  <si>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</si>
  <si>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</si>
  <si>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</si>
  <si>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</si>
  <si>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</si>
  <si>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</si>
  <si>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</si>
  <si>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</si>
  <si>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</si>
  <si>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</si>
  <si>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</si>
  <si>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</si>
  <si>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</si>
  <si>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</si>
  <si>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</si>
  <si>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</si>
  <si>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</si>
  <si>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</si>
  <si>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</si>
  <si>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</si>
  <si>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</si>
  <si>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</si>
  <si>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</si>
  <si>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</si>
  <si>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</si>
  <si>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</si>
  <si>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</si>
  <si>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</si>
  <si>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</si>
  <si>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</si>
  <si>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</si>
  <si>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</si>
  <si>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</si>
  <si>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</si>
  <si>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</si>
  <si>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</si>
  <si>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</si>
  <si>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</si>
  <si>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</si>
  <si>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</si>
  <si>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</si>
  <si>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</si>
  <si>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</si>
  <si>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</si>
  <si>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</si>
  <si>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</si>
  <si>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</si>
  <si>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</si>
  <si>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</si>
  <si>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</si>
  <si>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</si>
  <si>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</si>
  <si>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</si>
  <si>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</si>
  <si>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</si>
  <si>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</si>
  <si>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</si>
  <si>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</si>
  <si>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</si>
  <si>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</si>
  <si>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</si>
  <si>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</si>
  <si>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</si>
  <si>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</si>
  <si>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</si>
  <si>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</si>
  <si>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</si>
  <si>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</si>
  <si>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</si>
  <si>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</si>
  <si>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</si>
  <si>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</si>
  <si>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</si>
  <si>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</si>
  <si>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</si>
  <si>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</si>
  <si>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</si>
  <si>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</si>
  <si>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</si>
  <si>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</si>
  <si>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</si>
  <si>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</si>
  <si>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</si>
  <si>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</si>
  <si>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</si>
  <si>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</si>
  <si>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</si>
  <si>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</si>
  <si>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</si>
  <si>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</si>
  <si>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</si>
  <si>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</si>
  <si>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</si>
  <si>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</si>
  <si>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</si>
  <si>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</si>
  <si>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</si>
  <si>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</si>
  <si>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</si>
  <si>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</si>
  <si>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</si>
  <si>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</si>
  <si>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</si>
  <si>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</si>
  <si>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</si>
  <si>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</si>
  <si>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</si>
  <si>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</si>
  <si>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</si>
  <si>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</si>
  <si>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</si>
  <si>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</si>
  <si>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</si>
  <si>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</si>
  <si>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</si>
  <si>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</si>
  <si>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</si>
  <si>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</si>
  <si>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</si>
  <si>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</si>
  <si>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</si>
  <si>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</si>
  <si>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</si>
  <si>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</si>
  <si>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</si>
  <si>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</si>
  <si>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</si>
  <si>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</si>
  <si>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</si>
  <si>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</si>
  <si>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</si>
  <si>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</si>
  <si>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</si>
  <si>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</si>
  <si>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</si>
  <si>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</si>
  <si>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</si>
  <si>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</si>
  <si>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</si>
  <si>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</si>
  <si>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</si>
  <si>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</si>
  <si>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</si>
  <si>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</si>
  <si>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</si>
  <si>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</si>
  <si>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</si>
  <si>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</si>
  <si>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</si>
  <si>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Argentum Capital S.A.</t>
  </si>
  <si>
    <t>ARGT</t>
  </si>
  <si>
    <t>BOL</t>
  </si>
  <si>
    <t>Kemira Oyj</t>
  </si>
  <si>
    <t>Lemminkäinen Oyj</t>
  </si>
  <si>
    <t>LEM</t>
  </si>
  <si>
    <t>OMX Nordic 120 Net Index</t>
  </si>
  <si>
    <t>SE0003270891</t>
  </si>
  <si>
    <t>Natixis Structured Issuance SA</t>
  </si>
  <si>
    <t>NTX</t>
  </si>
  <si>
    <t>KEM</t>
  </si>
  <si>
    <t>FOFS</t>
  </si>
  <si>
    <r>
      <t>Färs &amp; Frosta Sparbank AB (publ)</t>
    </r>
    <r>
      <rPr>
        <sz val="11"/>
        <color theme="1"/>
        <rFont val="Calibri"/>
        <family val="2"/>
        <scheme val="minor"/>
      </rPr>
      <t xml:space="preserve"> </t>
    </r>
  </si>
  <si>
    <t>St1 Nordic Corporation</t>
  </si>
  <si>
    <t>STN</t>
  </si>
  <si>
    <t>XXRICE</t>
  </si>
  <si>
    <t>Modern Times Group AB</t>
  </si>
  <si>
    <t>MTG</t>
  </si>
  <si>
    <t>Magnolia Bostad AB</t>
  </si>
  <si>
    <t>MAB</t>
  </si>
  <si>
    <t>M-Brain Oy</t>
  </si>
  <si>
    <t xml:space="preserve">MBO </t>
  </si>
  <si>
    <t>Vacse AB (publ)</t>
  </si>
  <si>
    <t>VSC</t>
  </si>
  <si>
    <t>PWT Holding A/S</t>
  </si>
  <si>
    <t>PWT</t>
  </si>
  <si>
    <t>Hemfosa Fastigheter AB</t>
  </si>
  <si>
    <t>HEMF</t>
  </si>
  <si>
    <r>
      <t>ÅR Packaging Group</t>
    </r>
    <r>
      <rPr>
        <sz val="11"/>
        <color theme="1"/>
        <rFont val="Calibri"/>
        <family val="2"/>
        <scheme val="minor"/>
      </rPr>
      <t xml:space="preserve"> </t>
    </r>
  </si>
  <si>
    <t>ARPG</t>
  </si>
  <si>
    <t>Index International AB</t>
  </si>
  <si>
    <t>INX</t>
  </si>
  <si>
    <t>Nobina</t>
  </si>
  <si>
    <t>NOB</t>
  </si>
  <si>
    <t>Nobina Europe</t>
  </si>
  <si>
    <t>NOBA</t>
  </si>
  <si>
    <t>Kotka</t>
  </si>
  <si>
    <t>KOT</t>
  </si>
  <si>
    <t>Lappeenranta</t>
  </si>
  <si>
    <t>LAP</t>
  </si>
  <si>
    <t>Jyväskylä</t>
  </si>
  <si>
    <t>JYV</t>
  </si>
  <si>
    <t>Vantaa</t>
  </si>
  <si>
    <t>VAN</t>
  </si>
  <si>
    <t>Arise AB</t>
  </si>
  <si>
    <t>AWP</t>
  </si>
  <si>
    <t>CIBOR_3M</t>
  </si>
  <si>
    <t xml:space="preserve">Telefonplan Stockholm Property AB                 </t>
  </si>
  <si>
    <t>TSPAB</t>
  </si>
  <si>
    <t>COV</t>
  </si>
  <si>
    <t>City of Vantaa</t>
  </si>
  <si>
    <t>eTRAVELI AB (publ)</t>
  </si>
  <si>
    <t>ETAB</t>
  </si>
  <si>
    <t>Golden Heigths Aktiebolag</t>
  </si>
  <si>
    <t>GOHE</t>
  </si>
  <si>
    <t xml:space="preserve">NASDAQ OMX Nordic 120 SEK Net Index </t>
  </si>
  <si>
    <t xml:space="preserve">SE0005307089 </t>
  </si>
  <si>
    <t xml:space="preserve">Nacka Kommun </t>
  </si>
  <si>
    <t>NAKO</t>
  </si>
  <si>
    <t>Wallenstam AB</t>
  </si>
  <si>
    <t>WALL</t>
  </si>
  <si>
    <t>ADDvise Lab Solutions AB</t>
  </si>
  <si>
    <t>ADDV</t>
  </si>
  <si>
    <t>Ikano Bostad Stockholm Holding AB</t>
  </si>
  <si>
    <t>IKAB</t>
  </si>
  <si>
    <t>FX -EURUSD</t>
  </si>
  <si>
    <t>XXEURUSD</t>
  </si>
  <si>
    <t>Bergteamet Holding AB</t>
  </si>
  <si>
    <t>BHAB</t>
  </si>
  <si>
    <t>TAA</t>
  </si>
  <si>
    <t>Lassila &amp; Tikanoja Oyj</t>
  </si>
  <si>
    <t>LAT</t>
  </si>
  <si>
    <t>Suominen Oyj</t>
  </si>
  <si>
    <t>SUY</t>
  </si>
  <si>
    <t>Diamorph AB</t>
  </si>
  <si>
    <t>DIAO</t>
  </si>
  <si>
    <t xml:space="preserve">Oscar Properties Holding AB </t>
  </si>
  <si>
    <t>OP</t>
  </si>
  <si>
    <t>Spread Certificates</t>
  </si>
  <si>
    <t>Price</t>
  </si>
  <si>
    <t>inc. Coupon</t>
  </si>
  <si>
    <t>ex. Coupon</t>
  </si>
  <si>
    <t>Estea Logistic Properties 5 AB</t>
  </si>
  <si>
    <t>ELP</t>
  </si>
  <si>
    <t>Lauritz.com A/S</t>
  </si>
  <si>
    <t>LAU</t>
  </si>
  <si>
    <t xml:space="preserve">Nynas AB (publ) </t>
  </si>
  <si>
    <t>NYN</t>
  </si>
  <si>
    <t>Stronghold Invest AB</t>
  </si>
  <si>
    <t>STRI</t>
  </si>
  <si>
    <t>Industrivärden, AB ser. C</t>
  </si>
  <si>
    <t>SAAB AB ser. B</t>
  </si>
  <si>
    <t>SE0000107203</t>
  </si>
  <si>
    <t>SE0000112385</t>
  </si>
  <si>
    <t>Heimstaden AB</t>
  </si>
  <si>
    <t>HEIM</t>
  </si>
  <si>
    <t xml:space="preserve">HKScan Oyj </t>
  </si>
  <si>
    <t>HKS</t>
  </si>
  <si>
    <t>FX -EURNOK</t>
  </si>
  <si>
    <t>FX -USDCAD</t>
  </si>
  <si>
    <t>FX -USDJPY</t>
  </si>
  <si>
    <t>XXEURNOK</t>
  </si>
  <si>
    <t>XXUSDCAD</t>
  </si>
  <si>
    <t>XXUSDJPY</t>
  </si>
  <si>
    <t>FX -USDCHF</t>
  </si>
  <si>
    <t>XXUSDCHF</t>
  </si>
  <si>
    <t>Trelleborg Treasury AB</t>
  </si>
  <si>
    <t>TRELT</t>
  </si>
  <si>
    <t>Delarka Fastighet AB</t>
  </si>
  <si>
    <t>DELAR</t>
  </si>
  <si>
    <t>Bank Norwegian AS</t>
  </si>
  <si>
    <t>BANKNO</t>
  </si>
  <si>
    <t>Hexagon AB</t>
  </si>
  <si>
    <t>HEXB</t>
  </si>
  <si>
    <t xml:space="preserve">AB Sveriges Säkerställda Obligationer </t>
  </si>
  <si>
    <t>SCBC</t>
  </si>
  <si>
    <t>LKAB</t>
  </si>
  <si>
    <t>Marginalen Bank Bankaktiebolag</t>
  </si>
  <si>
    <t>MBB</t>
  </si>
  <si>
    <t>European Directories BondCo S.C.A</t>
  </si>
  <si>
    <t>EDB</t>
  </si>
  <si>
    <t>SSM Holding AB</t>
  </si>
  <si>
    <t>SSM</t>
  </si>
  <si>
    <t>ABG</t>
  </si>
  <si>
    <t>UBS Ltd</t>
  </si>
  <si>
    <t>HEL Structured Products Units</t>
  </si>
  <si>
    <t>STO Structured Products CCY</t>
  </si>
  <si>
    <t>Scandinavian Air Ambulance Holding AB</t>
  </si>
  <si>
    <t>SAAH</t>
  </si>
  <si>
    <t>NorCell</t>
  </si>
  <si>
    <t>NORC</t>
  </si>
  <si>
    <t>Polygon AB</t>
  </si>
  <si>
    <t>POL</t>
  </si>
  <si>
    <t>Victoria Park AB</t>
  </si>
  <si>
    <t>VIC</t>
  </si>
  <si>
    <t>Loomis AB</t>
  </si>
  <si>
    <t>LOOM</t>
  </si>
  <si>
    <t>DK0060534915</t>
  </si>
  <si>
    <t>DK0010268606</t>
  </si>
  <si>
    <t>Vestas Wind Systems A/S</t>
  </si>
  <si>
    <t>DK0060336014</t>
  </si>
  <si>
    <t>AP Moeller-Maersk A/S ser B</t>
  </si>
  <si>
    <t>DK0010244508</t>
  </si>
  <si>
    <t xml:space="preserve">Aligera Holding AB </t>
  </si>
  <si>
    <t>ALIG</t>
  </si>
  <si>
    <t>Equity warrants</t>
  </si>
  <si>
    <t>Subscription Price</t>
  </si>
  <si>
    <t>Subscription period starts</t>
  </si>
  <si>
    <t>Subscription period ends</t>
  </si>
  <si>
    <t>Last Trading Date YYYY-MM-DD</t>
  </si>
  <si>
    <t>Expiration Date YYYY-MM-DD</t>
  </si>
  <si>
    <t>Alma Media Oyj</t>
  </si>
  <si>
    <t>ALN</t>
  </si>
  <si>
    <t>Comptel Oyj</t>
  </si>
  <si>
    <t>CTL</t>
  </si>
  <si>
    <t>Elektrobit Oyj</t>
  </si>
  <si>
    <t>EBC</t>
  </si>
  <si>
    <t>KCR</t>
  </si>
  <si>
    <t>KNE</t>
  </si>
  <si>
    <t>REG</t>
  </si>
  <si>
    <t>Sanoma Oyj</t>
  </si>
  <si>
    <t>SAA</t>
  </si>
  <si>
    <t>Elekta AB</t>
  </si>
  <si>
    <t>EKTA</t>
  </si>
  <si>
    <t>European Energy A/S</t>
  </si>
  <si>
    <t>EEA</t>
  </si>
  <si>
    <t>Lifco AB</t>
  </si>
  <si>
    <t>LIFCO</t>
  </si>
  <si>
    <r>
      <t>Nya Svensk FastighetsFinansiering AB (publ)</t>
    </r>
    <r>
      <rPr>
        <sz val="11"/>
        <color theme="1"/>
        <rFont val="Calibri"/>
        <family val="2"/>
        <scheme val="minor"/>
      </rPr>
      <t xml:space="preserve"> </t>
    </r>
  </si>
  <si>
    <t>NYSFF</t>
  </si>
  <si>
    <t>Orava Asuntorahasto Oyj</t>
  </si>
  <si>
    <t>OREIT</t>
  </si>
  <si>
    <t>Resurs Bank Aktiebolag</t>
  </si>
  <si>
    <t>RESB</t>
  </si>
  <si>
    <t>Active Biotech AB</t>
  </si>
  <si>
    <t>Arcam AB</t>
  </si>
  <si>
    <t>BlackPearl Resources</t>
  </si>
  <si>
    <t>Cargotec</t>
  </si>
  <si>
    <t>EnQuest Plc</t>
  </si>
  <si>
    <t>Frontline Ltd</t>
  </si>
  <si>
    <t>Norske Skogindustrier ASA</t>
  </si>
  <si>
    <t>Northern Offshore Ltd</t>
  </si>
  <si>
    <t>ShaMaran Petroleum Corp</t>
  </si>
  <si>
    <t>XXX1662</t>
  </si>
  <si>
    <t>SE0001137985</t>
  </si>
  <si>
    <t>SE0005676160</t>
  </si>
  <si>
    <t>SE0002060863</t>
  </si>
  <si>
    <t>GB00B635TG28</t>
  </si>
  <si>
    <t>NO0004135633</t>
  </si>
  <si>
    <t>BMG6635W1029</t>
  </si>
  <si>
    <t>CA8193201024</t>
  </si>
  <si>
    <t>eQ Oyj</t>
  </si>
  <si>
    <t>EQV</t>
  </si>
  <si>
    <t>Affecto Oyj</t>
  </si>
  <si>
    <t>AFE</t>
  </si>
  <si>
    <t>FI0009013312</t>
  </si>
  <si>
    <t>Orderbook ID</t>
  </si>
  <si>
    <t>FX -BITCOIN</t>
  </si>
  <si>
    <t>XXBITCOIN</t>
  </si>
  <si>
    <t>DistIT AB</t>
  </si>
  <si>
    <t>DISTIT</t>
  </si>
  <si>
    <t>Stendörren Fastigheter</t>
  </si>
  <si>
    <t>STEN</t>
  </si>
  <si>
    <t>Mangold Fondkomission AB</t>
  </si>
  <si>
    <t>XBT</t>
  </si>
  <si>
    <t>XBT Provider AB</t>
  </si>
  <si>
    <t>Destia Group Oyj</t>
  </si>
  <si>
    <t>DES</t>
  </si>
  <si>
    <t xml:space="preserve">Elematic Oyj </t>
  </si>
  <si>
    <t>ELEMAT</t>
  </si>
  <si>
    <t>Technopolis Oyj</t>
  </si>
  <si>
    <t>TPS</t>
  </si>
  <si>
    <t>Vaasan kaupunki</t>
  </si>
  <si>
    <t>VAA</t>
  </si>
  <si>
    <t>NIBE Industrier AB</t>
  </si>
  <si>
    <t>NIBE</t>
  </si>
  <si>
    <t>Työttömyysvakuutusrahasto</t>
  </si>
  <si>
    <t>TYO</t>
  </si>
  <si>
    <t>STO Sustainable Bonds</t>
  </si>
  <si>
    <t>YA Holding AB</t>
  </si>
  <si>
    <t>YAH</t>
  </si>
  <si>
    <t xml:space="preserve">D. Carnegie &amp; Co AB (publ) </t>
  </si>
  <si>
    <t>CARN</t>
  </si>
  <si>
    <t>Coloplast A/S</t>
  </si>
  <si>
    <t>DK0060448595</t>
  </si>
  <si>
    <t>Chr Hansen Holding A/S</t>
  </si>
  <si>
    <t>DK0060227585</t>
  </si>
  <si>
    <t>ISS A/S</t>
  </si>
  <si>
    <t>DK0060542181</t>
  </si>
  <si>
    <t>Troax Corp AB</t>
  </si>
  <si>
    <t>TRO</t>
  </si>
  <si>
    <t>Lidingö Stad</t>
  </si>
  <si>
    <t>LID</t>
  </si>
  <si>
    <t>ÅF AB</t>
  </si>
  <si>
    <t>AFA</t>
  </si>
  <si>
    <t>Ceratiidae II AB</t>
  </si>
  <si>
    <t>CERA</t>
  </si>
  <si>
    <t>Morgan Stanley International Plc</t>
  </si>
  <si>
    <t>MSIP</t>
  </si>
  <si>
    <t>AS Pro Kapital Grupp</t>
  </si>
  <si>
    <t>PROKAP </t>
  </si>
  <si>
    <t>SIG Invest AB</t>
  </si>
  <si>
    <t>SIG</t>
  </si>
  <si>
    <t>4finance S.A.</t>
  </si>
  <si>
    <t>4FI</t>
  </si>
  <si>
    <t>Seinäjoen kaupunki</t>
  </si>
  <si>
    <t>SEI</t>
  </si>
  <si>
    <t>Morgan Stanley B.V.</t>
  </si>
  <si>
    <t>Morgan Stanley &amp; Co. International plc</t>
  </si>
  <si>
    <t>ABG Sundal Collier ASA</t>
  </si>
  <si>
    <t>SE0007100581</t>
  </si>
  <si>
    <t>SE0000862997</t>
  </si>
  <si>
    <r>
      <t>BillerudKorsnäs AB</t>
    </r>
    <r>
      <rPr>
        <sz val="11"/>
        <color rgb="FF1F497D"/>
        <rFont val="Calibri"/>
        <family val="2"/>
        <scheme val="minor"/>
      </rPr>
      <t xml:space="preserve"> </t>
    </r>
  </si>
  <si>
    <t xml:space="preserve">BillerudKorsnäs AB </t>
  </si>
  <si>
    <t>Solteq Oyj</t>
  </si>
  <si>
    <t>STQ</t>
  </si>
  <si>
    <t>Varbergs Sparbank</t>
  </si>
  <si>
    <t>VSB</t>
  </si>
  <si>
    <t>Nordlys AB</t>
  </si>
  <si>
    <t>Estancia Logistik AB</t>
  </si>
  <si>
    <t>EST</t>
  </si>
  <si>
    <t>FX -USDDKK</t>
  </si>
  <si>
    <t>XXUSDDKK</t>
  </si>
  <si>
    <t>DK0010274414</t>
  </si>
  <si>
    <t>Willhem AB</t>
  </si>
  <si>
    <t>WILL</t>
  </si>
  <si>
    <t>STOXX Europe 600 Real Estate</t>
  </si>
  <si>
    <t>STOXX 600 Telecommunications</t>
  </si>
  <si>
    <t>STOXX 600 Oil &amp; Gas</t>
  </si>
  <si>
    <t>STOXX 600 Healthcare</t>
  </si>
  <si>
    <t>STOXX 600 Basic Resources</t>
  </si>
  <si>
    <t>STOXX 600 Banks</t>
  </si>
  <si>
    <t>STOXX 600</t>
  </si>
  <si>
    <t>Euro Stoxx 50 Index</t>
  </si>
  <si>
    <t>CH0043274395</t>
  </si>
  <si>
    <t>Espoon kaupunki</t>
  </si>
  <si>
    <r>
      <t>ESP</t>
    </r>
    <r>
      <rPr>
        <sz val="11"/>
        <color rgb="FF1F497D"/>
        <rFont val="Calibri"/>
        <family val="2"/>
        <scheme val="minor"/>
      </rPr>
      <t xml:space="preserve"> </t>
    </r>
  </si>
  <si>
    <t xml:space="preserve">KCG Europe Limited </t>
  </si>
  <si>
    <t>GEL</t>
  </si>
  <si>
    <t>Genmab A/S</t>
  </si>
  <si>
    <t>DK0010272202</t>
  </si>
  <si>
    <t>GN Store Nord A/S</t>
  </si>
  <si>
    <t>DK0010272632</t>
  </si>
  <si>
    <t>Bavarian Nordic A/S</t>
  </si>
  <si>
    <t>DK0015998017</t>
  </si>
  <si>
    <t>D/S Norden A/S</t>
  </si>
  <si>
    <t>DK0060083210</t>
  </si>
  <si>
    <t>NKT Holding A/S</t>
  </si>
  <si>
    <t>DK0010287663</t>
  </si>
  <si>
    <t>Exceed Capital Sverige AB</t>
  </si>
  <si>
    <t>BMW AG</t>
  </si>
  <si>
    <t>DE0005190003</t>
  </si>
  <si>
    <t>Volkswagen AG</t>
  </si>
  <si>
    <t>Rocket Internet SE</t>
  </si>
  <si>
    <t>DE000A12UKK6</t>
  </si>
  <si>
    <t>Zalando SE</t>
  </si>
  <si>
    <t>DE000ZAL1111</t>
  </si>
  <si>
    <t>Porsche Automobil Holding SE</t>
  </si>
  <si>
    <t>DE000PAH0038</t>
  </si>
  <si>
    <t>Daimler AG</t>
  </si>
  <si>
    <t>DE0007100000</t>
  </si>
  <si>
    <t>RWE AG</t>
  </si>
  <si>
    <t>DE0007037129</t>
  </si>
  <si>
    <t>DE000CBK1001</t>
  </si>
  <si>
    <t>DE0007664039</t>
  </si>
  <si>
    <t>Sparbanken Skåne</t>
  </si>
  <si>
    <t>SBS</t>
  </si>
  <si>
    <t>NP3 Fastigheter AB</t>
  </si>
  <si>
    <t>NP3FA</t>
  </si>
  <si>
    <t>Lantmännen ek för</t>
  </si>
  <si>
    <t>LANTM</t>
  </si>
  <si>
    <t>Africa Oil Corp.</t>
  </si>
  <si>
    <t>CA00829Q1019</t>
  </si>
  <si>
    <t>Alphabet Inc. C class</t>
  </si>
  <si>
    <t>US02079K1079</t>
  </si>
  <si>
    <t>Apple Inc.</t>
  </si>
  <si>
    <t>US0378331005</t>
  </si>
  <si>
    <t>Atlas Copco AB  ser. B</t>
  </si>
  <si>
    <t>Facebook inc.</t>
  </si>
  <si>
    <t>US30303M1027</t>
  </si>
  <si>
    <t>GlaxoSmithKline plc.</t>
  </si>
  <si>
    <t>US37733W1053</t>
  </si>
  <si>
    <t>Precise Biometrics AB</t>
  </si>
  <si>
    <t>SE0001823303</t>
  </si>
  <si>
    <t>SSAB Svenskt Stål AB ser. B</t>
  </si>
  <si>
    <t>SE0000120669</t>
  </si>
  <si>
    <t>Tesla Motors, Inc</t>
  </si>
  <si>
    <t>US88160R1014</t>
  </si>
  <si>
    <t>Microsoft Corp</t>
  </si>
  <si>
    <t>US5949181045</t>
  </si>
  <si>
    <t>McDonald's Corp</t>
  </si>
  <si>
    <t>US5801351017</t>
  </si>
  <si>
    <t>Wal-Mart Stories Inc</t>
  </si>
  <si>
    <t>US9311421039</t>
  </si>
  <si>
    <t>Walt Disney Co</t>
  </si>
  <si>
    <t>US2546871060</t>
  </si>
  <si>
    <t>Coca-Cola Co</t>
  </si>
  <si>
    <t>US1912161007</t>
  </si>
  <si>
    <t>Mastercard Inc</t>
  </si>
  <si>
    <t>US57636Q1040</t>
  </si>
  <si>
    <t>General Electric Co</t>
  </si>
  <si>
    <t>US3696041033</t>
  </si>
  <si>
    <t>Alibaba Group HLDG</t>
  </si>
  <si>
    <t>US01609W1027</t>
  </si>
  <si>
    <t>Amazon.Com Inc</t>
  </si>
  <si>
    <t>US0231351067</t>
  </si>
  <si>
    <t>Netflix Inc</t>
  </si>
  <si>
    <t>US64110L1061</t>
  </si>
  <si>
    <t>Twitter Inc</t>
  </si>
  <si>
    <t>US90184L1026</t>
  </si>
  <si>
    <t>Oriflame Holding AG</t>
  </si>
  <si>
    <t>CH0256424794</t>
  </si>
  <si>
    <t>SKANE</t>
  </si>
  <si>
    <t>Skåne läns landsting</t>
  </si>
  <si>
    <t>Mobylife Holding A/S</t>
  </si>
  <si>
    <t>MOBY</t>
  </si>
  <si>
    <t>Goldman Sachs International</t>
  </si>
  <si>
    <t xml:space="preserve">Gilead Sciences, Inc. </t>
  </si>
  <si>
    <t>US3755581036</t>
  </si>
  <si>
    <t>Adidas AG</t>
  </si>
  <si>
    <t>DE000A1EWWW0</t>
  </si>
  <si>
    <t>Nike Inc.</t>
  </si>
  <si>
    <t>US6541061031</t>
  </si>
  <si>
    <t>DE0005140008</t>
  </si>
  <si>
    <t>Concept Fund Solutions</t>
  </si>
  <si>
    <t>CONCEP</t>
  </si>
  <si>
    <t>SE0007100599</t>
  </si>
  <si>
    <t>Kvalitena AB</t>
  </si>
  <si>
    <t>KVA</t>
  </si>
  <si>
    <t>Long Symbol</t>
  </si>
  <si>
    <t>MST</t>
  </si>
  <si>
    <t>Morgan Stanley &amp; Co. Intern PLC</t>
  </si>
  <si>
    <t>EUSIPA Code</t>
  </si>
  <si>
    <t>Uncapped Capital Protection</t>
  </si>
  <si>
    <t>Exchangeable Certificates</t>
  </si>
  <si>
    <t>Capped Capital Protected</t>
  </si>
  <si>
    <t>Capital Protection with Knock-Out</t>
  </si>
  <si>
    <t>Capital Protection with Coupon</t>
  </si>
  <si>
    <t>Miscellaneous Capital Protection</t>
  </si>
  <si>
    <t>Discount Certificates</t>
  </si>
  <si>
    <t>Barrier Discount Certificates</t>
  </si>
  <si>
    <t>Reverse Convertibles</t>
  </si>
  <si>
    <t>Barrier Reverse Convertibles</t>
  </si>
  <si>
    <t>Capped Outperformance Certificates</t>
  </si>
  <si>
    <t>Capped Bonus Certificates</t>
  </si>
  <si>
    <t xml:space="preserve"> Express Certificates</t>
  </si>
  <si>
    <t>Miscellaneous Yield Enhancement</t>
  </si>
  <si>
    <t>Tracker Certificates</t>
  </si>
  <si>
    <t>Outperformance Certificates</t>
  </si>
  <si>
    <t>Bonus Certificates</t>
  </si>
  <si>
    <t>Outperformance Bonus Certificates</t>
  </si>
  <si>
    <t>Twin-Win Certificates</t>
  </si>
  <si>
    <t>Miscellaneous Participation</t>
  </si>
  <si>
    <t>Warrants</t>
  </si>
  <si>
    <t>Spread Warrants</t>
  </si>
  <si>
    <t>Miscellaneous Leverage without Knock-Out</t>
  </si>
  <si>
    <t>Knock-Out Warrants</t>
  </si>
  <si>
    <t>Open-end Knock-Out Warrants</t>
  </si>
  <si>
    <t>Mini-Futures</t>
  </si>
  <si>
    <t>Double Knock-Out Warrants</t>
  </si>
  <si>
    <t>Miscellaneous Leverage with Knock-Out</t>
  </si>
  <si>
    <t>Constant Leverage Certificate</t>
  </si>
  <si>
    <t>Miscellaneous Constant Leverage Products</t>
  </si>
  <si>
    <t>EUSIPA Name</t>
  </si>
  <si>
    <t>Moberg Pharma AB</t>
  </si>
  <si>
    <t>MOPH</t>
  </si>
  <si>
    <t xml:space="preserve">Containerships Oyj </t>
  </si>
  <si>
    <t>COSH</t>
  </si>
  <si>
    <t>Kotkamills Group Oyj</t>
  </si>
  <si>
    <t>KOTKAM</t>
  </si>
  <si>
    <t>Scandinavian Biogas Fuels International AB</t>
  </si>
  <si>
    <t>SCBIO</t>
  </si>
  <si>
    <t>TF Bank AB (publ)</t>
  </si>
  <si>
    <t>TFB</t>
  </si>
  <si>
    <t>Västra Götalands Läns Landsting</t>
  </si>
  <si>
    <t>VGLL</t>
  </si>
  <si>
    <t>Tobii AB</t>
  </si>
  <si>
    <t>SE0002591420</t>
  </si>
  <si>
    <t>DK0016268840</t>
  </si>
  <si>
    <t>ALME</t>
  </si>
  <si>
    <t>ALM Equity AB</t>
  </si>
  <si>
    <t>Pareto Securities</t>
  </si>
  <si>
    <t>PAB</t>
  </si>
  <si>
    <t>Matsorower AB</t>
  </si>
  <si>
    <t>MAT</t>
  </si>
  <si>
    <t>Telia Company AB (publ)</t>
  </si>
  <si>
    <t>Revenio Group Oyj</t>
  </si>
  <si>
    <t>FI0009010912</t>
  </si>
  <si>
    <t>FI0009007694</t>
  </si>
  <si>
    <t>Stockmann Oyj Abp B</t>
  </si>
  <si>
    <t>FI0009000251</t>
  </si>
  <si>
    <t>Neste Oyj</t>
  </si>
  <si>
    <t>CapMan Oyj</t>
  </si>
  <si>
    <t>CPM</t>
  </si>
  <si>
    <t>FI0009009377</t>
  </si>
  <si>
    <t>Velcora Holding AB</t>
  </si>
  <si>
    <t>VELCO</t>
  </si>
  <si>
    <t>Svea Ekonomi AB</t>
  </si>
  <si>
    <r>
      <t>SVEA</t>
    </r>
    <r>
      <rPr>
        <sz val="11"/>
        <color rgb="FF1F497D"/>
        <rFont val="Calibri"/>
        <family val="2"/>
        <scheme val="minor"/>
      </rPr>
      <t xml:space="preserve"> </t>
    </r>
  </si>
  <si>
    <t>Prime Living AB</t>
  </si>
  <si>
    <t>PRIME</t>
  </si>
  <si>
    <t>Svensk Hypotekspension Fond3 AB</t>
  </si>
  <si>
    <t>SHF</t>
  </si>
  <si>
    <t>Bilia AB</t>
  </si>
  <si>
    <t>BILI</t>
  </si>
  <si>
    <t>Byggmästare Ander J Ahlström Fastighets AB</t>
  </si>
  <si>
    <t>BAF</t>
  </si>
  <si>
    <t>FTSE 100 INDEX</t>
  </si>
  <si>
    <t>GB0001383545</t>
  </si>
  <si>
    <t>SGLH</t>
  </si>
  <si>
    <t>Scan Global Logistics Holding ApS</t>
  </si>
  <si>
    <t>Bonum Pankki Oyj</t>
  </si>
  <si>
    <t>BONU</t>
  </si>
  <si>
    <t>SSEF</t>
  </si>
  <si>
    <t xml:space="preserve">Södra Skogsägarna Ekonomiska Förening </t>
  </si>
  <si>
    <t>SANO</t>
  </si>
  <si>
    <t>DONG Energy A/S</t>
  </si>
  <si>
    <t>DK0060094928</t>
  </si>
  <si>
    <t>SE0003366871</t>
  </si>
  <si>
    <t>Func Food Group Oyj</t>
  </si>
  <si>
    <t>FFG</t>
  </si>
  <si>
    <t>FOCHEM</t>
  </si>
  <si>
    <t>Forchem Oyj</t>
  </si>
  <si>
    <t>Advanced SolTech Sweden AB</t>
  </si>
  <si>
    <t>ASTS</t>
  </si>
  <si>
    <t xml:space="preserve">Strömma Turism &amp; Sjöfart AB </t>
  </si>
  <si>
    <t>STS</t>
  </si>
  <si>
    <t xml:space="preserve">Vostok New Ventures Ltd </t>
  </si>
  <si>
    <t>VNV</t>
  </si>
  <si>
    <t>Tobin Properties AB</t>
  </si>
  <si>
    <t>TOBIN</t>
  </si>
  <si>
    <t>Alcadon Holding AB</t>
  </si>
  <si>
    <t>ALC</t>
  </si>
  <si>
    <t>Nikkei 225 Index</t>
  </si>
  <si>
    <t>JP9010C00002</t>
  </si>
  <si>
    <t>GAMER INDEX</t>
  </si>
  <si>
    <t>DE000SLA2E31</t>
  </si>
  <si>
    <t>SE0008374250</t>
  </si>
  <si>
    <t>GB00B01FLG62</t>
  </si>
  <si>
    <t>G4S PLC</t>
  </si>
  <si>
    <t>Com Hem Holding AB</t>
  </si>
  <si>
    <t>SE0005999778</t>
  </si>
  <si>
    <t>Ratos B</t>
  </si>
  <si>
    <t>SE0000111940</t>
  </si>
  <si>
    <t>GS Sweden AB</t>
  </si>
  <si>
    <t>SE0008348304</t>
  </si>
  <si>
    <t>SE0007871645</t>
  </si>
  <si>
    <t>Cherry AB</t>
  </si>
  <si>
    <t>CHERAB</t>
  </si>
  <si>
    <t>CybAero AB</t>
  </si>
  <si>
    <t>Karo Pharma AB</t>
  </si>
  <si>
    <t>SE0007464888</t>
  </si>
  <si>
    <t>KID Link</t>
  </si>
  <si>
    <t>Sparbanken Västra Mälardalen</t>
  </si>
  <si>
    <t>SPVM</t>
  </si>
  <si>
    <t>HEXPOL AB ser. B</t>
  </si>
  <si>
    <t>VVO-yhtymä Oyj</t>
  </si>
  <si>
    <t>VVO</t>
  </si>
  <si>
    <t>Hancap AB</t>
  </si>
  <si>
    <t>HANC</t>
  </si>
  <si>
    <t>ABFAST</t>
  </si>
  <si>
    <t xml:space="preserve">A group of Retail Assets </t>
  </si>
  <si>
    <t>AGRA</t>
  </si>
  <si>
    <t>Catena Media p.l.c</t>
  </si>
  <si>
    <t>CATME</t>
  </si>
  <si>
    <t>Nets A/S</t>
  </si>
  <si>
    <t>DK0060745370</t>
  </si>
  <si>
    <t>EURO STOXX 50 Volatility</t>
  </si>
  <si>
    <t>DE000A0C3QF1</t>
  </si>
  <si>
    <t xml:space="preserve">Serneke Group AB </t>
  </si>
  <si>
    <t xml:space="preserve">SRNKE </t>
  </si>
  <si>
    <t>Hufvudstaden A</t>
  </si>
  <si>
    <t>SE0000170375</t>
  </si>
  <si>
    <t>SE0001413600</t>
  </si>
  <si>
    <t>SE0000379190</t>
  </si>
  <si>
    <t>Klövern AB Ser. B</t>
  </si>
  <si>
    <t>SE0006593919</t>
  </si>
  <si>
    <t>Hufvudstaden AB ser. A</t>
  </si>
  <si>
    <t xml:space="preserve">Country </t>
  </si>
  <si>
    <t>List Pop ID / Nasdaq ID</t>
  </si>
  <si>
    <t>DK</t>
  </si>
  <si>
    <t>Danske Bank</t>
  </si>
  <si>
    <t>UTC</t>
  </si>
  <si>
    <t>Alm. Brand</t>
  </si>
  <si>
    <t>Arbejdernes Landsbank</t>
  </si>
  <si>
    <t>Sydbank</t>
  </si>
  <si>
    <t>Skandinaviska Enskilda Banken, Danmark</t>
  </si>
  <si>
    <t>Lån &amp; Spar Bank</t>
  </si>
  <si>
    <t>Nordea Bank Danmark</t>
  </si>
  <si>
    <t>Handelsbanken, filial af Svenske Handelskbanken AB (publ.)</t>
  </si>
  <si>
    <t>HP Fondsmæglerselskab A/S</t>
  </si>
  <si>
    <t>Jyske Bank</t>
  </si>
  <si>
    <t>Fondsmæglerselskabet Maj Invest</t>
  </si>
  <si>
    <t>Nykredit Bank</t>
  </si>
  <si>
    <t>Ringkjøbing Landbobank</t>
  </si>
  <si>
    <t>Spar Nord Bank</t>
  </si>
  <si>
    <t>Saxo Privatbank</t>
  </si>
  <si>
    <t>Valid From</t>
  </si>
  <si>
    <t>Valid Thru</t>
  </si>
  <si>
    <t>Danish</t>
  </si>
  <si>
    <t>Allocation profile (afdelingstype)</t>
  </si>
  <si>
    <t>Shares (Aktier)</t>
  </si>
  <si>
    <t>Bonds (Obligationer)</t>
  </si>
  <si>
    <t>Balanced (Blandede afdelinger)</t>
  </si>
  <si>
    <t>Hedge association (Hedgeforeninger)</t>
  </si>
  <si>
    <t>Legal construction</t>
  </si>
  <si>
    <t>K - Account-based investment funds (Kontoførende)</t>
  </si>
  <si>
    <t>B - Investment companies (Bevisudstedende)</t>
  </si>
  <si>
    <t>Investment focus (geographic)</t>
  </si>
  <si>
    <t>D - Danish (Dansk)</t>
  </si>
  <si>
    <t>U - Foreign (Udenlandsk)</t>
  </si>
  <si>
    <t>G - Global</t>
  </si>
  <si>
    <t>Investment focus (instrument)</t>
  </si>
  <si>
    <t>O - Bonds (Obligationer)</t>
  </si>
  <si>
    <t>X - Index (Indeks)</t>
  </si>
  <si>
    <t>A - Shares (Aktier)</t>
  </si>
  <si>
    <t>F - Mix (Blandet)</t>
  </si>
  <si>
    <t>Allocation profile (Udlodningsprofil)</t>
  </si>
  <si>
    <t>C - Akkumulerende/Cumulative</t>
  </si>
  <si>
    <t>M - Minimumsudlodning</t>
  </si>
  <si>
    <t>S - Summarisk</t>
  </si>
  <si>
    <t>U - Anden profil</t>
  </si>
  <si>
    <t xml:space="preserve">Filtering class </t>
  </si>
  <si>
    <t>FundCollect</t>
  </si>
  <si>
    <t>The Fund itself</t>
  </si>
  <si>
    <t>Taxation (beskatningsprincip)</t>
  </si>
  <si>
    <t>R - Realization (Realisation)</t>
  </si>
  <si>
    <t>L - Mark-to-market (Lager)</t>
  </si>
  <si>
    <t>Type of fund (Foreningstype)</t>
  </si>
  <si>
    <t>INF - Investeringsforening</t>
  </si>
  <si>
    <t>PMF - Pengemarked</t>
  </si>
  <si>
    <t>FOF - Fund of Funds</t>
  </si>
  <si>
    <t>EUF - Erhvervsudvikling</t>
  </si>
  <si>
    <t>PLF - Placeringsinfo</t>
  </si>
  <si>
    <t>FAF - Fåmandsforening</t>
  </si>
  <si>
    <t>HEF - Hedgeforening</t>
  </si>
  <si>
    <t>AKO - Andre Kollektive Ordninger</t>
  </si>
  <si>
    <t>PRF - Professionelle foreninger</t>
  </si>
  <si>
    <t>Fund Domicile (Hjemland)</t>
  </si>
  <si>
    <t>Foreningstype (Submarket affiliation)</t>
  </si>
  <si>
    <t>Investeringsforening, special og hedeforeninger - Regler pkt. 2.2</t>
  </si>
  <si>
    <t>Andre kollektive investeringsforeninger - Regler pkt 2.3</t>
  </si>
  <si>
    <t>Øvrige investeringsinstituktter DK - Regler pkt 2.4</t>
  </si>
  <si>
    <t>Udenlandske UCITS - Regler pkt 2.5</t>
  </si>
  <si>
    <t>Øvrige udenlandske investeringsinstitutter - Regler pkt 2.6</t>
  </si>
  <si>
    <t>Foreningens navn</t>
  </si>
  <si>
    <t>Alm. Brand Invest</t>
  </si>
  <si>
    <t>Danske Invest</t>
  </si>
  <si>
    <t>Danske Invest Select</t>
  </si>
  <si>
    <t>Fundamental Invest</t>
  </si>
  <si>
    <t>Gudme Raaschou Invest</t>
  </si>
  <si>
    <t>Halberg-Gundersen Invest</t>
  </si>
  <si>
    <t>Handelsinvest</t>
  </si>
  <si>
    <t>HP Invest</t>
  </si>
  <si>
    <t>Independent Invest</t>
  </si>
  <si>
    <t>Investin</t>
  </si>
  <si>
    <t>Jyske Invest</t>
  </si>
  <si>
    <t>Lån &amp; Spar Invest</t>
  </si>
  <si>
    <t>Maj Invest</t>
  </si>
  <si>
    <t>Multi Manager Invest</t>
  </si>
  <si>
    <t>Nielsen Global Value</t>
  </si>
  <si>
    <t>Nordea Invest</t>
  </si>
  <si>
    <t>Nykredit Invest</t>
  </si>
  <si>
    <t>PFA Invest</t>
  </si>
  <si>
    <t>Sparinvest</t>
  </si>
  <si>
    <t>StockRate Invest</t>
  </si>
  <si>
    <t>Sydinvest</t>
  </si>
  <si>
    <t>Wealth Invest</t>
  </si>
  <si>
    <t>Country</t>
  </si>
  <si>
    <t>Capital Association</t>
  </si>
  <si>
    <t>List Pop ID</t>
  </si>
  <si>
    <t>Name Unit Trust</t>
  </si>
  <si>
    <t xml:space="preserve">Name </t>
  </si>
  <si>
    <t xml:space="preserve">Instrument name
</t>
  </si>
  <si>
    <t>Long name</t>
  </si>
  <si>
    <t>Short name instrument</t>
  </si>
  <si>
    <t xml:space="preserve">Instrument Currency 
</t>
  </si>
  <si>
    <t xml:space="preserve">Trading Currency
</t>
  </si>
  <si>
    <t>Par Value</t>
  </si>
  <si>
    <t xml:space="preserve">Fund Domicile
</t>
  </si>
  <si>
    <t>FISN code</t>
  </si>
  <si>
    <t>CFI code</t>
  </si>
  <si>
    <t>FI0009008221</t>
  </si>
  <si>
    <t>Swedish Orphan Biovitrum AB</t>
  </si>
  <si>
    <t>SE0000872095</t>
  </si>
  <si>
    <t>Adapta Fastigheter AB (publ)</t>
  </si>
  <si>
    <t>ADAPTA</t>
  </si>
  <si>
    <t>Betsson AB</t>
  </si>
  <si>
    <t>BETSB</t>
  </si>
  <si>
    <t>Host Property AB</t>
  </si>
  <si>
    <t>HSPR</t>
  </si>
  <si>
    <t>Icelandair Group hf.</t>
  </si>
  <si>
    <t>ICEAIR</t>
  </si>
  <si>
    <t>Taaleri Oyj</t>
  </si>
  <si>
    <t>TryggHem Projekt 1 AB</t>
  </si>
  <si>
    <t>TRHP</t>
  </si>
  <si>
    <t>Collector AB</t>
  </si>
  <si>
    <t>SE0007048020</t>
  </si>
  <si>
    <t>Catena Media PLC</t>
  </si>
  <si>
    <t>MT0001000109</t>
  </si>
  <si>
    <t>SE0001634262</t>
  </si>
  <si>
    <t>FastPartner AB</t>
  </si>
  <si>
    <t>Hansa Medical AB</t>
  </si>
  <si>
    <t>SE0002148817</t>
  </si>
  <si>
    <t>Immunovia AB</t>
  </si>
  <si>
    <t>SE0006091997</t>
  </si>
  <si>
    <t>SE0001200015</t>
  </si>
  <si>
    <t>SE0007074505</t>
  </si>
  <si>
    <t>Net Insight AB</t>
  </si>
  <si>
    <t>SE0000366098</t>
  </si>
  <si>
    <t>Invisio Communications AB</t>
  </si>
  <si>
    <t>Diös Fastigheter AB</t>
  </si>
  <si>
    <t>Opus Group AB</t>
  </si>
  <si>
    <t>SE0001696683</t>
  </si>
  <si>
    <t>Recipharm AB</t>
  </si>
  <si>
    <t>SE0005757267</t>
  </si>
  <si>
    <t>Transcom Worldwide AB</t>
  </si>
  <si>
    <t>SE0006168316</t>
  </si>
  <si>
    <t>VBG Group AB</t>
  </si>
  <si>
    <t>SE0000115107</t>
  </si>
  <si>
    <t>Jetpak Top Holding AB</t>
  </si>
  <si>
    <t>JETP</t>
  </si>
  <si>
    <t>Ferratum Bank p.l.c</t>
  </si>
  <si>
    <t>FERRA</t>
  </si>
  <si>
    <t>Sveavalvet AB</t>
  </si>
  <si>
    <t xml:space="preserve">SVEAV </t>
  </si>
  <si>
    <t>Kindred Group plc</t>
  </si>
  <si>
    <t xml:space="preserve">FOREX Bank Aktiebolag </t>
  </si>
  <si>
    <t>FOREX</t>
  </si>
  <si>
    <t>Axfood AB</t>
  </si>
  <si>
    <t>SE0006993770</t>
  </si>
  <si>
    <t>Snap Inc</t>
  </si>
  <si>
    <t>US83304A1060</t>
  </si>
  <si>
    <t>STO Structured Products NOK</t>
  </si>
  <si>
    <t>NRB</t>
  </si>
  <si>
    <t>Sunborn London Oyj</t>
  </si>
  <si>
    <t>SUNL</t>
  </si>
  <si>
    <t>DDM Debt AB (publ)</t>
  </si>
  <si>
    <t>DDM2</t>
  </si>
  <si>
    <t xml:space="preserve">Collector Bank </t>
  </si>
  <si>
    <t>COLLB</t>
  </si>
  <si>
    <t>Oma Säästöpankki Oyj</t>
  </si>
  <si>
    <t>OMSO</t>
  </si>
  <si>
    <t>LSTH Svenska Handelsfastigheter AB</t>
  </si>
  <si>
    <t>LSTH</t>
  </si>
  <si>
    <t>SE0008373906</t>
  </si>
  <si>
    <t>Kinnevik AB ser. B</t>
  </si>
  <si>
    <t>HCP INC</t>
  </si>
  <si>
    <t>US40414L1098</t>
  </si>
  <si>
    <t>Berkshire Hathaway B</t>
  </si>
  <si>
    <t>US0846707026</t>
  </si>
  <si>
    <t>AT&amp;T</t>
  </si>
  <si>
    <t>US00206R1023</t>
  </si>
  <si>
    <t>Visa</t>
  </si>
  <si>
    <t>US92826C8394</t>
  </si>
  <si>
    <t>Johnson &amp; Johnson</t>
  </si>
  <si>
    <t>US4781601046</t>
  </si>
  <si>
    <t>Starbucks</t>
  </si>
  <si>
    <t>US8552441094</t>
  </si>
  <si>
    <t>NVIDIA</t>
  </si>
  <si>
    <t>US67066G1040</t>
  </si>
  <si>
    <t>Avesta Kommun</t>
  </si>
  <si>
    <t>AVE</t>
  </si>
  <si>
    <t xml:space="preserve">Akademibokhandeln Holding AB </t>
  </si>
  <si>
    <t xml:space="preserve">ABHH </t>
  </si>
  <si>
    <t>Genova Property Group AB</t>
  </si>
  <si>
    <t>GPG</t>
  </si>
  <si>
    <t>JSM Financial Group AB</t>
  </si>
  <si>
    <t>JSM</t>
  </si>
  <si>
    <t>Käppalaförbundet</t>
  </si>
  <si>
    <t>KAPPA</t>
  </si>
  <si>
    <t>Starbreeze B</t>
  </si>
  <si>
    <t>SE0005992831</t>
  </si>
  <si>
    <t>Ahlstrom-Munksjö Oyj</t>
  </si>
  <si>
    <t>AM1</t>
  </si>
  <si>
    <t>Essity AB ser. A</t>
  </si>
  <si>
    <t>SE0009922156</t>
  </si>
  <si>
    <t>Essity AB ser. B</t>
  </si>
  <si>
    <t>SE0009922164</t>
  </si>
  <si>
    <t xml:space="preserve">Humlegården Fastigheter AB (publ) </t>
  </si>
  <si>
    <t>HUMLE</t>
  </si>
  <si>
    <t xml:space="preserve">Qliro Group AB (publ) </t>
  </si>
  <si>
    <t>QLRO</t>
  </si>
  <si>
    <t>Citigroup Global Markets Funding Luxembourg S.C.A.</t>
  </si>
  <si>
    <t>CITIGM</t>
  </si>
  <si>
    <t xml:space="preserve">SBB i Norden AB </t>
  </si>
  <si>
    <t>SBBIN</t>
  </si>
  <si>
    <t>Scan Bidco A/S</t>
  </si>
  <si>
    <t>SCANB</t>
  </si>
  <si>
    <t>Intea Fastigheter AB (publ)</t>
  </si>
  <si>
    <t>INTEA</t>
  </si>
  <si>
    <t>SE0007074281</t>
  </si>
  <si>
    <t>Lundin Mining Corporation</t>
  </si>
  <si>
    <t>CA5503721063</t>
  </si>
  <si>
    <t>SE0009697246</t>
  </si>
  <si>
    <t>Bund Futures Index</t>
  </si>
  <si>
    <t>DE000SLA2W62</t>
  </si>
  <si>
    <t>XXNORRUS</t>
  </si>
  <si>
    <t>Galliaden Holding AB (publ)</t>
  </si>
  <si>
    <t>GALH</t>
  </si>
  <si>
    <t>Avanza Bank Holding</t>
  </si>
  <si>
    <t>SE0000170110</t>
  </si>
  <si>
    <t xml:space="preserve">SHH Bostad AB </t>
  </si>
  <si>
    <t>SHBO</t>
  </si>
  <si>
    <t>Stillfront Group AB</t>
  </si>
  <si>
    <t>SF</t>
  </si>
  <si>
    <t>Maha Energy AB</t>
  </si>
  <si>
    <t>MAHA</t>
  </si>
  <si>
    <t xml:space="preserve">BMST Intressenter AB (publ) </t>
  </si>
  <si>
    <t>BMST</t>
  </si>
  <si>
    <t xml:space="preserve">Ixat Intressenter AB (publ) </t>
  </si>
  <si>
    <t>IXAT</t>
  </si>
  <si>
    <t>Savo-Solar Oyj</t>
  </si>
  <si>
    <t>FI4000123096</t>
  </si>
  <si>
    <t>SAVOS</t>
  </si>
  <si>
    <t xml:space="preserve">Fibernät i Mellansverige AB (publ) </t>
  </si>
  <si>
    <t>FIBER</t>
  </si>
  <si>
    <t>FNFI</t>
  </si>
  <si>
    <t xml:space="preserve">Legres AB (publ) </t>
  </si>
  <si>
    <t xml:space="preserve">Danske Hypotek </t>
  </si>
  <si>
    <t>DANHY</t>
  </si>
  <si>
    <t>LEGRE</t>
  </si>
  <si>
    <t xml:space="preserve">CHR Bygga Bostäder Holding AB </t>
  </si>
  <si>
    <t>BBH</t>
  </si>
  <si>
    <t>Bond Type</t>
  </si>
  <si>
    <t>BillerudKorsnäs</t>
  </si>
  <si>
    <t>SEB Wealth Management</t>
  </si>
  <si>
    <t>Alternative Investment Funds (DKK)</t>
  </si>
  <si>
    <t>LEI code</t>
  </si>
  <si>
    <t>Fund Issuer</t>
  </si>
  <si>
    <t>Amalie Invest</t>
  </si>
  <si>
    <t>Bank Invest</t>
  </si>
  <si>
    <t>Bil Danmark</t>
  </si>
  <si>
    <t>BLS Invest</t>
  </si>
  <si>
    <t>C WorldWide</t>
  </si>
  <si>
    <t>Formuepleje Epikur</t>
  </si>
  <si>
    <t>Formuepleje Fokus</t>
  </si>
  <si>
    <t>Formuepleje Forbrugsaktier</t>
  </si>
  <si>
    <t>Formuepleje Gloabe Aktier</t>
  </si>
  <si>
    <t>Formuepleje LimiTTellus</t>
  </si>
  <si>
    <t>Formuepleje Merkur</t>
  </si>
  <si>
    <t>Formuepleje Optimum</t>
  </si>
  <si>
    <t>Formuepleje Pareto</t>
  </si>
  <si>
    <t>Formuepleje Penta</t>
  </si>
  <si>
    <t>Formuepleje Safe</t>
  </si>
  <si>
    <t>IR Basis A/S</t>
  </si>
  <si>
    <t>IR Erhverv A/S</t>
  </si>
  <si>
    <t>IR Favoritter A/S</t>
  </si>
  <si>
    <t>IR Højrente A/S</t>
  </si>
  <si>
    <t>IR Vækstlande A/S</t>
  </si>
  <si>
    <t>Kapfor Accunia Invest</t>
  </si>
  <si>
    <t>Kapfor BankInvest Select</t>
  </si>
  <si>
    <t>Kapfor BI Private Equity</t>
  </si>
  <si>
    <t>Kapfor Blue Strait Capital</t>
  </si>
  <si>
    <t>Kapfor Falcon Invest</t>
  </si>
  <si>
    <t>Kapfor Jyske Portefølje</t>
  </si>
  <si>
    <t>Kapfor Nykredit Invest</t>
  </si>
  <si>
    <t xml:space="preserve">Kapfor Nykredit Invest, Plac </t>
  </si>
  <si>
    <t>Kapfor World Wide Invest</t>
  </si>
  <si>
    <t>Kapitalforeningen BankInvest</t>
  </si>
  <si>
    <t>Lån og Spar Invest</t>
  </si>
  <si>
    <t>Lån og Spar Invest Mix</t>
  </si>
  <si>
    <t>MS Invest</t>
  </si>
  <si>
    <t>Ress Life Investments</t>
  </si>
  <si>
    <t>SEB Invest</t>
  </si>
  <si>
    <t>Skagen Fondene</t>
  </si>
  <si>
    <t>SmallCap Danmark</t>
  </si>
  <si>
    <t>Sparinvest Sicav</t>
  </si>
  <si>
    <t>StoneHenge</t>
  </si>
  <si>
    <t>Strategi Invest</t>
  </si>
  <si>
    <t>Værdipapirfond Independ. InvII</t>
  </si>
  <si>
    <t>Værdipapirfonden Sydinvest</t>
  </si>
  <si>
    <t>ValueInvest Danmark</t>
  </si>
  <si>
    <t>Base Product</t>
  </si>
  <si>
    <t>Sub Product</t>
  </si>
  <si>
    <t>Further Sub Product</t>
  </si>
  <si>
    <t>"GROS" -Grains Oil Seeds</t>
  </si>
  <si>
    <t>"FWHT" -Feed Wheat</t>
  </si>
  <si>
    <t>“NRGY” Energy</t>
  </si>
  <si>
    <t>"SOFT" -Softs</t>
  </si>
  <si>
    <t>"SOYB" -Soybeans</t>
  </si>
  <si>
    <t>“ENVR” Environmental</t>
  </si>
  <si>
    <t>"OOLI" -Olive Oil</t>
  </si>
  <si>
    <t>"CORN" -Corn</t>
  </si>
  <si>
    <t>“FRGT” Freight</t>
  </si>
  <si>
    <t>"DIRY" -Dairy</t>
  </si>
  <si>
    <t>"RPSD" -Rapeseed</t>
  </si>
  <si>
    <t>“FRTL” Fertilizer</t>
  </si>
  <si>
    <t>"FRST" -Forestry</t>
  </si>
  <si>
    <t>"OTHR" -Other</t>
  </si>
  <si>
    <t>“INDP” Industrial Products</t>
  </si>
  <si>
    <t>"SEAF" -Seafood</t>
  </si>
  <si>
    <t>"CCOA" -Cocoa</t>
  </si>
  <si>
    <t>“METL” Metals</t>
  </si>
  <si>
    <t>"LSTK" -Livestock</t>
  </si>
  <si>
    <t>"ROBU" -Robusta Coffee</t>
  </si>
  <si>
    <t>“MCEX” Multi Commodity Exotic</t>
  </si>
  <si>
    <t>"GRIN" -Grain</t>
  </si>
  <si>
    <t>“PAPR” Paper</t>
  </si>
  <si>
    <t>"ELEC" -Electricity</t>
  </si>
  <si>
    <t>"BRWN" -Brown Sugar</t>
  </si>
  <si>
    <t>“POLY” Polypropylene</t>
  </si>
  <si>
    <t>"NGAS" -Natural Gas</t>
  </si>
  <si>
    <t>"POTA" -Potatoe</t>
  </si>
  <si>
    <t>“INFL” Inflation</t>
  </si>
  <si>
    <t>"OILP" -Oil</t>
  </si>
  <si>
    <t>"RICE" -Rice</t>
  </si>
  <si>
    <t>“OEST” Official economic statistics</t>
  </si>
  <si>
    <t>"COAL" -Coal</t>
  </si>
  <si>
    <t>“OTHC” Other C10</t>
  </si>
  <si>
    <t>"INRG" -Inter Energy</t>
  </si>
  <si>
    <t>"LAMP" -Lampante</t>
  </si>
  <si>
    <t>“OTHR” Other</t>
  </si>
  <si>
    <t>"RNNG" -Renewable energy</t>
  </si>
  <si>
    <t>"MWHT" -Milling Wheat</t>
  </si>
  <si>
    <t>"LGHT" -Light ends</t>
  </si>
  <si>
    <t>"BSLD" -Base load</t>
  </si>
  <si>
    <t>"DIST" -Distillates</t>
  </si>
  <si>
    <t>"FITR" -Financial Transmission Rights</t>
  </si>
  <si>
    <t>"EMIS" -Emissions</t>
  </si>
  <si>
    <t>"PKLD" -Peak load</t>
  </si>
  <si>
    <t>"OFFP" -Off-peak</t>
  </si>
  <si>
    <t>"CRBR" -Carbon related</t>
  </si>
  <si>
    <t>"WETF" -Wet</t>
  </si>
  <si>
    <t>"GASP" -GASPOOL</t>
  </si>
  <si>
    <t>"DRYF" -Dry</t>
  </si>
  <si>
    <t>"LNGG" -LNG</t>
  </si>
  <si>
    <t>"AMMO" -Ammonia</t>
  </si>
  <si>
    <t>"NBPG" -NBP</t>
  </si>
  <si>
    <t>"DAPH" -DAP (Diammonium Phosphate)</t>
  </si>
  <si>
    <t>"NCGG" -NCG</t>
  </si>
  <si>
    <t>"PTSH" -Potash</t>
  </si>
  <si>
    <t>"TTFG" -TTF</t>
  </si>
  <si>
    <t>"SLPH" -Sulphur</t>
  </si>
  <si>
    <t>"BAKK" -Bakken</t>
  </si>
  <si>
    <t>"UREA" -Urea</t>
  </si>
  <si>
    <t>"BDSL -Biodiesel</t>
  </si>
  <si>
    <t>"UAAN" -UAN (urea and ammonium nitrate)</t>
  </si>
  <si>
    <t>"BRNT" -Brent</t>
  </si>
  <si>
    <t>"CSTR" -Construction</t>
  </si>
  <si>
    <t>"BRNT" -Brent NX</t>
  </si>
  <si>
    <t>"MFTG" -Manufacturing</t>
  </si>
  <si>
    <t>"CNDA" -Canadian</t>
  </si>
  <si>
    <t>"NPRM" -Non Precious</t>
  </si>
  <si>
    <t>"PRME" -Precious</t>
  </si>
  <si>
    <t>"DSEL" -Diesel</t>
  </si>
  <si>
    <t>"CBRD" -Containerboard</t>
  </si>
  <si>
    <t>"DUBA" -Dubai</t>
  </si>
  <si>
    <t>"NSPT" -Newsprint</t>
  </si>
  <si>
    <t>"ESPO" -ESPO</t>
  </si>
  <si>
    <t>"PULP" -Pulp</t>
  </si>
  <si>
    <t>"ETHA" -Ethanol</t>
  </si>
  <si>
    <t>"RCVP" -Recovered paper</t>
  </si>
  <si>
    <t>"FUEL" -Fuel</t>
  </si>
  <si>
    <t>"PLST" -Plastic</t>
  </si>
  <si>
    <t>"FOIL" -Fuel Oil</t>
  </si>
  <si>
    <t>"DLVR" -Deliverable</t>
  </si>
  <si>
    <t>"GOIL" -Gasoil</t>
  </si>
  <si>
    <t>"GSLN" -Gasoline</t>
  </si>
  <si>
    <t>"HEAT" -Heating Oil</t>
  </si>
  <si>
    <t>"JTFL" -Jet Fuel</t>
  </si>
  <si>
    <t>"KERO" -Kerosene</t>
  </si>
  <si>
    <t>"LLSO" -Light Lousiana Sweet (LLS)</t>
  </si>
  <si>
    <t>"MARS" -Mars</t>
  </si>
  <si>
    <t>"NAPH" -Naptha</t>
  </si>
  <si>
    <t>"NGLO" -NGL</t>
  </si>
  <si>
    <t>"URAL" -Urals</t>
  </si>
  <si>
    <t>"WTIO" -WTI</t>
  </si>
  <si>
    <t>"CERE" -CER</t>
  </si>
  <si>
    <t>"ERUE" -ERU</t>
  </si>
  <si>
    <t>"EUAE" -EUA</t>
  </si>
  <si>
    <t>"EUAA" -EUAA</t>
  </si>
  <si>
    <t>"TNKR" -Tankers</t>
  </si>
  <si>
    <t>"CNHP" -Containerships</t>
  </si>
  <si>
    <t>"DBCR" -Dry bulk carriers</t>
  </si>
  <si>
    <t>"ALUM" -Aluminium</t>
  </si>
  <si>
    <t>"CBLT" -Cobalt</t>
  </si>
  <si>
    <t>"COPR" -Copper</t>
  </si>
  <si>
    <t>"IRON" -Iron ore</t>
  </si>
  <si>
    <t>"LEAD" -Lead</t>
  </si>
  <si>
    <t>"MOLY" -Molybdenum</t>
  </si>
  <si>
    <t>"NASC" -NASAAC</t>
  </si>
  <si>
    <t>"NICK" -Nickel</t>
  </si>
  <si>
    <t>"STEL" -Steel</t>
  </si>
  <si>
    <t>"TINN" -Tin</t>
  </si>
  <si>
    <t>"GOLD" -Gold</t>
  </si>
  <si>
    <t>"SLVR" -Silver</t>
  </si>
  <si>
    <t>"PTNM" -Platinum</t>
  </si>
  <si>
    <t>"PLDM" -Palladium</t>
  </si>
  <si>
    <t>Underlying of Commodity</t>
  </si>
  <si>
    <t>“AGRI” Agricultural</t>
  </si>
  <si>
    <t>XXFWHT</t>
  </si>
  <si>
    <t>XXSOYB</t>
  </si>
  <si>
    <t>XXRPSD</t>
  </si>
  <si>
    <t>XXGROSO</t>
  </si>
  <si>
    <t>XXCCOA</t>
  </si>
  <si>
    <t>XXROBU</t>
  </si>
  <si>
    <t>"WHSG" -White Sugar</t>
  </si>
  <si>
    <t>XXWHSG</t>
  </si>
  <si>
    <t>XXBRWN</t>
  </si>
  <si>
    <t>XXPOTA</t>
  </si>
  <si>
    <t>XXLAMP</t>
  </si>
  <si>
    <t>XXDIRY</t>
  </si>
  <si>
    <t>XXFRST</t>
  </si>
  <si>
    <t>XXSEAF</t>
  </si>
  <si>
    <t>XXLSTK</t>
  </si>
  <si>
    <t>XXMWHT</t>
  </si>
  <si>
    <t>XXBSLD</t>
  </si>
  <si>
    <t>XXFITR</t>
  </si>
  <si>
    <t>XXOFFP</t>
  </si>
  <si>
    <t>XXGASP</t>
  </si>
  <si>
    <t>XXLNGG</t>
  </si>
  <si>
    <t>XXNBPG</t>
  </si>
  <si>
    <t>XXNCGG</t>
  </si>
  <si>
    <t>XXTTFG</t>
  </si>
  <si>
    <t>XXBAKK</t>
  </si>
  <si>
    <t>XXBDSL</t>
  </si>
  <si>
    <t>XXBRNT</t>
  </si>
  <si>
    <t>XXBRNX</t>
  </si>
  <si>
    <t>XXCNDA</t>
  </si>
  <si>
    <t>XXCOND</t>
  </si>
  <si>
    <t>"COND" -Condensate</t>
  </si>
  <si>
    <t>XXDSEL</t>
  </si>
  <si>
    <t>XXDUBA</t>
  </si>
  <si>
    <t>XXESPO</t>
  </si>
  <si>
    <t>XXETHA</t>
  </si>
  <si>
    <t>XXFUEL</t>
  </si>
  <si>
    <t>XXFOIL</t>
  </si>
  <si>
    <t>XXGOIL</t>
  </si>
  <si>
    <t>XXGSLN</t>
  </si>
  <si>
    <t>XXHEAT</t>
  </si>
  <si>
    <t>XXJTFL</t>
  </si>
  <si>
    <t>XXKERO</t>
  </si>
  <si>
    <t>XXLLSO</t>
  </si>
  <si>
    <t>XXMARS</t>
  </si>
  <si>
    <t>XXNAPH</t>
  </si>
  <si>
    <t>XXNGLO</t>
  </si>
  <si>
    <t>XXTAPI</t>
  </si>
  <si>
    <t>"TAPI" -Tapis</t>
  </si>
  <si>
    <t>XXURAL</t>
  </si>
  <si>
    <t>XXWTIO</t>
  </si>
  <si>
    <t>XXINRG</t>
  </si>
  <si>
    <t>XXLGHT</t>
  </si>
  <si>
    <t>XXRNNG</t>
  </si>
  <si>
    <t>XXCERE</t>
  </si>
  <si>
    <t>XXERUE</t>
  </si>
  <si>
    <t>XXEUAE</t>
  </si>
  <si>
    <t>XXEUAA</t>
  </si>
  <si>
    <t>XXWTHR</t>
  </si>
  <si>
    <t>"WTHR" -Weather</t>
  </si>
  <si>
    <t>XXCRBR</t>
  </si>
  <si>
    <t>XXTNKR</t>
  </si>
  <si>
    <t>XXAMMO</t>
  </si>
  <si>
    <t>XXDAPH</t>
  </si>
  <si>
    <t>XXPTSH</t>
  </si>
  <si>
    <t>XXSLPH</t>
  </si>
  <si>
    <t>XXUREA</t>
  </si>
  <si>
    <t>XXUAAN</t>
  </si>
  <si>
    <t>XXCSTR</t>
  </si>
  <si>
    <t>XXMFTG</t>
  </si>
  <si>
    <t>"ALUA" -Aluminium Alloy</t>
  </si>
  <si>
    <t>XXALUM</t>
  </si>
  <si>
    <t>XXALUA</t>
  </si>
  <si>
    <t>XXCBLT</t>
  </si>
  <si>
    <t>XXCOPR</t>
  </si>
  <si>
    <t>XXIRON</t>
  </si>
  <si>
    <t>XXMOLY</t>
  </si>
  <si>
    <t>XXNASC</t>
  </si>
  <si>
    <t>XXNICK</t>
  </si>
  <si>
    <t>XXSTEL</t>
  </si>
  <si>
    <t>XXTINN</t>
  </si>
  <si>
    <t>"ZINC" -Zinc</t>
  </si>
  <si>
    <t>XXGOLD</t>
  </si>
  <si>
    <t>XXSLVR</t>
  </si>
  <si>
    <t>XXPTNM</t>
  </si>
  <si>
    <t>XXPLDM</t>
  </si>
  <si>
    <t>Multi Commodity Exotic</t>
  </si>
  <si>
    <t>XXMCEX</t>
  </si>
  <si>
    <t>XXCBRD</t>
  </si>
  <si>
    <t>XXNSPT</t>
  </si>
  <si>
    <t>XXPULP</t>
  </si>
  <si>
    <t>XXRCVP</t>
  </si>
  <si>
    <t>XXPLST</t>
  </si>
  <si>
    <t>Inflation</t>
  </si>
  <si>
    <t>XXINFL</t>
  </si>
  <si>
    <t>Official economic statistics</t>
  </si>
  <si>
    <t>XXOEST</t>
  </si>
  <si>
    <t>"NDLV" -Non-deliverable</t>
  </si>
  <si>
    <t>XXDLVR</t>
  </si>
  <si>
    <t>XXNDLV</t>
  </si>
  <si>
    <t>XXOTHR</t>
  </si>
  <si>
    <t>XXSOFTO</t>
  </si>
  <si>
    <t>XXPKLD</t>
  </si>
  <si>
    <t>XXELECO</t>
  </si>
  <si>
    <t xml:space="preserve">Freight - Dry - Dry bulk carriers </t>
  </si>
  <si>
    <t>Freight - Dry - Containerships</t>
  </si>
  <si>
    <t>XXDBCR</t>
  </si>
  <si>
    <t>XXNPRMO</t>
  </si>
  <si>
    <t>XXPRMEO</t>
  </si>
  <si>
    <t>Agricultural - Dairy</t>
  </si>
  <si>
    <t>Agricultural - Forestry</t>
  </si>
  <si>
    <t>Agricultural - Seafood</t>
  </si>
  <si>
    <t>Agricultural - Livestock</t>
  </si>
  <si>
    <t>Energy - Electricity - Base load</t>
  </si>
  <si>
    <t>Energy - Electricity - Financial Transmission Rights</t>
  </si>
  <si>
    <t>Energy - Electricity - Off-peak</t>
  </si>
  <si>
    <t>Energy - Electricity - Other</t>
  </si>
  <si>
    <t>Energy - Natural Gas - GASPOOL</t>
  </si>
  <si>
    <t>Environmental - Emissions - CER</t>
  </si>
  <si>
    <t>Environmental - Emissions - ERU</t>
  </si>
  <si>
    <t>Environmental - Emissions - EUA</t>
  </si>
  <si>
    <t>Environmental - Emissions - EUAA</t>
  </si>
  <si>
    <t>Environmental - Weather</t>
  </si>
  <si>
    <t>Environmental - Carbon related</t>
  </si>
  <si>
    <t>Freight - Wet - Tankers</t>
  </si>
  <si>
    <t>Fertilizer - Ammonia</t>
  </si>
  <si>
    <t>Fertilizer - DAP (Diammonium Phosphate)</t>
  </si>
  <si>
    <t>Fertilizer - Potash</t>
  </si>
  <si>
    <t>Fertilizer - Sulphur</t>
  </si>
  <si>
    <t>Fertilizer - UAN (urea and ammonium nitrate)</t>
  </si>
  <si>
    <t>Industrial Products - Construction</t>
  </si>
  <si>
    <t>Industrial Products - Manufacturing</t>
  </si>
  <si>
    <t>Metals - Non Precious - Aluminium</t>
  </si>
  <si>
    <t>Metals - Non Precious - Aluminium Alloy</t>
  </si>
  <si>
    <t>Metals - Non Precious - Cobalt</t>
  </si>
  <si>
    <t>Metals - Non Precious - Copper</t>
  </si>
  <si>
    <t>Metals - Non Precious - Iron ore</t>
  </si>
  <si>
    <t>Metals - Non Precious - Lead</t>
  </si>
  <si>
    <t>Metals - Non Precious - NASAAC</t>
  </si>
  <si>
    <t>Metals - Non Precious - Nickel</t>
  </si>
  <si>
    <t>Metals - Non Precious - Steel</t>
  </si>
  <si>
    <t>Metals - Non Precious - Tin</t>
  </si>
  <si>
    <t>Metals - Non Precious - Zinc</t>
  </si>
  <si>
    <t>Metals - Non Precious - Other</t>
  </si>
  <si>
    <t>Metals - Precious  - Gold</t>
  </si>
  <si>
    <t>Metals - Precious - Silver</t>
  </si>
  <si>
    <t>Paper - Containerboard</t>
  </si>
  <si>
    <t>Paper - Newsprint</t>
  </si>
  <si>
    <t>Paper - Pulp</t>
  </si>
  <si>
    <t>Paper - Recovered paper</t>
  </si>
  <si>
    <t>Polypropylene - Plastic</t>
  </si>
  <si>
    <t>Other C10 - Deliverable</t>
  </si>
  <si>
    <t>Other C10 - Non-deliverable</t>
  </si>
  <si>
    <t>Agricultural - Grains Oil Seeds - Feed Wheat</t>
  </si>
  <si>
    <t>Agricultural - Grains Oil Seeds - Soybeans</t>
  </si>
  <si>
    <t>Agricultural - Grains Oil Seeds - Corn</t>
  </si>
  <si>
    <t>Agricultural - Grains Oil Seeds - Rapeseed</t>
  </si>
  <si>
    <t>Agricultural - Grains Oil Seeds - Other</t>
  </si>
  <si>
    <t>Agricultural - Softs - Cocoa</t>
  </si>
  <si>
    <t>Agricultural - Softs - Robusta Coffee</t>
  </si>
  <si>
    <t>Agricultural - Softs - White Sugar</t>
  </si>
  <si>
    <t>Agricultural - Softs - Brown Sugar</t>
  </si>
  <si>
    <t>Agricultural - Softs - Potatoe</t>
  </si>
  <si>
    <t>Agricultural - Softs - Rice</t>
  </si>
  <si>
    <t>Agricultural - Softs - Other</t>
  </si>
  <si>
    <t xml:space="preserve">Agricultural - Olive Oil - Lampante </t>
  </si>
  <si>
    <t>Agricultural - Grain - Milling Wheat</t>
  </si>
  <si>
    <t>Energy - Electricity - Peak load</t>
  </si>
  <si>
    <t>Energy - Natural Gas - LNG</t>
  </si>
  <si>
    <t>Energy - Natural Gas - NBP</t>
  </si>
  <si>
    <t>Energy - Natural Gas - NCG</t>
  </si>
  <si>
    <t>Energy - Natural Gas - TTF</t>
  </si>
  <si>
    <t>Energy - Oil - Bakken</t>
  </si>
  <si>
    <t>Energy - Oil - Biodiesel</t>
  </si>
  <si>
    <t>Energy - Oil - Brent</t>
  </si>
  <si>
    <t>Energy - Oil  - Brent NX</t>
  </si>
  <si>
    <t>Energy - Oil - Canadian</t>
  </si>
  <si>
    <t>Energy - Oil - Condensate</t>
  </si>
  <si>
    <t>Energy - Oil - Diesel</t>
  </si>
  <si>
    <t>Energy - Oil - Dubai</t>
  </si>
  <si>
    <t>Energy - Oil - ESPO</t>
  </si>
  <si>
    <t>Energy - Oil - Ethanol</t>
  </si>
  <si>
    <t>Energy - Oil - Fuel</t>
  </si>
  <si>
    <t>Energy  - Oil - Fuel Oil</t>
  </si>
  <si>
    <t>Energy - Oil - Gasoil</t>
  </si>
  <si>
    <t>Energy - Oil - Gasoline</t>
  </si>
  <si>
    <t>Energy - Oil - Heating Oil</t>
  </si>
  <si>
    <t>Energy - Oil - Jet Fuel</t>
  </si>
  <si>
    <t>Energy - Oil - Kerosene</t>
  </si>
  <si>
    <t>Energy - Oil - Light Lousiana Sweet (LLS)</t>
  </si>
  <si>
    <t>Energy - Oil - Mars</t>
  </si>
  <si>
    <t>Energy - Oil - Naptha</t>
  </si>
  <si>
    <t>Energy - Oil - NGL</t>
  </si>
  <si>
    <t>Energy - Oil - Tapis</t>
  </si>
  <si>
    <t>Energy - Oil - Urals</t>
  </si>
  <si>
    <t>Energy - Oil - WTI</t>
  </si>
  <si>
    <t>Energy - Inter Energy</t>
  </si>
  <si>
    <t>Energy - Renewable energy</t>
  </si>
  <si>
    <t>Energy - Light ends</t>
  </si>
  <si>
    <t>Energy - Distillates</t>
  </si>
  <si>
    <t>Freight - Wet - Containerships</t>
  </si>
  <si>
    <t>Fertilizer - Urea</t>
  </si>
  <si>
    <t>Metals - Non Precious - Molybdenum</t>
  </si>
  <si>
    <t>Metals - Precious - Platinum</t>
  </si>
  <si>
    <t>Metals - Precious - Palladium</t>
  </si>
  <si>
    <t>Metals - Precious - Other</t>
  </si>
  <si>
    <t>Credit</t>
  </si>
  <si>
    <t>Swap</t>
  </si>
  <si>
    <t>Emission</t>
  </si>
  <si>
    <t>Interest_rate</t>
  </si>
  <si>
    <t>Emission_Allowances</t>
  </si>
  <si>
    <t>XXDISTI</t>
  </si>
  <si>
    <t>XXCSHPW</t>
  </si>
  <si>
    <t>XXCSHPD</t>
  </si>
  <si>
    <t>Bond type</t>
  </si>
  <si>
    <t>EUSB - Sovereign Bond</t>
  </si>
  <si>
    <t>OEPB - Other Public Bond</t>
  </si>
  <si>
    <t>CVTB - Convertible Bond</t>
  </si>
  <si>
    <t>CVDB - Covered Bond</t>
  </si>
  <si>
    <t>CRPB - Corporate Bond</t>
  </si>
  <si>
    <t>OTHR - Other</t>
  </si>
  <si>
    <t>SFF</t>
  </si>
  <si>
    <t>SE0010414250</t>
  </si>
  <si>
    <t xml:space="preserve">Fond123 </t>
  </si>
  <si>
    <t>FX - Ethereum</t>
  </si>
  <si>
    <t>XXETHEREUM</t>
  </si>
  <si>
    <t>M2 Asset Management AB</t>
  </si>
  <si>
    <t>M2AM</t>
  </si>
  <si>
    <t>Bewi Group AB (publ)</t>
  </si>
  <si>
    <t>BEWI</t>
  </si>
  <si>
    <t>Rovio Entertainment Oyj</t>
  </si>
  <si>
    <t>FI4000266804</t>
  </si>
  <si>
    <t>STO Commercial Papers</t>
  </si>
  <si>
    <t>STO Corporate Certificates</t>
  </si>
  <si>
    <t>Issuer LEI</t>
  </si>
  <si>
    <t>IR Invest</t>
  </si>
  <si>
    <t>Accunia Invest, Kapitalforeningen</t>
  </si>
  <si>
    <t>BI Private Equity, Kapitalforeningen</t>
  </si>
  <si>
    <t>BankInvest Select, Kapitalforeningen</t>
  </si>
  <si>
    <t>BIL Danmark</t>
  </si>
  <si>
    <t>BLS Invest, Kapitalforeningen</t>
  </si>
  <si>
    <t>Falcon Invest, Kapitalforeningen</t>
  </si>
  <si>
    <t>Formuepleje</t>
  </si>
  <si>
    <t>Formuepleje Epikur, Kapitalforeningen</t>
  </si>
  <si>
    <t>Formuepleje Fokus, Kapitalforeningen</t>
  </si>
  <si>
    <t>Formuepleje Merkur, Kapitalforeningen</t>
  </si>
  <si>
    <t>Formuepleje Pareto, Kapitalforeningen</t>
  </si>
  <si>
    <t>Formuepleje Penta, Kapitalforeningen</t>
  </si>
  <si>
    <t>Formuepleje Safe, Kapitalforeningen</t>
  </si>
  <si>
    <t>Independent Invest II, Værdipapirfond</t>
  </si>
  <si>
    <t>Jyske Portefølje Kapitalforeningen</t>
  </si>
  <si>
    <t xml:space="preserve">Kapfor Blue Strait Capital </t>
  </si>
  <si>
    <t>Lån og Spar Mixinvest, Kapitalforeningen</t>
  </si>
  <si>
    <t>Nykredit Invest, Kapitalforeningen</t>
  </si>
  <si>
    <t>Nykredit Invest, Placeringsforeningen (Kapitalforening)</t>
  </si>
  <si>
    <t>Ress Life Investment, AIF</t>
  </si>
  <si>
    <t>Sparinvest SICAV</t>
  </si>
  <si>
    <t>Sydinvest, Værdipapirfonden</t>
  </si>
  <si>
    <t>World Wide Invest, Kapitalforeningen</t>
  </si>
  <si>
    <t>Leverage Certificates</t>
  </si>
  <si>
    <t>FNDK</t>
  </si>
  <si>
    <t>FNSE</t>
  </si>
  <si>
    <t>Agricultural - Softs - Potato</t>
  </si>
  <si>
    <t>Environmental - Emissions - Other</t>
  </si>
  <si>
    <t xml:space="preserve">XXEMISO         </t>
  </si>
  <si>
    <t>MMO Trade Through Limit</t>
  </si>
  <si>
    <t>Orexo Ab</t>
  </si>
  <si>
    <t>ORX</t>
  </si>
  <si>
    <t>“Please insert all reference data, where applicable, to characterize the nature of the instrument. The headings below include comments to guide you in filling in the relevant information. This information is also used by Nasdaq Nordic price website and vendors. Hence, accurate and complete information ensures that your instruments’ reference data is correctly displayed for investors and end users.”</t>
  </si>
  <si>
    <t xml:space="preserve">
"We hereby confirm that outstanding issue size in volume of the warrants and/or certificates in this application with a commodity as underlying asset will not exceed 2.5 million units as regulated in paragraph 3.1.5 in the Rules of Nasdaq Nordic for Warrants and certificates."  
</t>
  </si>
  <si>
    <t>XSTO</t>
  </si>
  <si>
    <t>StarCAM_Exchanges_Warrant</t>
  </si>
  <si>
    <t xml:space="preserve">Energy - Natural Gas </t>
  </si>
  <si>
    <t>XXNGAS</t>
  </si>
  <si>
    <t>Gunnebo Industrier Holding AB</t>
  </si>
  <si>
    <t>GUNB</t>
  </si>
  <si>
    <t>Asset class of underlying</t>
  </si>
  <si>
    <t>Option type</t>
  </si>
  <si>
    <t>Atella Fastigheter AB (publ)</t>
  </si>
  <si>
    <t>ATELLA</t>
  </si>
  <si>
    <t xml:space="preserve">Compactor Fastigheter AB </t>
  </si>
  <si>
    <t>COMPAC</t>
  </si>
  <si>
    <t>I.A. Hedin Bil Aktiebolag (publ)</t>
  </si>
  <si>
    <t>HEDIN</t>
  </si>
  <si>
    <t xml:space="preserve">Klarna Bank AB (publ) </t>
  </si>
  <si>
    <t>KLAB</t>
  </si>
  <si>
    <t>Volati AB</t>
  </si>
  <si>
    <t>VOLAT</t>
  </si>
  <si>
    <t>STO FN Structured Lev. Products</t>
  </si>
  <si>
    <t>HEL FN Structured Lev. Products</t>
  </si>
  <si>
    <t>KappAhl AB</t>
  </si>
  <si>
    <t>SE0010520981</t>
  </si>
  <si>
    <t>Tick size Table</t>
  </si>
  <si>
    <t>Tick Sizes</t>
  </si>
  <si>
    <t>Tick Size Table Name (ID)</t>
  </si>
  <si>
    <t>Price From</t>
  </si>
  <si>
    <t>Tick Size</t>
  </si>
  <si>
    <t>AMF or Structured with FI or FX (225)</t>
  </si>
  <si>
    <t>0.01</t>
  </si>
  <si>
    <t>Certificates, DKK (220)</t>
  </si>
  <si>
    <t>0.05</t>
  </si>
  <si>
    <t>0.1</t>
  </si>
  <si>
    <t>ETP table1 (223)</t>
  </si>
  <si>
    <t>0.001</t>
  </si>
  <si>
    <t>ETP table2 (222)</t>
  </si>
  <si>
    <t>0.02</t>
  </si>
  <si>
    <t>ETP table6 (121)</t>
  </si>
  <si>
    <t>0.06</t>
  </si>
  <si>
    <t>Warrants and Certificates (1)</t>
  </si>
  <si>
    <t>0.25</t>
  </si>
  <si>
    <t>0.5</t>
  </si>
  <si>
    <t>XHEL Other Instruments (113)</t>
  </si>
  <si>
    <t>Maximum 400 rows per listing</t>
  </si>
  <si>
    <t>Bonava AB ser. B</t>
  </si>
  <si>
    <t>SE0008091581</t>
  </si>
  <si>
    <t>STO FN Sustainable Bonds</t>
  </si>
  <si>
    <t>Nackahusen Holding AB (publ)</t>
  </si>
  <si>
    <t>NACK</t>
  </si>
  <si>
    <t>Volvo, AB ser. A</t>
  </si>
  <si>
    <t>SE0000115420</t>
  </si>
  <si>
    <t>Sv. Handelsbanken AB ser. B</t>
  </si>
  <si>
    <t>SE0007100607</t>
  </si>
  <si>
    <t xml:space="preserve">Offentliga Hus i Norden AB (publ) </t>
  </si>
  <si>
    <t>OHIN</t>
  </si>
  <si>
    <t>Samhällsbyggnadsbolaget I Norden AB (publ)</t>
  </si>
  <si>
    <t>SAMN</t>
  </si>
  <si>
    <t>Banque Internationale à Luxembourg Bank Danmark A/S</t>
  </si>
  <si>
    <t>Investec Bank Plc</t>
  </si>
  <si>
    <t>INVB</t>
  </si>
  <si>
    <t xml:space="preserve">Indutrade Aktiebolag </t>
  </si>
  <si>
    <t>INDUT</t>
  </si>
  <si>
    <t>STO FN Sustainable Retail Bonds</t>
  </si>
  <si>
    <t>SE0005999836</t>
  </si>
  <si>
    <t>SE0000489098</t>
  </si>
  <si>
    <t>SWECO AB ser. B</t>
  </si>
  <si>
    <t>ÅF AB ser. B</t>
  </si>
  <si>
    <t>Investmentaktiebolaget Latour</t>
  </si>
  <si>
    <t>ILATO</t>
  </si>
  <si>
    <t>Cembrit Group A/S</t>
  </si>
  <si>
    <t>CEMB</t>
  </si>
  <si>
    <t>RNB</t>
  </si>
  <si>
    <t>RNB Retail And Brands AB</t>
  </si>
  <si>
    <t>DNA Oyj</t>
  </si>
  <si>
    <t>DNA</t>
  </si>
  <si>
    <t>OMX Copenhagen 25 CAP</t>
  </si>
  <si>
    <t>DK0060775369</t>
  </si>
  <si>
    <t>Savosolar Oyj</t>
  </si>
  <si>
    <t>Fastighets AB Trianon</t>
  </si>
  <si>
    <t>FTR</t>
  </si>
  <si>
    <t>CAPM</t>
  </si>
  <si>
    <t>Delete Group Oyj</t>
  </si>
  <si>
    <t xml:space="preserve">DEL </t>
  </si>
  <si>
    <t>Evolution Gaming Group AB</t>
  </si>
  <si>
    <t>SE0006826046</t>
  </si>
  <si>
    <t>Resurs Holding AB</t>
  </si>
  <si>
    <t>SE0007665823</t>
  </si>
  <si>
    <t xml:space="preserve">Cimco Marine AB </t>
  </si>
  <si>
    <t>CIMA</t>
  </si>
  <si>
    <t>Vattenfall AB</t>
  </si>
  <si>
    <t>VATN</t>
  </si>
  <si>
    <t>Sparbanken Rekarne AB</t>
  </si>
  <si>
    <t>SPAR</t>
  </si>
  <si>
    <t>SBAB Bank AB (publ)</t>
  </si>
  <si>
    <t>SBAB</t>
  </si>
  <si>
    <t>SE0011166974</t>
  </si>
  <si>
    <t>DSV Miljø Group A/S</t>
  </si>
  <si>
    <t>DSVM</t>
  </si>
  <si>
    <t>Cibus Nordic Real Estate AB</t>
  </si>
  <si>
    <t>CNRE</t>
  </si>
  <si>
    <t>Marine Harvest ASA</t>
  </si>
  <si>
    <t>NO0003054108</t>
  </si>
  <si>
    <t>DNB ASA</t>
  </si>
  <si>
    <t>DNO ASA</t>
  </si>
  <si>
    <t>NO0003921009</t>
  </si>
  <si>
    <t>Norwegian Air Shuttle ASA</t>
  </si>
  <si>
    <t>NO0010196140</t>
  </si>
  <si>
    <t>G5 Entertainment AB</t>
  </si>
  <si>
    <t>SE0001824004</t>
  </si>
  <si>
    <t>Fingerprint Cards AB ser. B</t>
  </si>
  <si>
    <t>Tencent Holdings Ltd</t>
  </si>
  <si>
    <t>KYG875721634</t>
  </si>
  <si>
    <t>GBP</t>
  </si>
  <si>
    <t xml:space="preserve">Enea AB </t>
  </si>
  <si>
    <t>ENEAAB</t>
  </si>
  <si>
    <t xml:space="preserve">NetEnt AB </t>
  </si>
  <si>
    <t>SE0011089200</t>
  </si>
  <si>
    <t>Sparinvest, Værdipapirfonden</t>
  </si>
  <si>
    <t>Sparindex, VPF</t>
  </si>
  <si>
    <t>SE0011166610</t>
  </si>
  <si>
    <t>SE0011166628</t>
  </si>
  <si>
    <t xml:space="preserve">Prime Living Campus Stockholm AB </t>
  </si>
  <si>
    <t xml:space="preserve">PLCS </t>
  </si>
  <si>
    <t>Aspire Global plc</t>
  </si>
  <si>
    <t>ASPR</t>
  </si>
  <si>
    <t>HEL Sustainable Bonds</t>
  </si>
  <si>
    <t xml:space="preserve">Svenska Cellulosa Aktiebolaget SCA (publ) </t>
  </si>
  <si>
    <t>SVCA</t>
  </si>
  <si>
    <t>SE0011088665</t>
  </si>
  <si>
    <t>BI Erhvervsejendomme A/S, AIF</t>
  </si>
  <si>
    <t>Coop Opsparing</t>
  </si>
  <si>
    <t>BI Asset Management Fondsmæglerselskab A/S</t>
  </si>
  <si>
    <t>Moment Group AB (publ)</t>
  </si>
  <si>
    <t>MOMT</t>
  </si>
  <si>
    <t>SE0011089259</t>
  </si>
  <si>
    <t>SE0000455057</t>
  </si>
  <si>
    <t>Fastighets AB Balder B</t>
  </si>
  <si>
    <t>SE0007126115</t>
  </si>
  <si>
    <t>Latour, Investmentab. ser. B</t>
  </si>
  <si>
    <t>SE0010100958</t>
  </si>
  <si>
    <t>Loomis AB ser. B</t>
  </si>
  <si>
    <t>SE0002683557</t>
  </si>
  <si>
    <t>Mekonomen AB</t>
  </si>
  <si>
    <t>SE0002110064</t>
  </si>
  <si>
    <t>SE0011090018</t>
  </si>
  <si>
    <t>Ahlsell AB (publ)</t>
  </si>
  <si>
    <t>AHLS</t>
  </si>
  <si>
    <t>SE0011309228</t>
  </si>
  <si>
    <t>SE0011256312</t>
  </si>
  <si>
    <t>YIT</t>
  </si>
  <si>
    <t xml:space="preserve">Sollentuna Stinsen JV AB </t>
  </si>
  <si>
    <t>SOSTJV</t>
  </si>
  <si>
    <t>FX - Litecoin</t>
  </si>
  <si>
    <t>FX - Ripple</t>
  </si>
  <si>
    <t>FX - Bitcoin cash</t>
  </si>
  <si>
    <t>FX - Ethereum Classic</t>
  </si>
  <si>
    <t>FX - Neo</t>
  </si>
  <si>
    <t>XXLITECOIN</t>
  </si>
  <si>
    <t>XXRIPPLE</t>
  </si>
  <si>
    <t>XXBITCOINCA</t>
  </si>
  <si>
    <t>XXETHEREUMCL</t>
  </si>
  <si>
    <t>XXNEO</t>
  </si>
  <si>
    <t>OP Corporate Bank plc</t>
  </si>
  <si>
    <t>SE0011337708</t>
  </si>
  <si>
    <t>AAK AB</t>
  </si>
  <si>
    <t>International Personal Finance plc</t>
  </si>
  <si>
    <t>IPF</t>
  </si>
  <si>
    <t>Falcon Invest</t>
  </si>
  <si>
    <t>NFK</t>
  </si>
  <si>
    <t>SNC</t>
  </si>
  <si>
    <t>ABG Sundal Collier AB</t>
  </si>
  <si>
    <t>ABA</t>
  </si>
  <si>
    <t>Nord Fondkommission</t>
  </si>
  <si>
    <t>Sip Nordic</t>
  </si>
  <si>
    <t>Hoist Group Holding Intressenter AB</t>
  </si>
  <si>
    <t>HGHI</t>
  </si>
  <si>
    <t>Leax Group AB</t>
  </si>
  <si>
    <t>LEAX</t>
  </si>
  <si>
    <t>Crédit Agricole CIB Financial Solutions</t>
  </si>
  <si>
    <t>CRAG</t>
  </si>
  <si>
    <t>Gjensidige Forsikring ASA</t>
  </si>
  <si>
    <t>NO0010582521</t>
  </si>
  <si>
    <t>Norsk Hydro ASA</t>
  </si>
  <si>
    <t>NO0005052605</t>
  </si>
  <si>
    <t>Petroleum Geo-Services ASA</t>
  </si>
  <si>
    <t>NO0010199151</t>
  </si>
  <si>
    <t>Storebrand ASA</t>
  </si>
  <si>
    <t>NO0003053605</t>
  </si>
  <si>
    <t>TGS NOPEC Geophysical Company ASA</t>
  </si>
  <si>
    <t>NO0003078800</t>
  </si>
  <si>
    <t>BMG3682E1921</t>
  </si>
  <si>
    <t>REC Silicon ASA</t>
  </si>
  <si>
    <t>Equinor ASA</t>
  </si>
  <si>
    <t>Ferratum Capital Germany GmbH</t>
  </si>
  <si>
    <t>FECG</t>
  </si>
  <si>
    <t>Nasdaq Nordea SmartBeta Div Moment TR</t>
  </si>
  <si>
    <t>SE0006504007</t>
  </si>
  <si>
    <t>Nasdaq Nordea SmartBeta Momentum TR</t>
  </si>
  <si>
    <t>SE0006422051</t>
  </si>
  <si>
    <t xml:space="preserve">Allgon AB </t>
  </si>
  <si>
    <t>ALLG</t>
  </si>
  <si>
    <t>Actively Managed</t>
  </si>
  <si>
    <t>Number of outstanding instruments</t>
  </si>
  <si>
    <t>Symbol</t>
  </si>
  <si>
    <t xml:space="preserve">EuroFlorist Intressenter AB (publ) </t>
  </si>
  <si>
    <t>EUFL</t>
  </si>
  <si>
    <t>Version-3_2_0_0</t>
  </si>
  <si>
    <t>CommrcialPapersSegment</t>
  </si>
  <si>
    <t>STO Sustainable Commercial Paper</t>
  </si>
  <si>
    <t>Gränges AB</t>
  </si>
  <si>
    <t>GRNG</t>
  </si>
  <si>
    <t>FI0009007603</t>
  </si>
  <si>
    <t>Stora Enso Oyj ser. A</t>
  </si>
  <si>
    <t>Sunborn (Gibraltar) Limited</t>
  </si>
  <si>
    <t>SUNGL</t>
  </si>
  <si>
    <t xml:space="preserve">Nordea Markets ETF </t>
  </si>
  <si>
    <t>NDME</t>
  </si>
  <si>
    <t>STO Sustainable Products</t>
  </si>
  <si>
    <t>XERGI</t>
  </si>
  <si>
    <t xml:space="preserve">Stockholm Exergi Holding AB (publ) </t>
  </si>
  <si>
    <t xml:space="preserve">Investeringsselskabet Artha Optimum A/S, AIF </t>
  </si>
  <si>
    <t xml:space="preserve">ENRO </t>
  </si>
  <si>
    <t>Nordea Bank Abp (NRB)</t>
  </si>
  <si>
    <t>Nordea Bank Abp (NDS)</t>
  </si>
  <si>
    <t>Nordea Bank Abp (NRD)</t>
  </si>
  <si>
    <t>Nordea Bank Abp (NDA)</t>
  </si>
  <si>
    <t>Nordea Bank Abp</t>
  </si>
  <si>
    <t>FI4000297767</t>
  </si>
  <si>
    <t>BNP PARIIBAS SA</t>
  </si>
  <si>
    <t>PARB</t>
  </si>
  <si>
    <t>SE0005594728</t>
  </si>
  <si>
    <t>Svolder AB ser. A</t>
  </si>
  <si>
    <t>SE0010663302</t>
  </si>
  <si>
    <t>NIBE Industrier AB ser. B</t>
  </si>
  <si>
    <t>SE0008321293</t>
  </si>
  <si>
    <t>PortfolioManager</t>
  </si>
  <si>
    <t>DBT Capital Inv AB</t>
  </si>
  <si>
    <t>DBTC</t>
  </si>
  <si>
    <t>Storebrand</t>
  </si>
  <si>
    <t>BankInvest, Værdipapirfonden</t>
  </si>
  <si>
    <t>CVR NR</t>
  </si>
  <si>
    <t>SE NR/CVR nr.</t>
  </si>
  <si>
    <t>Hembla AB (publ)</t>
  </si>
  <si>
    <t>North Investment Group AB (publ)</t>
  </si>
  <si>
    <t>NIG</t>
  </si>
  <si>
    <t xml:space="preserve">Bluestep Bank AB </t>
  </si>
  <si>
    <t>BLSB</t>
  </si>
  <si>
    <t>WOW air hf.</t>
  </si>
  <si>
    <t>WOW</t>
  </si>
  <si>
    <t>Brado AB</t>
  </si>
  <si>
    <t>BRD</t>
  </si>
  <si>
    <t>Aktiebolaget Fastator (publ)</t>
  </si>
  <si>
    <t>AAK</t>
  </si>
  <si>
    <t>Transcom Holiding AB</t>
  </si>
  <si>
    <t>TRH</t>
  </si>
  <si>
    <t xml:space="preserve">Gambling.com Group Plc </t>
  </si>
  <si>
    <t>GAM</t>
  </si>
  <si>
    <t>549300GK4LGIDDWJWL07</t>
  </si>
  <si>
    <t>AAK 101</t>
  </si>
  <si>
    <t>SE0011643139</t>
  </si>
  <si>
    <t>DTVNFR</t>
  </si>
  <si>
    <t>AAK/FRN MTN 20211210</t>
  </si>
  <si>
    <t>AAK_101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</si>
</sst>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1083B]yyyy\-mm\-dd;@"/>
    <numFmt numFmtId="165" formatCode="0.000;[Red]0.000"/>
    <numFmt numFmtId="166" formatCode="0.000"/>
    <numFmt numFmtId="167" formatCode="[$-409]mmmm\ d\,\ yyyy;@"/>
    <numFmt numFmtId="168" formatCode="[$-F800]dddd\,\ mmmm\ dd\,\ yyyy"/>
    <numFmt numFmtId="169" formatCode="yyyy\-mm\-dd;@"/>
  </numFmts>
  <fonts count="63">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
      <sz val="10"/>
      <color theme="1"/>
      <name val="SEB Basic"/>
      <family val="2"/>
    </font>
    <font>
      <sz val="10"/>
      <color rgb="FF9C0006"/>
      <name val="SEB Basic"/>
      <family val="2"/>
    </font>
    <font>
      <sz val="10"/>
      <color rgb="FF006100"/>
      <name val="SEB Basic"/>
      <family val="2"/>
    </font>
    <font>
      <u/>
      <sz val="10"/>
      <color theme="10"/>
      <name val="SEB Basic"/>
      <family val="2"/>
    </font>
    <font>
      <sz val="10"/>
      <color rgb="FF9C6500"/>
      <name val="SEB Basic"/>
      <family val="2"/>
    </font>
    <font>
      <sz val="10"/>
      <color theme="1"/>
      <name val="Calibri"/>
      <family val="2"/>
      <scheme val="minor"/>
    </font>
    <font>
      <sz val="11"/>
      <color rgb="FF1F497D"/>
      <name val="Calibri"/>
      <family val="2"/>
      <scheme val="minor"/>
    </font>
    <font>
      <sz val="11"/>
      <color rgb="FF000000"/>
      <name val="Calibri"/>
      <family val="2"/>
      <scheme val="minor"/>
    </font>
    <font>
      <sz val="11"/>
      <color rgb="FF191919"/>
      <name val="Calibri"/>
      <family val="2"/>
      <scheme val="minor"/>
    </font>
    <font>
      <sz val="10"/>
      <color rgb="FF000000"/>
      <name val="Calibri"/>
      <family val="2"/>
      <scheme val="minor"/>
    </font>
    <font>
      <sz val="11"/>
      <color rgb="FF000000"/>
      <name val="Calibri"/>
      <family val="2"/>
    </font>
    <font>
      <sz val="11"/>
      <color rgb="FF000000"/>
      <name val="Arial"/>
      <family val="2"/>
    </font>
    <font>
      <sz val="8"/>
      <color rgb="FF222222"/>
      <name val="Arial"/>
      <family val="2"/>
    </font>
    <font>
      <sz val="10"/>
      <color rgb="FFFF0000"/>
      <name val="Arial"/>
      <family val="2"/>
    </font>
    <font>
      <u/>
      <sz val="11"/>
      <color rgb="FFFF0000"/>
      <name val="Calibri"/>
      <family val="2"/>
    </font>
    <font>
      <sz val="10"/>
      <color rgb="FF000000"/>
      <name val="Arial"/>
      <family val="2"/>
    </font>
    <font>
      <sz val="10"/>
      <color rgb="FF000000"/>
      <name val="Arial"/>
      <family val="2"/>
    </font>
    <font>
      <sz val="10"/>
      <color theme="0"/>
      <name val="Arial"/>
      <family val="2"/>
    </font>
    <font>
      <sz val="11"/>
      <color rgb="FF1F4E79"/>
      <name val="Arial"/>
      <family val="2"/>
    </font>
  </fonts>
  <fills count="53">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
      <patternFill patternType="solid">
        <fgColor indexed="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bottom/>
      <diagonal/>
    </border>
  </borders>
  <cellStyleXfs count="114">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44" fillId="0" borderId="0"/>
    <xf numFmtId="0" fontId="1" fillId="0" borderId="0">
      <alignment vertical="center"/>
    </xf>
    <xf numFmtId="0" fontId="1" fillId="0" borderId="0">
      <alignment vertical="center"/>
    </xf>
    <xf numFmtId="0" fontId="15" fillId="5" borderId="0" applyNumberFormat="0" applyBorder="0" applyAlignment="0" applyProtection="0"/>
    <xf numFmtId="0" fontId="15" fillId="6" borderId="0" applyNumberFormat="0" applyBorder="0" applyAlignment="0" applyProtection="0"/>
    <xf numFmtId="0" fontId="44"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44"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44"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45" fillId="29"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46" fillId="32" borderId="0" applyNumberFormat="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48" fillId="34" borderId="0" applyNumberFormat="0" applyBorder="0" applyAlignment="0" applyProtection="0"/>
    <xf numFmtId="0" fontId="28" fillId="34" borderId="0" applyNumberFormat="0" applyBorder="0" applyAlignment="0" applyProtection="0"/>
    <xf numFmtId="0" fontId="15" fillId="0" borderId="0"/>
    <xf numFmtId="0" fontId="49" fillId="0" borderId="0"/>
    <xf numFmtId="0" fontId="15" fillId="35" borderId="31" applyNumberFormat="0" applyFont="0" applyAlignment="0" applyProtection="0"/>
    <xf numFmtId="0" fontId="29" fillId="30" borderId="32" applyNumberFormat="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xf numFmtId="0" fontId="59" fillId="0" borderId="0"/>
    <xf numFmtId="0" fontId="60" fillId="0" borderId="0"/>
  </cellStyleXfs>
  <cellXfs count="324">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0" fillId="0" borderId="0" xfId="0"/>
    <xf numFmtId="0" fontId="38" fillId="46" borderId="14" xfId="0" applyFont="1" applyFill="1" applyBorder="1"/>
    <xf numFmtId="0" fontId="38" fillId="46" borderId="18" xfId="0" applyFont="1" applyFill="1" applyBorder="1"/>
    <xf numFmtId="0" fontId="0" fillId="46" borderId="0" xfId="0" applyFill="1" applyBorder="1"/>
    <xf numFmtId="0" fontId="50" fillId="0" borderId="0" xfId="0" applyFont="1"/>
    <xf numFmtId="0" fontId="50" fillId="0" borderId="0" xfId="0" applyFont="1" applyAlignment="1">
      <alignment vertical="center"/>
    </xf>
    <xf numFmtId="14" fontId="1" fillId="0" borderId="1" xfId="38" applyNumberFormat="1" applyFont="1" applyBorder="1"/>
    <xf numFmtId="0" fontId="1" fillId="0" borderId="0" xfId="38"/>
    <xf numFmtId="0" fontId="5" fillId="51" borderId="34" xfId="38" applyFont="1" applyFill="1" applyBorder="1" applyAlignment="1">
      <alignment wrapText="1"/>
    </xf>
    <xf numFmtId="0" fontId="1" fillId="0" borderId="0" xfId="0" applyFont="1" applyFill="1" applyAlignment="1"/>
    <xf numFmtId="0" fontId="1" fillId="0" borderId="0" xfId="0" applyFont="1" applyFill="1"/>
    <xf numFmtId="0" fontId="51" fillId="0" borderId="0" xfId="0" applyFont="1"/>
    <xf numFmtId="0" fontId="42" fillId="0" borderId="6" xfId="49" applyFont="1" applyBorder="1" applyAlignment="1">
      <alignment vertical="top" wrapText="1"/>
    </xf>
    <xf numFmtId="0" fontId="52" fillId="0" borderId="0" xfId="0" applyFont="1"/>
    <xf numFmtId="0" fontId="31" fillId="44" borderId="0" xfId="0" applyFont="1" applyFill="1" applyBorder="1"/>
    <xf numFmtId="0" fontId="41" fillId="0" borderId="0" xfId="0" quotePrefix="1" applyFont="1"/>
    <xf numFmtId="0" fontId="36" fillId="0" borderId="12" xfId="0" applyNumberFormat="1" applyFont="1" applyBorder="1"/>
    <xf numFmtId="0" fontId="36" fillId="41" borderId="12" xfId="0" applyNumberFormat="1" applyFont="1" applyFill="1" applyBorder="1"/>
    <xf numFmtId="0" fontId="36" fillId="0" borderId="15" xfId="0" applyNumberFormat="1" applyFont="1" applyBorder="1"/>
    <xf numFmtId="0" fontId="53" fillId="0" borderId="0" xfId="0" applyFont="1"/>
    <xf numFmtId="0" fontId="40" fillId="44" borderId="1" xfId="0" applyFont="1" applyFill="1" applyBorder="1" applyAlignment="1">
      <alignment vertical="center"/>
    </xf>
    <xf numFmtId="0" fontId="36" fillId="0" borderId="0" xfId="0" applyFont="1" applyAlignment="1">
      <alignment vertical="center"/>
    </xf>
    <xf numFmtId="0" fontId="0" fillId="0" borderId="0" xfId="0" applyAlignment="1">
      <alignment vertical="center"/>
    </xf>
    <xf numFmtId="0" fontId="40" fillId="44" borderId="1" xfId="0" applyFont="1" applyFill="1" applyBorder="1" applyAlignment="1">
      <alignment horizontal="center" vertical="center"/>
    </xf>
    <xf numFmtId="0" fontId="40" fillId="0" borderId="0" xfId="0" applyFont="1" applyAlignment="1">
      <alignment horizontal="center"/>
    </xf>
    <xf numFmtId="169" fontId="36" fillId="0" borderId="0" xfId="0" applyNumberFormat="1" applyFont="1" applyBorder="1" applyAlignment="1"/>
    <xf numFmtId="169" fontId="36" fillId="0" borderId="1" xfId="0" applyNumberFormat="1" applyFont="1" applyFill="1" applyBorder="1" applyAlignment="1"/>
    <xf numFmtId="0" fontId="36" fillId="0" borderId="21" xfId="0" applyFont="1" applyFill="1" applyBorder="1"/>
    <xf numFmtId="1" fontId="36" fillId="0" borderId="1" xfId="0" applyNumberFormat="1" applyFont="1" applyFill="1" applyBorder="1"/>
    <xf numFmtId="169" fontId="36" fillId="0" borderId="1" xfId="0" applyNumberFormat="1" applyFont="1" applyBorder="1" applyAlignment="1"/>
    <xf numFmtId="0" fontId="0" fillId="0" borderId="0" xfId="0"/>
    <xf numFmtId="0" fontId="0" fillId="0" borderId="0" xfId="0"/>
    <xf numFmtId="0" fontId="38" fillId="46" borderId="19" xfId="0" applyFont="1" applyFill="1" applyBorder="1"/>
    <xf numFmtId="0" fontId="25" fillId="0" borderId="0" xfId="34" applyAlignment="1" applyProtection="1">
      <alignment vertical="center"/>
    </xf>
    <xf numFmtId="0" fontId="0" fillId="0" borderId="0" xfId="0" applyAlignment="1">
      <alignment horizontal="left"/>
    </xf>
    <xf numFmtId="2" fontId="1" fillId="41" borderId="1" xfId="38" applyNumberFormat="1" applyFont="1" applyFill="1" applyBorder="1"/>
    <xf numFmtId="0" fontId="54" fillId="0" borderId="0" xfId="0" applyFont="1" applyAlignment="1">
      <alignment vertical="center"/>
    </xf>
    <xf numFmtId="0" fontId="55" fillId="0" borderId="0" xfId="0" applyFont="1"/>
    <xf numFmtId="0" fontId="42" fillId="0" borderId="0" xfId="38" applyFont="1" applyFill="1" applyAlignment="1">
      <alignment horizontal="left" vertical="top" wrapText="1"/>
    </xf>
    <xf numFmtId="0" fontId="31" fillId="0" borderId="0" xfId="0" applyFont="1" applyAlignment="1">
      <alignment horizontal="center"/>
    </xf>
    <xf numFmtId="0" fontId="0" fillId="0" borderId="12" xfId="0" applyBorder="1"/>
    <xf numFmtId="0" fontId="0" fillId="0" borderId="20" xfId="0" applyBorder="1" applyAlignment="1">
      <alignment horizontal="center"/>
    </xf>
    <xf numFmtId="0" fontId="0" fillId="0" borderId="21" xfId="0"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51" fillId="0" borderId="1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56" fillId="0" borderId="0" xfId="0" applyFont="1"/>
    <xf numFmtId="0" fontId="0" fillId="0" borderId="0" xfId="0"/>
    <xf numFmtId="0" fontId="0" fillId="0" borderId="0" xfId="0" applyBorder="1"/>
    <xf numFmtId="0" fontId="38" fillId="46" borderId="14" xfId="0" applyFont="1" applyFill="1" applyBorder="1"/>
    <xf numFmtId="0" fontId="38" fillId="46" borderId="18" xfId="0" applyFont="1" applyFill="1" applyBorder="1"/>
    <xf numFmtId="0" fontId="0" fillId="0" borderId="0" xfId="0"/>
    <xf numFmtId="14" fontId="36" fillId="0" borderId="0" xfId="0" applyNumberFormat="1" applyFont="1"/>
    <xf numFmtId="49" fontId="36" fillId="41" borderId="1" xfId="0" applyNumberFormat="1" applyFont="1" applyFill="1" applyBorder="1" applyAlignment="1">
      <alignment horizontal="left"/>
    </xf>
    <xf numFmtId="0" fontId="38" fillId="46" borderId="14" xfId="0" applyFont="1" applyFill="1" applyBorder="1"/>
    <xf numFmtId="0" fontId="38" fillId="46" borderId="18" xfId="0" applyFont="1" applyFill="1" applyBorder="1"/>
    <xf numFmtId="0" fontId="0" fillId="0" borderId="0" xfId="0" applyAlignment="1">
      <alignment vertical="center"/>
    </xf>
    <xf numFmtId="0" fontId="57" fillId="52" borderId="0" xfId="0" applyFont="1" applyFill="1"/>
    <xf numFmtId="0" fontId="32" fillId="52" borderId="1" xfId="0" applyFont="1" applyFill="1" applyBorder="1"/>
    <xf numFmtId="0" fontId="57" fillId="52" borderId="1" xfId="38" applyFont="1" applyFill="1" applyBorder="1"/>
    <xf numFmtId="164" fontId="57" fillId="52" borderId="1" xfId="38" applyNumberFormat="1" applyFont="1" applyFill="1" applyBorder="1"/>
    <xf numFmtId="3" fontId="57" fillId="52" borderId="1" xfId="38" applyNumberFormat="1" applyFont="1" applyFill="1" applyBorder="1" applyProtection="1">
      <protection locked="0"/>
    </xf>
    <xf numFmtId="49" fontId="58" fillId="52" borderId="1" xfId="34" applyNumberFormat="1" applyFont="1" applyFill="1" applyBorder="1" applyAlignment="1" applyProtection="1"/>
    <xf numFmtId="2" fontId="57" fillId="52" borderId="1" xfId="38" applyNumberFormat="1" applyFont="1" applyFill="1" applyBorder="1"/>
    <xf numFmtId="0" fontId="38" fillId="52" borderId="0" xfId="0" applyFont="1" applyFill="1"/>
    <xf numFmtId="0" fontId="40" fillId="44" borderId="1" xfId="0" applyFont="1" applyFill="1" applyBorder="1" applyAlignment="1">
      <alignment horizontal="center" vertical="center" wrapText="1"/>
    </xf>
    <xf numFmtId="0" fontId="61" fillId="0" borderId="0" xfId="0" applyFont="1" applyFill="1"/>
    <xf numFmtId="0" fontId="61" fillId="0" borderId="0" xfId="0" applyFont="1"/>
    <xf numFmtId="0" fontId="1" fillId="0" borderId="1" xfId="38" applyFont="1" applyBorder="1"/>
    <xf numFmtId="0" fontId="0" fillId="0" borderId="1" xfId="0" applyBorder="1"/>
    <xf numFmtId="0" fontId="40" fillId="44" borderId="1" xfId="0" applyFont="1" applyFill="1" applyBorder="1" applyAlignment="1">
      <alignment horizontal="center" vertical="center"/>
    </xf>
    <xf numFmtId="49" fontId="57" fillId="0" borderId="1" xfId="0" applyNumberFormat="1" applyFont="1" applyBorder="1" applyAlignment="1">
      <alignment horizontal="left"/>
    </xf>
    <xf numFmtId="49" fontId="1" fillId="0" borderId="1" xfId="0" applyNumberFormat="1" applyFont="1" applyBorder="1" applyAlignment="1">
      <alignment horizontal="left"/>
    </xf>
    <xf numFmtId="0" fontId="36" fillId="0" borderId="1" xfId="0" applyFont="1" applyFill="1" applyBorder="1"/>
    <xf numFmtId="0" fontId="40" fillId="44" borderId="1" xfId="0" applyFont="1" applyFill="1" applyBorder="1" applyAlignment="1">
      <alignment vertical="center"/>
    </xf>
    <xf numFmtId="0" fontId="0" fillId="0" borderId="1" xfId="0" applyBorder="1"/>
    <xf numFmtId="0" fontId="40" fillId="44" borderId="1" xfId="0" applyFont="1" applyFill="1" applyBorder="1" applyAlignment="1">
      <alignment horizontal="center" vertical="center"/>
    </xf>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31" fillId="0" borderId="0" xfId="0" applyFont="1" applyAlignment="1">
      <alignment horizontal="center"/>
    </xf>
    <xf numFmtId="0" fontId="40" fillId="50" borderId="0" xfId="0" applyFont="1" applyFill="1" applyAlignment="1">
      <alignment horizontal="center"/>
    </xf>
    <xf numFmtId="0" fontId="62" fillId="0" borderId="0" xfId="0" applyFont="1"/>
  </cellXfs>
  <cellStyles count="114">
    <cellStyle name="=C:\WINNT35\SYSTEM32\COMMAND.COM" xfId="57"/>
    <cellStyle name="=C:\WINNT35\SYSTEM32\COMMAND.COM 2" xfId="58"/>
    <cellStyle name="20% - Accent1" xfId="1" builtinId="30" customBuiltin="1"/>
    <cellStyle name="20% - Accent1 2" xfId="59"/>
    <cellStyle name="20% - Accent2" xfId="2" builtinId="34" customBuiltin="1"/>
    <cellStyle name="20% - Accent2 2" xfId="60"/>
    <cellStyle name="20% - Accent3" xfId="3" builtinId="38" customBuiltin="1"/>
    <cellStyle name="20% - Accent3 2" xfId="62"/>
    <cellStyle name="20% - Accent3 3" xfId="61"/>
    <cellStyle name="20% - Accent4" xfId="4" builtinId="42" customBuiltin="1"/>
    <cellStyle name="20% - Accent4 2" xfId="63"/>
    <cellStyle name="20% - Accent5" xfId="5" builtinId="46" customBuiltin="1"/>
    <cellStyle name="20% - Accent5 2" xfId="64"/>
    <cellStyle name="20% - Accent6" xfId="6" builtinId="50" customBuiltin="1"/>
    <cellStyle name="20% - Accent6 2" xfId="65"/>
    <cellStyle name="40% - Accent1" xfId="7" builtinId="31" customBuiltin="1"/>
    <cellStyle name="40% - Accent1 2" xfId="67"/>
    <cellStyle name="40% - Accent1 3" xfId="66"/>
    <cellStyle name="40% - Accent2" xfId="8" builtinId="35" customBuiltin="1"/>
    <cellStyle name="40% - Accent2 2" xfId="68"/>
    <cellStyle name="40% - Accent3" xfId="9" builtinId="39" customBuiltin="1"/>
    <cellStyle name="40% - Accent3 2" xfId="69"/>
    <cellStyle name="40% - Accent4" xfId="10" builtinId="43" customBuiltin="1"/>
    <cellStyle name="40% - Accent4 2" xfId="71"/>
    <cellStyle name="40% - Accent4 3" xfId="70"/>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7"/>
    <cellStyle name="Bad 3" xfId="86"/>
    <cellStyle name="Calculation" xfId="26" builtinId="22" customBuiltin="1"/>
    <cellStyle name="Calculation 2" xfId="88"/>
    <cellStyle name="Check Cell" xfId="27" builtinId="23" customBuiltin="1"/>
    <cellStyle name="Check Cell 2" xfId="89"/>
    <cellStyle name="Explanatory Text" xfId="28" builtinId="53" customBuiltin="1"/>
    <cellStyle name="Explanatory Text 2" xfId="90"/>
    <cellStyle name="Good" xfId="29" builtinId="26" customBuiltin="1"/>
    <cellStyle name="Good 2" xfId="92"/>
    <cellStyle name="Good 3" xfId="91"/>
    <cellStyle name="Heading 1" xfId="30" builtinId="16" customBuiltin="1"/>
    <cellStyle name="Heading 1 2" xfId="93"/>
    <cellStyle name="Heading 2" xfId="31" builtinId="17" customBuiltin="1"/>
    <cellStyle name="Heading 2 2" xfId="94"/>
    <cellStyle name="Heading 3" xfId="32" builtinId="18" customBuiltin="1"/>
    <cellStyle name="Heading 3 2" xfId="95"/>
    <cellStyle name="Heading 4" xfId="33" builtinId="19" customBuiltin="1"/>
    <cellStyle name="Heading 4 2" xfId="96"/>
    <cellStyle name="Hyperlink" xfId="34" builtinId="8"/>
    <cellStyle name="Hyperlink 2" xfId="98"/>
    <cellStyle name="Hyperlink 3" xfId="97"/>
    <cellStyle name="Input" xfId="35" builtinId="20" customBuiltin="1"/>
    <cellStyle name="Input 2" xfId="99"/>
    <cellStyle name="Linked Cell" xfId="36" builtinId="24" customBuiltin="1"/>
    <cellStyle name="Linked Cell 2" xfId="100"/>
    <cellStyle name="Neutral" xfId="37" builtinId="28" customBuiltin="1"/>
    <cellStyle name="Neutral 2" xfId="102"/>
    <cellStyle name="Neutral 3" xfId="101"/>
    <cellStyle name="Normal" xfId="0" builtinId="0"/>
    <cellStyle name="Normal 10" xfId="103"/>
    <cellStyle name="Normal 11" xfId="104"/>
    <cellStyle name="Normal 12" xfId="56"/>
    <cellStyle name="Normal 13" xfId="112"/>
    <cellStyle name="Normal 13 2" xfId="113"/>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Note 2" xfId="105"/>
    <cellStyle name="Output" xfId="52" builtinId="21" customBuiltin="1"/>
    <cellStyle name="Output 2" xfId="106"/>
    <cellStyle name="Percent 2" xfId="108"/>
    <cellStyle name="Percent 2 2" xfId="109"/>
    <cellStyle name="Percent 3" xfId="107"/>
    <cellStyle name="Title" xfId="53" builtinId="15" customBuiltin="1"/>
    <cellStyle name="Total" xfId="54" builtinId="25" customBuiltin="1"/>
    <cellStyle name="Total 2" xfId="110"/>
    <cellStyle name="Warning Text" xfId="55" builtinId="11" customBuiltin="1"/>
    <cellStyle name="Warning Text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152400</xdr:rowOff>
        </xdr:from>
        <xdr:to>
          <xdr:col>3</xdr:col>
          <xdr:colOff>933450</xdr:colOff>
          <xdr:row>4</xdr:row>
          <xdr:rowOff>361950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BD106"/>
  <sheetViews>
    <sheetView zoomScaleNormal="100" workbookViewId="0">
      <pane xSplit="4" ySplit="6" topLeftCell="E7" activePane="bottomRight" state="frozen"/>
      <selection pane="topRight" activeCell="E1" sqref="E1"/>
      <selection pane="bottomLeft" activeCell="A7" sqref="A7"/>
      <selection pane="bottomRight"/>
    </sheetView>
  </sheetViews>
  <sheetFormatPr defaultColWidth="9.140625" defaultRowHeight="12.75"/>
  <cols>
    <col min="1" max="1" width="14.85546875" style="55" customWidth="1"/>
    <col min="2" max="2" width="28.140625" style="55" customWidth="1"/>
    <col min="3" max="3" width="16.7109375" style="55" customWidth="1"/>
    <col min="4" max="4" width="21.5703125" style="55" customWidth="1"/>
    <col min="5" max="5" width="16.5703125" style="55" bestFit="1" customWidth="1"/>
    <col min="6" max="6" width="14.5703125" style="56" customWidth="1"/>
    <col min="7" max="7" width="14" style="55" customWidth="1"/>
    <col min="8" max="8" width="15.85546875" style="55" customWidth="1"/>
    <col min="9" max="9" width="13" style="55" customWidth="1"/>
    <col min="10" max="10" width="13.7109375" style="55" customWidth="1"/>
    <col min="11" max="11" width="23.5703125" style="63" bestFit="1" customWidth="1"/>
    <col min="12" max="50" width="16.85546875" style="63" customWidth="1"/>
    <col min="51" max="16384" width="9.140625" style="55"/>
  </cols>
  <sheetData>
    <row r="1" spans="1:56" ht="25.5">
      <c r="A1" s="52" t="s">
        <v>1</v>
      </c>
      <c r="B1" s="52" t="s">
        <v>254</v>
      </c>
      <c r="C1" s="52" t="s">
        <v>2</v>
      </c>
      <c r="D1" s="53" t="s">
        <v>429</v>
      </c>
      <c r="E1" s="52" t="s">
        <v>255</v>
      </c>
      <c r="F1" s="54" t="s">
        <v>7</v>
      </c>
      <c r="G1" s="52" t="s">
        <v>390</v>
      </c>
      <c r="H1" s="52" t="s">
        <v>256</v>
      </c>
      <c r="I1" s="53" t="s">
        <v>2459</v>
      </c>
      <c r="J1" s="52" t="s">
        <v>426</v>
      </c>
      <c r="K1" s="52" t="s">
        <v>430</v>
      </c>
      <c r="L1" s="52" t="s">
        <v>1211</v>
      </c>
      <c r="M1" s="52" t="s">
        <v>2059</v>
      </c>
      <c r="N1" s="52" t="s">
        <v>2501</v>
      </c>
      <c r="O1" s="52" t="s">
        <v>2502</v>
      </c>
      <c r="AY1" s="63"/>
    </row>
    <row r="2" spans="1:56">
      <c r="A2" s="1"/>
      <c r="B2" s="64"/>
      <c r="C2" s="64"/>
      <c r="D2" s="64"/>
      <c r="E2" s="65"/>
      <c r="F2" s="65"/>
      <c r="G2" s="64"/>
      <c r="H2" s="3"/>
      <c r="I2" s="64"/>
      <c r="J2" s="219" t="e">
        <f>IF(C2="-","",VLOOKUP(C2,BondIssuerTable,2,0))</f>
        <v>#N/A</v>
      </c>
      <c r="K2" s="219" t="e">
        <f>IF(D2="-","",VLOOKUP(D2,BondIssuingAgentsTable,2,0))</f>
        <v>#N/A</v>
      </c>
      <c r="L2" s="95" t="e">
        <f>IF(D2="-","",VLOOKUP(D2,BondIssuingAgentsTable,3,0))</f>
        <v>#N/A</v>
      </c>
      <c r="M2" s="190" t="s">
        <v>2445</v>
      </c>
      <c r="N2" s="190"/>
      <c r="O2" s="196"/>
      <c r="AY2" s="63"/>
    </row>
    <row r="3" spans="1:56">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6" ht="13.5" thickBot="1">
      <c r="A4" s="6" t="s">
        <v>257</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6">
      <c r="A5" s="57"/>
      <c r="F5" s="55"/>
      <c r="G5" s="56"/>
      <c r="K5" s="55"/>
      <c r="L5" s="55"/>
      <c r="M5" s="55"/>
      <c r="N5" s="55"/>
      <c r="O5" s="55"/>
      <c r="P5" s="55"/>
      <c r="Q5" s="310" t="s">
        <v>406</v>
      </c>
      <c r="R5" s="311"/>
      <c r="S5" s="310" t="s">
        <v>407</v>
      </c>
      <c r="T5" s="311"/>
      <c r="U5" s="310" t="s">
        <v>408</v>
      </c>
      <c r="V5" s="311"/>
      <c r="W5" s="310" t="s">
        <v>409</v>
      </c>
      <c r="X5" s="311"/>
      <c r="Y5" s="310" t="s">
        <v>410</v>
      </c>
      <c r="Z5" s="311"/>
      <c r="AA5" s="310" t="s">
        <v>411</v>
      </c>
      <c r="AB5" s="311"/>
      <c r="AC5" s="310" t="s">
        <v>412</v>
      </c>
      <c r="AD5" s="311"/>
      <c r="AE5" s="310" t="s">
        <v>413</v>
      </c>
      <c r="AF5" s="311"/>
      <c r="AG5" s="310" t="s">
        <v>414</v>
      </c>
      <c r="AH5" s="311"/>
      <c r="AI5" s="310" t="s">
        <v>415</v>
      </c>
      <c r="AJ5" s="311"/>
      <c r="AK5" s="310" t="s">
        <v>416</v>
      </c>
      <c r="AL5" s="311"/>
      <c r="AM5" s="310" t="s">
        <v>417</v>
      </c>
      <c r="AN5" s="311"/>
      <c r="AO5" s="310" t="s">
        <v>418</v>
      </c>
      <c r="AP5" s="311"/>
      <c r="AQ5" s="310" t="s">
        <v>419</v>
      </c>
      <c r="AR5" s="311"/>
      <c r="AS5" s="310" t="s">
        <v>420</v>
      </c>
      <c r="AT5" s="311"/>
      <c r="AU5" s="310" t="s">
        <v>421</v>
      </c>
      <c r="AV5" s="311"/>
      <c r="AW5" s="310" t="s">
        <v>422</v>
      </c>
      <c r="AX5" s="311"/>
      <c r="AY5" s="310" t="s">
        <v>423</v>
      </c>
      <c r="AZ5" s="311"/>
      <c r="BA5" s="310" t="s">
        <v>424</v>
      </c>
      <c r="BB5" s="311"/>
      <c r="BC5" s="310" t="s">
        <v>425</v>
      </c>
      <c r="BD5" s="311"/>
    </row>
    <row r="6" spans="1:56" ht="45" customHeight="1">
      <c r="A6" s="53" t="s">
        <v>258</v>
      </c>
      <c r="B6" s="53" t="s">
        <v>260</v>
      </c>
      <c r="C6" s="53" t="s">
        <v>259</v>
      </c>
      <c r="D6" s="53" t="s">
        <v>11</v>
      </c>
      <c r="E6" s="53" t="s">
        <v>1915</v>
      </c>
      <c r="F6" s="53" t="s">
        <v>1916</v>
      </c>
      <c r="G6" s="53" t="s">
        <v>261</v>
      </c>
      <c r="H6" s="53" t="s">
        <v>1374</v>
      </c>
      <c r="I6" s="58" t="s">
        <v>310</v>
      </c>
      <c r="J6" s="53" t="s">
        <v>262</v>
      </c>
      <c r="K6" s="59" t="s">
        <v>312</v>
      </c>
      <c r="L6" s="54" t="s">
        <v>313</v>
      </c>
      <c r="M6" s="59" t="s">
        <v>1667</v>
      </c>
      <c r="N6" s="59" t="s">
        <v>1787</v>
      </c>
      <c r="O6" s="60" t="s">
        <v>1698</v>
      </c>
      <c r="P6" s="60" t="s">
        <v>286</v>
      </c>
      <c r="Q6" s="61" t="s">
        <v>405</v>
      </c>
      <c r="R6" s="62" t="s">
        <v>391</v>
      </c>
      <c r="S6" s="61" t="s">
        <v>405</v>
      </c>
      <c r="T6" s="62" t="s">
        <v>391</v>
      </c>
      <c r="U6" s="61" t="s">
        <v>405</v>
      </c>
      <c r="V6" s="62" t="s">
        <v>391</v>
      </c>
      <c r="W6" s="61" t="s">
        <v>405</v>
      </c>
      <c r="X6" s="62" t="s">
        <v>391</v>
      </c>
      <c r="Y6" s="61" t="s">
        <v>405</v>
      </c>
      <c r="Z6" s="62" t="s">
        <v>391</v>
      </c>
      <c r="AA6" s="61" t="s">
        <v>405</v>
      </c>
      <c r="AB6" s="62" t="s">
        <v>391</v>
      </c>
      <c r="AC6" s="61" t="s">
        <v>405</v>
      </c>
      <c r="AD6" s="62" t="s">
        <v>391</v>
      </c>
      <c r="AE6" s="61" t="s">
        <v>405</v>
      </c>
      <c r="AF6" s="62" t="s">
        <v>391</v>
      </c>
      <c r="AG6" s="61" t="s">
        <v>405</v>
      </c>
      <c r="AH6" s="62" t="s">
        <v>391</v>
      </c>
      <c r="AI6" s="61" t="s">
        <v>405</v>
      </c>
      <c r="AJ6" s="62" t="s">
        <v>391</v>
      </c>
      <c r="AK6" s="61" t="s">
        <v>405</v>
      </c>
      <c r="AL6" s="62" t="s">
        <v>391</v>
      </c>
      <c r="AM6" s="61" t="s">
        <v>405</v>
      </c>
      <c r="AN6" s="62" t="s">
        <v>391</v>
      </c>
      <c r="AO6" s="61" t="s">
        <v>405</v>
      </c>
      <c r="AP6" s="62" t="s">
        <v>391</v>
      </c>
      <c r="AQ6" s="61" t="s">
        <v>405</v>
      </c>
      <c r="AR6" s="62" t="s">
        <v>391</v>
      </c>
      <c r="AS6" s="61" t="s">
        <v>405</v>
      </c>
      <c r="AT6" s="62" t="s">
        <v>391</v>
      </c>
      <c r="AU6" s="61" t="s">
        <v>405</v>
      </c>
      <c r="AV6" s="62" t="s">
        <v>391</v>
      </c>
      <c r="AW6" s="61" t="s">
        <v>405</v>
      </c>
      <c r="AX6" s="62" t="s">
        <v>391</v>
      </c>
      <c r="AY6" s="61" t="s">
        <v>405</v>
      </c>
      <c r="AZ6" s="62" t="s">
        <v>391</v>
      </c>
      <c r="BA6" s="61" t="s">
        <v>405</v>
      </c>
      <c r="BB6" s="62" t="s">
        <v>391</v>
      </c>
      <c r="BC6" s="61" t="s">
        <v>405</v>
      </c>
      <c r="BD6" s="62" t="s">
        <v>391</v>
      </c>
    </row>
    <row r="7" spans="1:56">
      <c r="A7" s="64"/>
      <c r="B7" s="64"/>
      <c r="C7" s="64"/>
      <c r="D7" s="64"/>
      <c r="E7" s="64"/>
      <c r="F7" s="64"/>
      <c r="G7" s="69"/>
      <c r="H7" s="69"/>
      <c r="I7" s="65"/>
      <c r="J7" s="3"/>
      <c r="K7" s="70"/>
      <c r="L7" s="70"/>
      <c r="M7" s="244"/>
      <c r="N7" s="244"/>
      <c r="O7" s="245" t="e">
        <f t="shared" ref="O7:O38" si="0">IF(M7="-","",VLOOKUP(M7,EUSIPA_Table,2,0))</f>
        <v>#N/A</v>
      </c>
      <c r="P7" s="72"/>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c r="AY7" s="104"/>
      <c r="AZ7" s="71"/>
      <c r="BA7" s="104"/>
      <c r="BB7" s="71"/>
      <c r="BC7" s="104"/>
      <c r="BD7" s="71"/>
    </row>
    <row r="8" spans="1:56">
      <c r="A8" s="64"/>
      <c r="B8" s="64"/>
      <c r="C8" s="64"/>
      <c r="D8" s="64"/>
      <c r="E8" s="64"/>
      <c r="F8" s="64"/>
      <c r="G8" s="69"/>
      <c r="H8" s="69"/>
      <c r="I8" s="65"/>
      <c r="J8" s="3"/>
      <c r="K8" s="70"/>
      <c r="L8" s="70"/>
      <c r="M8" s="244"/>
      <c r="N8" s="244"/>
      <c r="O8" s="245" t="e">
        <f t="shared" si="0"/>
        <v>#N/A</v>
      </c>
      <c r="P8" s="72"/>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c r="AY8" s="104"/>
      <c r="AZ8" s="71"/>
      <c r="BA8" s="104"/>
      <c r="BB8" s="71"/>
      <c r="BC8" s="104"/>
      <c r="BD8" s="71"/>
    </row>
    <row r="9" spans="1:56">
      <c r="A9" s="64"/>
      <c r="B9" s="64"/>
      <c r="C9" s="64"/>
      <c r="D9" s="64"/>
      <c r="E9" s="64"/>
      <c r="F9" s="64"/>
      <c r="G9" s="69"/>
      <c r="H9" s="69"/>
      <c r="I9" s="65"/>
      <c r="J9" s="3"/>
      <c r="K9" s="70"/>
      <c r="L9" s="70"/>
      <c r="M9" s="244"/>
      <c r="N9" s="244"/>
      <c r="O9" s="245" t="e">
        <f t="shared" si="0"/>
        <v>#N/A</v>
      </c>
      <c r="P9" s="72"/>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c r="AY9" s="104"/>
      <c r="AZ9" s="71"/>
      <c r="BA9" s="104"/>
      <c r="BB9" s="71"/>
      <c r="BC9" s="104"/>
      <c r="BD9" s="71"/>
    </row>
    <row r="10" spans="1:56">
      <c r="A10" s="64"/>
      <c r="B10" s="64"/>
      <c r="C10" s="64"/>
      <c r="D10" s="64"/>
      <c r="E10" s="64"/>
      <c r="F10" s="64"/>
      <c r="G10" s="69"/>
      <c r="H10" s="69"/>
      <c r="I10" s="65"/>
      <c r="J10" s="3"/>
      <c r="K10" s="70"/>
      <c r="L10" s="70"/>
      <c r="M10" s="244"/>
      <c r="N10" s="244"/>
      <c r="O10" s="245" t="e">
        <f t="shared" si="0"/>
        <v>#N/A</v>
      </c>
      <c r="P10" s="72"/>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c r="AY10" s="104"/>
      <c r="AZ10" s="71"/>
      <c r="BA10" s="104"/>
      <c r="BB10" s="71"/>
      <c r="BC10" s="104"/>
      <c r="BD10" s="71"/>
    </row>
    <row r="11" spans="1:56">
      <c r="A11" s="64"/>
      <c r="B11" s="64"/>
      <c r="C11" s="64"/>
      <c r="D11" s="64"/>
      <c r="E11" s="64"/>
      <c r="F11" s="64"/>
      <c r="G11" s="69"/>
      <c r="H11" s="69"/>
      <c r="I11" s="65"/>
      <c r="J11" s="3"/>
      <c r="K11" s="70"/>
      <c r="L11" s="70"/>
      <c r="M11" s="244"/>
      <c r="N11" s="244"/>
      <c r="O11" s="245" t="e">
        <f t="shared" si="0"/>
        <v>#N/A</v>
      </c>
      <c r="P11" s="72"/>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c r="AY11" s="104"/>
      <c r="AZ11" s="71"/>
      <c r="BA11" s="104"/>
      <c r="BB11" s="71"/>
      <c r="BC11" s="104"/>
      <c r="BD11" s="71"/>
    </row>
    <row r="12" spans="1:56">
      <c r="A12" s="64"/>
      <c r="B12" s="64"/>
      <c r="C12" s="64"/>
      <c r="D12" s="64"/>
      <c r="E12" s="64"/>
      <c r="F12" s="64"/>
      <c r="G12" s="69"/>
      <c r="H12" s="69"/>
      <c r="I12" s="65"/>
      <c r="J12" s="3"/>
      <c r="K12" s="70"/>
      <c r="L12" s="70"/>
      <c r="M12" s="244"/>
      <c r="N12" s="244"/>
      <c r="O12" s="245" t="e">
        <f t="shared" si="0"/>
        <v>#N/A</v>
      </c>
      <c r="P12" s="72"/>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c r="AY12" s="104"/>
      <c r="AZ12" s="71"/>
      <c r="BA12" s="104"/>
      <c r="BB12" s="71"/>
      <c r="BC12" s="104"/>
      <c r="BD12" s="71"/>
    </row>
    <row r="13" spans="1:56">
      <c r="A13" s="64"/>
      <c r="B13" s="64"/>
      <c r="C13" s="64"/>
      <c r="D13" s="64"/>
      <c r="E13" s="64"/>
      <c r="F13" s="64"/>
      <c r="G13" s="69"/>
      <c r="H13" s="69"/>
      <c r="I13" s="65"/>
      <c r="J13" s="3"/>
      <c r="K13" s="70"/>
      <c r="L13" s="70"/>
      <c r="M13" s="244"/>
      <c r="N13" s="244"/>
      <c r="O13" s="245" t="e">
        <f t="shared" si="0"/>
        <v>#N/A</v>
      </c>
      <c r="P13" s="72"/>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c r="AY13" s="104"/>
      <c r="AZ13" s="71"/>
      <c r="BA13" s="104"/>
      <c r="BB13" s="71"/>
      <c r="BC13" s="104"/>
      <c r="BD13" s="71"/>
    </row>
    <row r="14" spans="1:56">
      <c r="A14" s="64"/>
      <c r="B14" s="64"/>
      <c r="C14" s="64"/>
      <c r="D14" s="64"/>
      <c r="E14" s="64"/>
      <c r="F14" s="64"/>
      <c r="G14" s="69"/>
      <c r="H14" s="69"/>
      <c r="I14" s="65"/>
      <c r="J14" s="3"/>
      <c r="K14" s="70"/>
      <c r="L14" s="70"/>
      <c r="M14" s="244"/>
      <c r="N14" s="244"/>
      <c r="O14" s="245" t="e">
        <f t="shared" si="0"/>
        <v>#N/A</v>
      </c>
      <c r="P14" s="72"/>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c r="AY14" s="104"/>
      <c r="AZ14" s="71"/>
      <c r="BA14" s="104"/>
      <c r="BB14" s="71"/>
      <c r="BC14" s="104"/>
      <c r="BD14" s="71"/>
    </row>
    <row r="15" spans="1:56">
      <c r="A15" s="64"/>
      <c r="B15" s="64"/>
      <c r="C15" s="64"/>
      <c r="D15" s="64"/>
      <c r="E15" s="64"/>
      <c r="F15" s="64"/>
      <c r="G15" s="69"/>
      <c r="H15" s="69"/>
      <c r="I15" s="65"/>
      <c r="J15" s="3"/>
      <c r="K15" s="70"/>
      <c r="L15" s="70"/>
      <c r="M15" s="244"/>
      <c r="N15" s="244"/>
      <c r="O15" s="245" t="e">
        <f t="shared" si="0"/>
        <v>#N/A</v>
      </c>
      <c r="P15" s="72"/>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c r="AY15" s="104"/>
      <c r="AZ15" s="71"/>
      <c r="BA15" s="104"/>
      <c r="BB15" s="71"/>
      <c r="BC15" s="104"/>
      <c r="BD15" s="71"/>
    </row>
    <row r="16" spans="1:56">
      <c r="A16" s="64"/>
      <c r="B16" s="64"/>
      <c r="C16" s="64"/>
      <c r="D16" s="64"/>
      <c r="E16" s="64"/>
      <c r="F16" s="64"/>
      <c r="G16" s="69"/>
      <c r="H16" s="69"/>
      <c r="I16" s="65"/>
      <c r="J16" s="3"/>
      <c r="K16" s="70"/>
      <c r="L16" s="70"/>
      <c r="M16" s="244"/>
      <c r="N16" s="244"/>
      <c r="O16" s="245" t="e">
        <f t="shared" si="0"/>
        <v>#N/A</v>
      </c>
      <c r="P16" s="72"/>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c r="AY16" s="104"/>
      <c r="AZ16" s="71"/>
      <c r="BA16" s="104"/>
      <c r="BB16" s="71"/>
      <c r="BC16" s="104"/>
      <c r="BD16" s="71"/>
    </row>
    <row r="17" spans="1:56">
      <c r="A17" s="64"/>
      <c r="B17" s="64"/>
      <c r="C17" s="64"/>
      <c r="D17" s="64"/>
      <c r="E17" s="64"/>
      <c r="F17" s="64"/>
      <c r="G17" s="69"/>
      <c r="H17" s="69"/>
      <c r="I17" s="65"/>
      <c r="J17" s="3"/>
      <c r="K17" s="70"/>
      <c r="L17" s="70"/>
      <c r="M17" s="244"/>
      <c r="N17" s="244"/>
      <c r="O17" s="245" t="e">
        <f t="shared" si="0"/>
        <v>#N/A</v>
      </c>
      <c r="P17" s="72"/>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c r="AY17" s="104"/>
      <c r="AZ17" s="71"/>
      <c r="BA17" s="104"/>
      <c r="BB17" s="71"/>
      <c r="BC17" s="104"/>
      <c r="BD17" s="71"/>
    </row>
    <row r="18" spans="1:56">
      <c r="A18" s="64"/>
      <c r="B18" s="64"/>
      <c r="C18" s="64"/>
      <c r="D18" s="64"/>
      <c r="E18" s="64"/>
      <c r="F18" s="64"/>
      <c r="G18" s="69"/>
      <c r="H18" s="69"/>
      <c r="I18" s="65"/>
      <c r="J18" s="3"/>
      <c r="K18" s="70"/>
      <c r="L18" s="70"/>
      <c r="M18" s="244"/>
      <c r="N18" s="244"/>
      <c r="O18" s="245" t="e">
        <f t="shared" si="0"/>
        <v>#N/A</v>
      </c>
      <c r="P18" s="72"/>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c r="AY18" s="104"/>
      <c r="AZ18" s="71"/>
      <c r="BA18" s="104"/>
      <c r="BB18" s="71"/>
      <c r="BC18" s="104"/>
      <c r="BD18" s="71"/>
    </row>
    <row r="19" spans="1:56">
      <c r="A19" s="64"/>
      <c r="B19" s="64"/>
      <c r="C19" s="64"/>
      <c r="D19" s="64"/>
      <c r="E19" s="64"/>
      <c r="F19" s="64"/>
      <c r="G19" s="69"/>
      <c r="H19" s="69"/>
      <c r="I19" s="65"/>
      <c r="J19" s="3"/>
      <c r="K19" s="70"/>
      <c r="L19" s="70"/>
      <c r="M19" s="244"/>
      <c r="N19" s="244"/>
      <c r="O19" s="245" t="e">
        <f t="shared" si="0"/>
        <v>#N/A</v>
      </c>
      <c r="P19" s="72"/>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c r="AY19" s="104"/>
      <c r="AZ19" s="71"/>
      <c r="BA19" s="104"/>
      <c r="BB19" s="71"/>
      <c r="BC19" s="104"/>
      <c r="BD19" s="71"/>
    </row>
    <row r="20" spans="1:56">
      <c r="A20" s="64"/>
      <c r="B20" s="64"/>
      <c r="C20" s="64"/>
      <c r="D20" s="64"/>
      <c r="E20" s="64"/>
      <c r="F20" s="64"/>
      <c r="G20" s="69"/>
      <c r="H20" s="69"/>
      <c r="I20" s="65"/>
      <c r="J20" s="3"/>
      <c r="K20" s="70"/>
      <c r="L20" s="70"/>
      <c r="M20" s="244"/>
      <c r="N20" s="244"/>
      <c r="O20" s="245" t="e">
        <f t="shared" si="0"/>
        <v>#N/A</v>
      </c>
      <c r="P20" s="72"/>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c r="AY20" s="104"/>
      <c r="AZ20" s="71"/>
      <c r="BA20" s="104"/>
      <c r="BB20" s="71"/>
      <c r="BC20" s="104"/>
      <c r="BD20" s="71"/>
    </row>
    <row r="21" spans="1:56">
      <c r="A21" s="64"/>
      <c r="B21" s="64"/>
      <c r="C21" s="64"/>
      <c r="D21" s="64"/>
      <c r="E21" s="64"/>
      <c r="F21" s="64"/>
      <c r="G21" s="69"/>
      <c r="H21" s="69"/>
      <c r="I21" s="65"/>
      <c r="J21" s="3"/>
      <c r="K21" s="70"/>
      <c r="L21" s="70"/>
      <c r="M21" s="244"/>
      <c r="N21" s="244"/>
      <c r="O21" s="245" t="e">
        <f t="shared" si="0"/>
        <v>#N/A</v>
      </c>
      <c r="P21" s="72"/>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c r="AY21" s="104"/>
      <c r="AZ21" s="71"/>
      <c r="BA21" s="104"/>
      <c r="BB21" s="71"/>
      <c r="BC21" s="104"/>
      <c r="BD21" s="71"/>
    </row>
    <row r="22" spans="1:56">
      <c r="A22" s="64"/>
      <c r="B22" s="64"/>
      <c r="C22" s="64"/>
      <c r="D22" s="64"/>
      <c r="E22" s="64"/>
      <c r="F22" s="64"/>
      <c r="G22" s="69"/>
      <c r="H22" s="69"/>
      <c r="I22" s="65"/>
      <c r="J22" s="3"/>
      <c r="K22" s="70"/>
      <c r="L22" s="70"/>
      <c r="M22" s="244"/>
      <c r="N22" s="244"/>
      <c r="O22" s="245" t="e">
        <f t="shared" si="0"/>
        <v>#N/A</v>
      </c>
      <c r="P22" s="72"/>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c r="AY22" s="104"/>
      <c r="AZ22" s="71"/>
      <c r="BA22" s="104"/>
      <c r="BB22" s="71"/>
      <c r="BC22" s="104"/>
      <c r="BD22" s="71"/>
    </row>
    <row r="23" spans="1:56">
      <c r="A23" s="64"/>
      <c r="B23" s="64"/>
      <c r="C23" s="64"/>
      <c r="D23" s="64"/>
      <c r="E23" s="64"/>
      <c r="F23" s="64"/>
      <c r="G23" s="69"/>
      <c r="H23" s="69"/>
      <c r="I23" s="65"/>
      <c r="J23" s="3"/>
      <c r="K23" s="70"/>
      <c r="L23" s="70"/>
      <c r="M23" s="244"/>
      <c r="N23" s="244"/>
      <c r="O23" s="245" t="e">
        <f t="shared" si="0"/>
        <v>#N/A</v>
      </c>
      <c r="P23" s="72"/>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c r="AY23" s="104"/>
      <c r="AZ23" s="71"/>
      <c r="BA23" s="104"/>
      <c r="BB23" s="71"/>
      <c r="BC23" s="104"/>
      <c r="BD23" s="71"/>
    </row>
    <row r="24" spans="1:56">
      <c r="A24" s="64"/>
      <c r="B24" s="64"/>
      <c r="C24" s="64"/>
      <c r="D24" s="64"/>
      <c r="E24" s="64"/>
      <c r="F24" s="64"/>
      <c r="G24" s="69"/>
      <c r="H24" s="69"/>
      <c r="I24" s="65"/>
      <c r="J24" s="3"/>
      <c r="K24" s="70"/>
      <c r="L24" s="70"/>
      <c r="M24" s="244"/>
      <c r="N24" s="244"/>
      <c r="O24" s="245" t="e">
        <f t="shared" si="0"/>
        <v>#N/A</v>
      </c>
      <c r="P24" s="72"/>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c r="AY24" s="104"/>
      <c r="AZ24" s="71"/>
      <c r="BA24" s="104"/>
      <c r="BB24" s="71"/>
      <c r="BC24" s="104"/>
      <c r="BD24" s="71"/>
    </row>
    <row r="25" spans="1:56">
      <c r="A25" s="64"/>
      <c r="B25" s="64"/>
      <c r="C25" s="64"/>
      <c r="D25" s="64"/>
      <c r="E25" s="64"/>
      <c r="F25" s="64"/>
      <c r="G25" s="69"/>
      <c r="H25" s="69"/>
      <c r="I25" s="65"/>
      <c r="J25" s="3"/>
      <c r="K25" s="70"/>
      <c r="L25" s="70"/>
      <c r="M25" s="244"/>
      <c r="N25" s="244"/>
      <c r="O25" s="245" t="e">
        <f t="shared" si="0"/>
        <v>#N/A</v>
      </c>
      <c r="P25" s="72"/>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c r="AY25" s="104"/>
      <c r="AZ25" s="71"/>
      <c r="BA25" s="104"/>
      <c r="BB25" s="71"/>
      <c r="BC25" s="104"/>
      <c r="BD25" s="71"/>
    </row>
    <row r="26" spans="1:56">
      <c r="A26" s="64"/>
      <c r="B26" s="64"/>
      <c r="C26" s="64"/>
      <c r="D26" s="64"/>
      <c r="E26" s="64"/>
      <c r="F26" s="64"/>
      <c r="G26" s="69"/>
      <c r="H26" s="69"/>
      <c r="I26" s="65"/>
      <c r="J26" s="3"/>
      <c r="K26" s="70"/>
      <c r="L26" s="70"/>
      <c r="M26" s="244"/>
      <c r="N26" s="244"/>
      <c r="O26" s="245" t="e">
        <f t="shared" si="0"/>
        <v>#N/A</v>
      </c>
      <c r="P26" s="72"/>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c r="AY26" s="104"/>
      <c r="AZ26" s="71"/>
      <c r="BA26" s="104"/>
      <c r="BB26" s="71"/>
      <c r="BC26" s="104"/>
      <c r="BD26" s="71"/>
    </row>
    <row r="27" spans="1:56">
      <c r="A27" s="64"/>
      <c r="B27" s="64"/>
      <c r="C27" s="64"/>
      <c r="D27" s="64"/>
      <c r="E27" s="64"/>
      <c r="F27" s="64"/>
      <c r="G27" s="69"/>
      <c r="H27" s="69"/>
      <c r="I27" s="65"/>
      <c r="J27" s="3"/>
      <c r="K27" s="70"/>
      <c r="L27" s="70"/>
      <c r="M27" s="244"/>
      <c r="N27" s="244"/>
      <c r="O27" s="245" t="e">
        <f t="shared" si="0"/>
        <v>#N/A</v>
      </c>
      <c r="P27" s="72"/>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c r="AY27" s="104"/>
      <c r="AZ27" s="71"/>
      <c r="BA27" s="104"/>
      <c r="BB27" s="71"/>
      <c r="BC27" s="104"/>
      <c r="BD27" s="71"/>
    </row>
    <row r="28" spans="1:56">
      <c r="A28" s="64"/>
      <c r="B28" s="64"/>
      <c r="C28" s="64"/>
      <c r="D28" s="64"/>
      <c r="E28" s="64"/>
      <c r="F28" s="64"/>
      <c r="G28" s="69"/>
      <c r="H28" s="69"/>
      <c r="I28" s="65"/>
      <c r="J28" s="3"/>
      <c r="K28" s="70"/>
      <c r="L28" s="70"/>
      <c r="M28" s="244"/>
      <c r="N28" s="244"/>
      <c r="O28" s="245" t="e">
        <f t="shared" si="0"/>
        <v>#N/A</v>
      </c>
      <c r="P28" s="72"/>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c r="AY28" s="104"/>
      <c r="AZ28" s="71"/>
      <c r="BA28" s="104"/>
      <c r="BB28" s="71"/>
      <c r="BC28" s="104"/>
      <c r="BD28" s="71"/>
    </row>
    <row r="29" spans="1:56">
      <c r="A29" s="64"/>
      <c r="B29" s="64"/>
      <c r="C29" s="64"/>
      <c r="D29" s="64"/>
      <c r="E29" s="64"/>
      <c r="F29" s="64"/>
      <c r="G29" s="69"/>
      <c r="H29" s="69"/>
      <c r="I29" s="65"/>
      <c r="J29" s="3"/>
      <c r="K29" s="70"/>
      <c r="L29" s="70"/>
      <c r="M29" s="244"/>
      <c r="N29" s="244"/>
      <c r="O29" s="245" t="e">
        <f t="shared" si="0"/>
        <v>#N/A</v>
      </c>
      <c r="P29" s="72"/>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c r="AY29" s="104"/>
      <c r="AZ29" s="71"/>
      <c r="BA29" s="104"/>
      <c r="BB29" s="71"/>
      <c r="BC29" s="104"/>
      <c r="BD29" s="71"/>
    </row>
    <row r="30" spans="1:56">
      <c r="A30" s="64"/>
      <c r="B30" s="64"/>
      <c r="C30" s="64"/>
      <c r="D30" s="64"/>
      <c r="E30" s="64"/>
      <c r="F30" s="64"/>
      <c r="G30" s="69"/>
      <c r="H30" s="69"/>
      <c r="I30" s="65"/>
      <c r="J30" s="3"/>
      <c r="K30" s="70"/>
      <c r="L30" s="70"/>
      <c r="M30" s="244"/>
      <c r="N30" s="244"/>
      <c r="O30" s="245" t="e">
        <f t="shared" si="0"/>
        <v>#N/A</v>
      </c>
      <c r="P30" s="72"/>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c r="AY30" s="104"/>
      <c r="AZ30" s="71"/>
      <c r="BA30" s="104"/>
      <c r="BB30" s="71"/>
      <c r="BC30" s="104"/>
      <c r="BD30" s="71"/>
    </row>
    <row r="31" spans="1:56">
      <c r="A31" s="64"/>
      <c r="B31" s="64"/>
      <c r="C31" s="64"/>
      <c r="D31" s="64"/>
      <c r="E31" s="64"/>
      <c r="F31" s="64"/>
      <c r="G31" s="69"/>
      <c r="H31" s="69"/>
      <c r="I31" s="65"/>
      <c r="J31" s="3"/>
      <c r="K31" s="70"/>
      <c r="L31" s="70"/>
      <c r="M31" s="244"/>
      <c r="N31" s="244"/>
      <c r="O31" s="245" t="e">
        <f t="shared" si="0"/>
        <v>#N/A</v>
      </c>
      <c r="P31" s="72"/>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c r="AY31" s="104"/>
      <c r="AZ31" s="71"/>
      <c r="BA31" s="104"/>
      <c r="BB31" s="71"/>
      <c r="BC31" s="104"/>
      <c r="BD31" s="71"/>
    </row>
    <row r="32" spans="1:56">
      <c r="A32" s="64"/>
      <c r="B32" s="64"/>
      <c r="C32" s="64"/>
      <c r="D32" s="64"/>
      <c r="E32" s="64"/>
      <c r="F32" s="64"/>
      <c r="G32" s="69"/>
      <c r="H32" s="69"/>
      <c r="I32" s="65"/>
      <c r="J32" s="3"/>
      <c r="K32" s="70"/>
      <c r="L32" s="70"/>
      <c r="M32" s="244"/>
      <c r="N32" s="244"/>
      <c r="O32" s="245" t="e">
        <f t="shared" si="0"/>
        <v>#N/A</v>
      </c>
      <c r="P32" s="72"/>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c r="AY32" s="104"/>
      <c r="AZ32" s="71"/>
      <c r="BA32" s="104"/>
      <c r="BB32" s="71"/>
      <c r="BC32" s="104"/>
      <c r="BD32" s="71"/>
    </row>
    <row r="33" spans="1:56">
      <c r="A33" s="64"/>
      <c r="B33" s="64"/>
      <c r="C33" s="64"/>
      <c r="D33" s="64"/>
      <c r="E33" s="64"/>
      <c r="F33" s="64"/>
      <c r="G33" s="69"/>
      <c r="H33" s="69"/>
      <c r="I33" s="65"/>
      <c r="J33" s="3"/>
      <c r="K33" s="70"/>
      <c r="L33" s="70"/>
      <c r="M33" s="244"/>
      <c r="N33" s="244"/>
      <c r="O33" s="245" t="e">
        <f t="shared" si="0"/>
        <v>#N/A</v>
      </c>
      <c r="P33" s="72"/>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c r="AY33" s="104"/>
      <c r="AZ33" s="71"/>
      <c r="BA33" s="104"/>
      <c r="BB33" s="71"/>
      <c r="BC33" s="104"/>
      <c r="BD33" s="71"/>
    </row>
    <row r="34" spans="1:56">
      <c r="A34" s="64"/>
      <c r="B34" s="64"/>
      <c r="C34" s="64"/>
      <c r="D34" s="64"/>
      <c r="E34" s="64"/>
      <c r="F34" s="64"/>
      <c r="G34" s="69"/>
      <c r="H34" s="69"/>
      <c r="I34" s="65"/>
      <c r="J34" s="3"/>
      <c r="K34" s="70"/>
      <c r="L34" s="70"/>
      <c r="M34" s="244"/>
      <c r="N34" s="244"/>
      <c r="O34" s="245" t="e">
        <f t="shared" si="0"/>
        <v>#N/A</v>
      </c>
      <c r="P34" s="72"/>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c r="AY34" s="104"/>
      <c r="AZ34" s="71"/>
      <c r="BA34" s="104"/>
      <c r="BB34" s="71"/>
      <c r="BC34" s="104"/>
      <c r="BD34" s="71"/>
    </row>
    <row r="35" spans="1:56">
      <c r="A35" s="64"/>
      <c r="B35" s="64"/>
      <c r="C35" s="64"/>
      <c r="D35" s="64"/>
      <c r="E35" s="64"/>
      <c r="F35" s="64"/>
      <c r="G35" s="69"/>
      <c r="H35" s="69"/>
      <c r="I35" s="65"/>
      <c r="J35" s="3"/>
      <c r="K35" s="70"/>
      <c r="L35" s="70"/>
      <c r="M35" s="244"/>
      <c r="N35" s="244"/>
      <c r="O35" s="245" t="e">
        <f t="shared" si="0"/>
        <v>#N/A</v>
      </c>
      <c r="P35" s="72"/>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c r="AY35" s="104"/>
      <c r="AZ35" s="71"/>
      <c r="BA35" s="104"/>
      <c r="BB35" s="71"/>
      <c r="BC35" s="104"/>
      <c r="BD35" s="71"/>
    </row>
    <row r="36" spans="1:56">
      <c r="A36" s="64"/>
      <c r="B36" s="64"/>
      <c r="C36" s="64"/>
      <c r="D36" s="64"/>
      <c r="E36" s="64"/>
      <c r="F36" s="64"/>
      <c r="G36" s="69"/>
      <c r="H36" s="69"/>
      <c r="I36" s="65"/>
      <c r="J36" s="3"/>
      <c r="K36" s="70"/>
      <c r="L36" s="70"/>
      <c r="M36" s="244"/>
      <c r="N36" s="244"/>
      <c r="O36" s="245" t="e">
        <f t="shared" si="0"/>
        <v>#N/A</v>
      </c>
      <c r="P36" s="72"/>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c r="AY36" s="104"/>
      <c r="AZ36" s="71"/>
      <c r="BA36" s="104"/>
      <c r="BB36" s="71"/>
      <c r="BC36" s="104"/>
      <c r="BD36" s="71"/>
    </row>
    <row r="37" spans="1:56">
      <c r="A37" s="64"/>
      <c r="B37" s="64"/>
      <c r="C37" s="64"/>
      <c r="D37" s="64"/>
      <c r="E37" s="64"/>
      <c r="F37" s="64"/>
      <c r="G37" s="69"/>
      <c r="H37" s="69"/>
      <c r="I37" s="65"/>
      <c r="J37" s="3"/>
      <c r="K37" s="70"/>
      <c r="L37" s="70"/>
      <c r="M37" s="244"/>
      <c r="N37" s="244"/>
      <c r="O37" s="245" t="e">
        <f t="shared" si="0"/>
        <v>#N/A</v>
      </c>
      <c r="P37" s="72"/>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c r="AY37" s="104"/>
      <c r="AZ37" s="71"/>
      <c r="BA37" s="104"/>
      <c r="BB37" s="71"/>
      <c r="BC37" s="104"/>
      <c r="BD37" s="71"/>
    </row>
    <row r="38" spans="1:56">
      <c r="A38" s="64"/>
      <c r="B38" s="64"/>
      <c r="C38" s="64"/>
      <c r="D38" s="64"/>
      <c r="E38" s="64"/>
      <c r="F38" s="64"/>
      <c r="G38" s="69"/>
      <c r="H38" s="69"/>
      <c r="I38" s="65"/>
      <c r="J38" s="3"/>
      <c r="K38" s="70"/>
      <c r="L38" s="70"/>
      <c r="M38" s="244"/>
      <c r="N38" s="244"/>
      <c r="O38" s="245" t="e">
        <f t="shared" si="0"/>
        <v>#N/A</v>
      </c>
      <c r="P38" s="72"/>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c r="AY38" s="104"/>
      <c r="AZ38" s="71"/>
      <c r="BA38" s="104"/>
      <c r="BB38" s="71"/>
      <c r="BC38" s="104"/>
      <c r="BD38" s="71"/>
    </row>
    <row r="39" spans="1:56">
      <c r="A39" s="64"/>
      <c r="B39" s="64"/>
      <c r="C39" s="64"/>
      <c r="D39" s="64"/>
      <c r="E39" s="64"/>
      <c r="F39" s="64"/>
      <c r="G39" s="69"/>
      <c r="H39" s="69"/>
      <c r="I39" s="65"/>
      <c r="J39" s="3"/>
      <c r="K39" s="70"/>
      <c r="L39" s="70"/>
      <c r="M39" s="244"/>
      <c r="N39" s="244"/>
      <c r="O39" s="245" t="e">
        <f t="shared" ref="O39:O70" si="1">IF(M39="-","",VLOOKUP(M39,EUSIPA_Table,2,0))</f>
        <v>#N/A</v>
      </c>
      <c r="P39" s="72"/>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c r="AY39" s="104"/>
      <c r="AZ39" s="71"/>
      <c r="BA39" s="104"/>
      <c r="BB39" s="71"/>
      <c r="BC39" s="104"/>
      <c r="BD39" s="71"/>
    </row>
    <row r="40" spans="1:56">
      <c r="A40" s="64"/>
      <c r="B40" s="64"/>
      <c r="C40" s="64"/>
      <c r="D40" s="64"/>
      <c r="E40" s="64"/>
      <c r="F40" s="64"/>
      <c r="G40" s="69"/>
      <c r="H40" s="69"/>
      <c r="I40" s="65"/>
      <c r="J40" s="3"/>
      <c r="K40" s="70"/>
      <c r="L40" s="70"/>
      <c r="M40" s="244"/>
      <c r="N40" s="244"/>
      <c r="O40" s="245" t="e">
        <f t="shared" si="1"/>
        <v>#N/A</v>
      </c>
      <c r="P40" s="72"/>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c r="AY40" s="104"/>
      <c r="AZ40" s="71"/>
      <c r="BA40" s="104"/>
      <c r="BB40" s="71"/>
      <c r="BC40" s="104"/>
      <c r="BD40" s="71"/>
    </row>
    <row r="41" spans="1:56">
      <c r="A41" s="64"/>
      <c r="B41" s="64"/>
      <c r="C41" s="64"/>
      <c r="D41" s="64"/>
      <c r="E41" s="64"/>
      <c r="F41" s="64"/>
      <c r="G41" s="69"/>
      <c r="H41" s="69"/>
      <c r="I41" s="65"/>
      <c r="J41" s="3"/>
      <c r="K41" s="70"/>
      <c r="L41" s="70"/>
      <c r="M41" s="244"/>
      <c r="N41" s="244"/>
      <c r="O41" s="245" t="e">
        <f t="shared" si="1"/>
        <v>#N/A</v>
      </c>
      <c r="P41" s="72"/>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c r="AY41" s="104"/>
      <c r="AZ41" s="71"/>
      <c r="BA41" s="104"/>
      <c r="BB41" s="71"/>
      <c r="BC41" s="104"/>
      <c r="BD41" s="71"/>
    </row>
    <row r="42" spans="1:56">
      <c r="A42" s="64"/>
      <c r="B42" s="64"/>
      <c r="C42" s="64"/>
      <c r="D42" s="64"/>
      <c r="E42" s="64"/>
      <c r="F42" s="64"/>
      <c r="G42" s="69"/>
      <c r="H42" s="69"/>
      <c r="I42" s="65"/>
      <c r="J42" s="3"/>
      <c r="K42" s="70"/>
      <c r="L42" s="70"/>
      <c r="M42" s="244"/>
      <c r="N42" s="244"/>
      <c r="O42" s="245" t="e">
        <f t="shared" si="1"/>
        <v>#N/A</v>
      </c>
      <c r="P42" s="72"/>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c r="AY42" s="104"/>
      <c r="AZ42" s="71"/>
      <c r="BA42" s="104"/>
      <c r="BB42" s="71"/>
      <c r="BC42" s="104"/>
      <c r="BD42" s="71"/>
    </row>
    <row r="43" spans="1:56">
      <c r="A43" s="64"/>
      <c r="B43" s="64"/>
      <c r="C43" s="64"/>
      <c r="D43" s="64"/>
      <c r="E43" s="64"/>
      <c r="F43" s="64"/>
      <c r="G43" s="69"/>
      <c r="H43" s="69"/>
      <c r="I43" s="65"/>
      <c r="J43" s="3"/>
      <c r="K43" s="70"/>
      <c r="L43" s="70"/>
      <c r="M43" s="244"/>
      <c r="N43" s="244"/>
      <c r="O43" s="245" t="e">
        <f t="shared" si="1"/>
        <v>#N/A</v>
      </c>
      <c r="P43" s="72"/>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c r="AY43" s="104"/>
      <c r="AZ43" s="71"/>
      <c r="BA43" s="104"/>
      <c r="BB43" s="71"/>
      <c r="BC43" s="104"/>
      <c r="BD43" s="71"/>
    </row>
    <row r="44" spans="1:56">
      <c r="A44" s="64"/>
      <c r="B44" s="64"/>
      <c r="C44" s="64"/>
      <c r="D44" s="64"/>
      <c r="E44" s="64"/>
      <c r="F44" s="64"/>
      <c r="G44" s="69"/>
      <c r="H44" s="69"/>
      <c r="I44" s="65"/>
      <c r="J44" s="3"/>
      <c r="K44" s="70"/>
      <c r="L44" s="70"/>
      <c r="M44" s="244"/>
      <c r="N44" s="244"/>
      <c r="O44" s="245" t="e">
        <f t="shared" si="1"/>
        <v>#N/A</v>
      </c>
      <c r="P44" s="72"/>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c r="AY44" s="104"/>
      <c r="AZ44" s="71"/>
      <c r="BA44" s="104"/>
      <c r="BB44" s="71"/>
      <c r="BC44" s="104"/>
      <c r="BD44" s="71"/>
    </row>
    <row r="45" spans="1:56">
      <c r="A45" s="64"/>
      <c r="B45" s="64"/>
      <c r="C45" s="64"/>
      <c r="D45" s="64"/>
      <c r="E45" s="64"/>
      <c r="F45" s="64"/>
      <c r="G45" s="69"/>
      <c r="H45" s="69"/>
      <c r="I45" s="65"/>
      <c r="J45" s="3"/>
      <c r="K45" s="70"/>
      <c r="L45" s="70"/>
      <c r="M45" s="244"/>
      <c r="N45" s="244"/>
      <c r="O45" s="245" t="e">
        <f t="shared" si="1"/>
        <v>#N/A</v>
      </c>
      <c r="P45" s="72"/>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c r="AY45" s="104"/>
      <c r="AZ45" s="71"/>
      <c r="BA45" s="104"/>
      <c r="BB45" s="71"/>
      <c r="BC45" s="104"/>
      <c r="BD45" s="71"/>
    </row>
    <row r="46" spans="1:56">
      <c r="A46" s="64"/>
      <c r="B46" s="64"/>
      <c r="C46" s="64"/>
      <c r="D46" s="64"/>
      <c r="E46" s="64"/>
      <c r="F46" s="64"/>
      <c r="G46" s="69"/>
      <c r="H46" s="69"/>
      <c r="I46" s="65"/>
      <c r="J46" s="3"/>
      <c r="K46" s="70"/>
      <c r="L46" s="70"/>
      <c r="M46" s="244"/>
      <c r="N46" s="244"/>
      <c r="O46" s="245" t="e">
        <f t="shared" si="1"/>
        <v>#N/A</v>
      </c>
      <c r="P46" s="72"/>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c r="AY46" s="104"/>
      <c r="AZ46" s="71"/>
      <c r="BA46" s="104"/>
      <c r="BB46" s="71"/>
      <c r="BC46" s="104"/>
      <c r="BD46" s="71"/>
    </row>
    <row r="47" spans="1:56">
      <c r="A47" s="64"/>
      <c r="B47" s="64"/>
      <c r="C47" s="64"/>
      <c r="D47" s="64"/>
      <c r="E47" s="64"/>
      <c r="F47" s="64"/>
      <c r="G47" s="69"/>
      <c r="H47" s="69"/>
      <c r="I47" s="65"/>
      <c r="J47" s="3"/>
      <c r="K47" s="70"/>
      <c r="L47" s="70"/>
      <c r="M47" s="244"/>
      <c r="N47" s="244"/>
      <c r="O47" s="245" t="e">
        <f t="shared" si="1"/>
        <v>#N/A</v>
      </c>
      <c r="P47" s="72"/>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c r="AY47" s="104"/>
      <c r="AZ47" s="71"/>
      <c r="BA47" s="104"/>
      <c r="BB47" s="71"/>
      <c r="BC47" s="104"/>
      <c r="BD47" s="71"/>
    </row>
    <row r="48" spans="1:56">
      <c r="A48" s="64"/>
      <c r="B48" s="64"/>
      <c r="C48" s="64"/>
      <c r="D48" s="64"/>
      <c r="E48" s="64"/>
      <c r="F48" s="64"/>
      <c r="G48" s="69"/>
      <c r="H48" s="69"/>
      <c r="I48" s="65"/>
      <c r="J48" s="3"/>
      <c r="K48" s="70"/>
      <c r="L48" s="70"/>
      <c r="M48" s="244"/>
      <c r="N48" s="244"/>
      <c r="O48" s="245" t="e">
        <f t="shared" si="1"/>
        <v>#N/A</v>
      </c>
      <c r="P48" s="72"/>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c r="AY48" s="104"/>
      <c r="AZ48" s="71"/>
      <c r="BA48" s="104"/>
      <c r="BB48" s="71"/>
      <c r="BC48" s="104"/>
      <c r="BD48" s="71"/>
    </row>
    <row r="49" spans="1:56">
      <c r="A49" s="64"/>
      <c r="B49" s="64"/>
      <c r="C49" s="64"/>
      <c r="D49" s="64"/>
      <c r="E49" s="64"/>
      <c r="F49" s="64"/>
      <c r="G49" s="69"/>
      <c r="H49" s="69"/>
      <c r="I49" s="65"/>
      <c r="J49" s="3"/>
      <c r="K49" s="70"/>
      <c r="L49" s="70"/>
      <c r="M49" s="244"/>
      <c r="N49" s="244"/>
      <c r="O49" s="245" t="e">
        <f t="shared" si="1"/>
        <v>#N/A</v>
      </c>
      <c r="P49" s="72"/>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c r="AY49" s="104"/>
      <c r="AZ49" s="71"/>
      <c r="BA49" s="104"/>
      <c r="BB49" s="71"/>
      <c r="BC49" s="104"/>
      <c r="BD49" s="71"/>
    </row>
    <row r="50" spans="1:56">
      <c r="A50" s="64"/>
      <c r="B50" s="64"/>
      <c r="C50" s="64"/>
      <c r="D50" s="64"/>
      <c r="E50" s="64"/>
      <c r="F50" s="64"/>
      <c r="G50" s="69"/>
      <c r="H50" s="69"/>
      <c r="I50" s="65"/>
      <c r="J50" s="3"/>
      <c r="K50" s="70"/>
      <c r="L50" s="70"/>
      <c r="M50" s="244"/>
      <c r="N50" s="244"/>
      <c r="O50" s="245" t="e">
        <f t="shared" si="1"/>
        <v>#N/A</v>
      </c>
      <c r="P50" s="72"/>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c r="AY50" s="104"/>
      <c r="AZ50" s="71"/>
      <c r="BA50" s="104"/>
      <c r="BB50" s="71"/>
      <c r="BC50" s="104"/>
      <c r="BD50" s="71"/>
    </row>
    <row r="51" spans="1:56">
      <c r="A51" s="64"/>
      <c r="B51" s="64"/>
      <c r="C51" s="64"/>
      <c r="D51" s="64"/>
      <c r="E51" s="64"/>
      <c r="F51" s="64"/>
      <c r="G51" s="69"/>
      <c r="H51" s="69"/>
      <c r="I51" s="65"/>
      <c r="J51" s="3"/>
      <c r="K51" s="70"/>
      <c r="L51" s="70"/>
      <c r="M51" s="244"/>
      <c r="N51" s="244"/>
      <c r="O51" s="245" t="e">
        <f t="shared" si="1"/>
        <v>#N/A</v>
      </c>
      <c r="P51" s="72"/>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c r="AY51" s="104"/>
      <c r="AZ51" s="71"/>
      <c r="BA51" s="104"/>
      <c r="BB51" s="71"/>
      <c r="BC51" s="104"/>
      <c r="BD51" s="71"/>
    </row>
    <row r="52" spans="1:56">
      <c r="A52" s="64"/>
      <c r="B52" s="64"/>
      <c r="C52" s="64"/>
      <c r="D52" s="64"/>
      <c r="E52" s="64"/>
      <c r="F52" s="64"/>
      <c r="G52" s="69"/>
      <c r="H52" s="69"/>
      <c r="I52" s="65"/>
      <c r="J52" s="3"/>
      <c r="K52" s="70"/>
      <c r="L52" s="70"/>
      <c r="M52" s="244"/>
      <c r="N52" s="244"/>
      <c r="O52" s="245" t="e">
        <f t="shared" si="1"/>
        <v>#N/A</v>
      </c>
      <c r="P52" s="72"/>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c r="AY52" s="104"/>
      <c r="AZ52" s="71"/>
      <c r="BA52" s="104"/>
      <c r="BB52" s="71"/>
      <c r="BC52" s="104"/>
      <c r="BD52" s="71"/>
    </row>
    <row r="53" spans="1:56">
      <c r="A53" s="64"/>
      <c r="B53" s="64"/>
      <c r="C53" s="64"/>
      <c r="D53" s="64"/>
      <c r="E53" s="64"/>
      <c r="F53" s="64"/>
      <c r="G53" s="69"/>
      <c r="H53" s="69"/>
      <c r="I53" s="65"/>
      <c r="J53" s="3"/>
      <c r="K53" s="70"/>
      <c r="L53" s="70"/>
      <c r="M53" s="244"/>
      <c r="N53" s="244"/>
      <c r="O53" s="245" t="e">
        <f t="shared" si="1"/>
        <v>#N/A</v>
      </c>
      <c r="P53" s="72"/>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c r="AY53" s="104"/>
      <c r="AZ53" s="71"/>
      <c r="BA53" s="104"/>
      <c r="BB53" s="71"/>
      <c r="BC53" s="104"/>
      <c r="BD53" s="71"/>
    </row>
    <row r="54" spans="1:56">
      <c r="A54" s="64"/>
      <c r="B54" s="64"/>
      <c r="C54" s="64"/>
      <c r="D54" s="64"/>
      <c r="E54" s="64"/>
      <c r="F54" s="64"/>
      <c r="G54" s="69"/>
      <c r="H54" s="69"/>
      <c r="I54" s="65"/>
      <c r="J54" s="3"/>
      <c r="K54" s="70"/>
      <c r="L54" s="70"/>
      <c r="M54" s="244"/>
      <c r="N54" s="244"/>
      <c r="O54" s="245" t="e">
        <f t="shared" si="1"/>
        <v>#N/A</v>
      </c>
      <c r="P54" s="72"/>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c r="AY54" s="104"/>
      <c r="AZ54" s="71"/>
      <c r="BA54" s="104"/>
      <c r="BB54" s="71"/>
      <c r="BC54" s="104"/>
      <c r="BD54" s="71"/>
    </row>
    <row r="55" spans="1:56">
      <c r="A55" s="64"/>
      <c r="B55" s="64"/>
      <c r="C55" s="64"/>
      <c r="D55" s="64"/>
      <c r="E55" s="64"/>
      <c r="F55" s="64"/>
      <c r="G55" s="69"/>
      <c r="H55" s="69"/>
      <c r="I55" s="65"/>
      <c r="J55" s="3"/>
      <c r="K55" s="70"/>
      <c r="L55" s="70"/>
      <c r="M55" s="244"/>
      <c r="N55" s="244"/>
      <c r="O55" s="245" t="e">
        <f t="shared" si="1"/>
        <v>#N/A</v>
      </c>
      <c r="P55" s="72"/>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c r="AY55" s="104"/>
      <c r="AZ55" s="71"/>
      <c r="BA55" s="104"/>
      <c r="BB55" s="71"/>
      <c r="BC55" s="104"/>
      <c r="BD55" s="71"/>
    </row>
    <row r="56" spans="1:56">
      <c r="A56" s="64"/>
      <c r="B56" s="64"/>
      <c r="C56" s="64"/>
      <c r="D56" s="64"/>
      <c r="E56" s="64"/>
      <c r="F56" s="64"/>
      <c r="G56" s="69"/>
      <c r="H56" s="69"/>
      <c r="I56" s="65"/>
      <c r="J56" s="3"/>
      <c r="K56" s="70"/>
      <c r="L56" s="70"/>
      <c r="M56" s="244"/>
      <c r="N56" s="244"/>
      <c r="O56" s="245" t="e">
        <f t="shared" si="1"/>
        <v>#N/A</v>
      </c>
      <c r="P56" s="72"/>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c r="AY56" s="104"/>
      <c r="AZ56" s="71"/>
      <c r="BA56" s="104"/>
      <c r="BB56" s="71"/>
      <c r="BC56" s="104"/>
      <c r="BD56" s="71"/>
    </row>
    <row r="57" spans="1:56">
      <c r="A57" s="64"/>
      <c r="B57" s="64"/>
      <c r="C57" s="64"/>
      <c r="D57" s="64"/>
      <c r="E57" s="64"/>
      <c r="F57" s="64"/>
      <c r="G57" s="69"/>
      <c r="H57" s="69"/>
      <c r="I57" s="65"/>
      <c r="J57" s="3"/>
      <c r="K57" s="70"/>
      <c r="L57" s="70"/>
      <c r="M57" s="244"/>
      <c r="N57" s="244"/>
      <c r="O57" s="245" t="e">
        <f t="shared" si="1"/>
        <v>#N/A</v>
      </c>
      <c r="P57" s="72"/>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c r="AY57" s="104"/>
      <c r="AZ57" s="71"/>
      <c r="BA57" s="104"/>
      <c r="BB57" s="71"/>
      <c r="BC57" s="104"/>
      <c r="BD57" s="71"/>
    </row>
    <row r="58" spans="1:56">
      <c r="A58" s="64"/>
      <c r="B58" s="64"/>
      <c r="C58" s="64"/>
      <c r="D58" s="64"/>
      <c r="E58" s="64"/>
      <c r="F58" s="64"/>
      <c r="G58" s="69"/>
      <c r="H58" s="69"/>
      <c r="I58" s="65"/>
      <c r="J58" s="3"/>
      <c r="K58" s="70"/>
      <c r="L58" s="70"/>
      <c r="M58" s="244"/>
      <c r="N58" s="244"/>
      <c r="O58" s="245" t="e">
        <f t="shared" si="1"/>
        <v>#N/A</v>
      </c>
      <c r="P58" s="72"/>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c r="AY58" s="104"/>
      <c r="AZ58" s="71"/>
      <c r="BA58" s="104"/>
      <c r="BB58" s="71"/>
      <c r="BC58" s="104"/>
      <c r="BD58" s="71"/>
    </row>
    <row r="59" spans="1:56">
      <c r="A59" s="64"/>
      <c r="B59" s="64"/>
      <c r="C59" s="64"/>
      <c r="D59" s="64"/>
      <c r="E59" s="64"/>
      <c r="F59" s="64"/>
      <c r="G59" s="69"/>
      <c r="H59" s="69"/>
      <c r="I59" s="65"/>
      <c r="J59" s="3"/>
      <c r="K59" s="70"/>
      <c r="L59" s="70"/>
      <c r="M59" s="244"/>
      <c r="N59" s="244"/>
      <c r="O59" s="245" t="e">
        <f t="shared" si="1"/>
        <v>#N/A</v>
      </c>
      <c r="P59" s="72"/>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c r="AY59" s="104"/>
      <c r="AZ59" s="71"/>
      <c r="BA59" s="104"/>
      <c r="BB59" s="71"/>
      <c r="BC59" s="104"/>
      <c r="BD59" s="71"/>
    </row>
    <row r="60" spans="1:56">
      <c r="A60" s="64"/>
      <c r="B60" s="64"/>
      <c r="C60" s="64"/>
      <c r="D60" s="64"/>
      <c r="E60" s="64"/>
      <c r="F60" s="64"/>
      <c r="G60" s="69"/>
      <c r="H60" s="69"/>
      <c r="I60" s="65"/>
      <c r="J60" s="3"/>
      <c r="K60" s="70"/>
      <c r="L60" s="70"/>
      <c r="M60" s="244"/>
      <c r="N60" s="244"/>
      <c r="O60" s="245" t="e">
        <f t="shared" si="1"/>
        <v>#N/A</v>
      </c>
      <c r="P60" s="72"/>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c r="AY60" s="104"/>
      <c r="AZ60" s="71"/>
      <c r="BA60" s="104"/>
      <c r="BB60" s="71"/>
      <c r="BC60" s="104"/>
      <c r="BD60" s="71"/>
    </row>
    <row r="61" spans="1:56">
      <c r="A61" s="64"/>
      <c r="B61" s="64"/>
      <c r="C61" s="64"/>
      <c r="D61" s="64"/>
      <c r="E61" s="64"/>
      <c r="F61" s="64"/>
      <c r="G61" s="69"/>
      <c r="H61" s="69"/>
      <c r="I61" s="65"/>
      <c r="J61" s="3"/>
      <c r="K61" s="70"/>
      <c r="L61" s="70"/>
      <c r="M61" s="244"/>
      <c r="N61" s="244"/>
      <c r="O61" s="245" t="e">
        <f t="shared" si="1"/>
        <v>#N/A</v>
      </c>
      <c r="P61" s="72"/>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c r="AY61" s="104"/>
      <c r="AZ61" s="71"/>
      <c r="BA61" s="104"/>
      <c r="BB61" s="71"/>
      <c r="BC61" s="104"/>
      <c r="BD61" s="71"/>
    </row>
    <row r="62" spans="1:56">
      <c r="A62" s="64"/>
      <c r="B62" s="64"/>
      <c r="C62" s="64"/>
      <c r="D62" s="64"/>
      <c r="E62" s="64"/>
      <c r="F62" s="64"/>
      <c r="G62" s="69"/>
      <c r="H62" s="69"/>
      <c r="I62" s="65"/>
      <c r="J62" s="3"/>
      <c r="K62" s="70"/>
      <c r="L62" s="70"/>
      <c r="M62" s="244"/>
      <c r="N62" s="244"/>
      <c r="O62" s="245" t="e">
        <f t="shared" si="1"/>
        <v>#N/A</v>
      </c>
      <c r="P62" s="72"/>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c r="AY62" s="104"/>
      <c r="AZ62" s="71"/>
      <c r="BA62" s="104"/>
      <c r="BB62" s="71"/>
      <c r="BC62" s="104"/>
      <c r="BD62" s="71"/>
    </row>
    <row r="63" spans="1:56">
      <c r="A63" s="64"/>
      <c r="B63" s="64"/>
      <c r="C63" s="64"/>
      <c r="D63" s="64"/>
      <c r="E63" s="64"/>
      <c r="F63" s="64"/>
      <c r="G63" s="69"/>
      <c r="H63" s="69"/>
      <c r="I63" s="65"/>
      <c r="J63" s="3"/>
      <c r="K63" s="70"/>
      <c r="L63" s="70"/>
      <c r="M63" s="244"/>
      <c r="N63" s="244"/>
      <c r="O63" s="245" t="e">
        <f t="shared" si="1"/>
        <v>#N/A</v>
      </c>
      <c r="P63" s="72"/>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c r="AY63" s="104"/>
      <c r="AZ63" s="71"/>
      <c r="BA63" s="104"/>
      <c r="BB63" s="71"/>
      <c r="BC63" s="104"/>
      <c r="BD63" s="71"/>
    </row>
    <row r="64" spans="1:56">
      <c r="A64" s="64"/>
      <c r="B64" s="64"/>
      <c r="C64" s="64"/>
      <c r="D64" s="64"/>
      <c r="E64" s="64"/>
      <c r="F64" s="64"/>
      <c r="G64" s="69"/>
      <c r="H64" s="69"/>
      <c r="I64" s="65"/>
      <c r="J64" s="3"/>
      <c r="K64" s="70"/>
      <c r="L64" s="70"/>
      <c r="M64" s="244"/>
      <c r="N64" s="244"/>
      <c r="O64" s="245" t="e">
        <f t="shared" si="1"/>
        <v>#N/A</v>
      </c>
      <c r="P64" s="72"/>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c r="AY64" s="104"/>
      <c r="AZ64" s="71"/>
      <c r="BA64" s="104"/>
      <c r="BB64" s="71"/>
      <c r="BC64" s="104"/>
      <c r="BD64" s="71"/>
    </row>
    <row r="65" spans="1:56">
      <c r="A65" s="64"/>
      <c r="B65" s="64"/>
      <c r="C65" s="64"/>
      <c r="D65" s="64"/>
      <c r="E65" s="64"/>
      <c r="F65" s="64"/>
      <c r="G65" s="69"/>
      <c r="H65" s="69"/>
      <c r="I65" s="65"/>
      <c r="J65" s="3"/>
      <c r="K65" s="70"/>
      <c r="L65" s="70"/>
      <c r="M65" s="244"/>
      <c r="N65" s="244"/>
      <c r="O65" s="245" t="e">
        <f t="shared" si="1"/>
        <v>#N/A</v>
      </c>
      <c r="P65" s="72"/>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c r="AY65" s="104"/>
      <c r="AZ65" s="71"/>
      <c r="BA65" s="104"/>
      <c r="BB65" s="71"/>
      <c r="BC65" s="104"/>
      <c r="BD65" s="71"/>
    </row>
    <row r="66" spans="1:56">
      <c r="A66" s="64"/>
      <c r="B66" s="64"/>
      <c r="C66" s="64"/>
      <c r="D66" s="64"/>
      <c r="E66" s="64"/>
      <c r="F66" s="64"/>
      <c r="G66" s="69"/>
      <c r="H66" s="69"/>
      <c r="I66" s="65"/>
      <c r="J66" s="3"/>
      <c r="K66" s="70"/>
      <c r="L66" s="70"/>
      <c r="M66" s="244"/>
      <c r="N66" s="244"/>
      <c r="O66" s="245" t="e">
        <f t="shared" si="1"/>
        <v>#N/A</v>
      </c>
      <c r="P66" s="72"/>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c r="AY66" s="104"/>
      <c r="AZ66" s="71"/>
      <c r="BA66" s="104"/>
      <c r="BB66" s="71"/>
      <c r="BC66" s="104"/>
      <c r="BD66" s="71"/>
    </row>
    <row r="67" spans="1:56">
      <c r="A67" s="64"/>
      <c r="B67" s="64"/>
      <c r="C67" s="64"/>
      <c r="D67" s="64"/>
      <c r="E67" s="64"/>
      <c r="F67" s="64"/>
      <c r="G67" s="69"/>
      <c r="H67" s="69"/>
      <c r="I67" s="65"/>
      <c r="J67" s="3"/>
      <c r="K67" s="70"/>
      <c r="L67" s="70"/>
      <c r="M67" s="244"/>
      <c r="N67" s="244"/>
      <c r="O67" s="245" t="e">
        <f t="shared" si="1"/>
        <v>#N/A</v>
      </c>
      <c r="P67" s="72"/>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c r="AY67" s="104"/>
      <c r="AZ67" s="71"/>
      <c r="BA67" s="104"/>
      <c r="BB67" s="71"/>
      <c r="BC67" s="104"/>
      <c r="BD67" s="71"/>
    </row>
    <row r="68" spans="1:56">
      <c r="A68" s="64"/>
      <c r="B68" s="64"/>
      <c r="C68" s="64"/>
      <c r="D68" s="64"/>
      <c r="E68" s="64"/>
      <c r="F68" s="64"/>
      <c r="G68" s="69"/>
      <c r="H68" s="69"/>
      <c r="I68" s="65"/>
      <c r="J68" s="3"/>
      <c r="K68" s="70"/>
      <c r="L68" s="70"/>
      <c r="M68" s="244"/>
      <c r="N68" s="244"/>
      <c r="O68" s="245" t="e">
        <f t="shared" si="1"/>
        <v>#N/A</v>
      </c>
      <c r="P68" s="72"/>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c r="AY68" s="104"/>
      <c r="AZ68" s="71"/>
      <c r="BA68" s="104"/>
      <c r="BB68" s="71"/>
      <c r="BC68" s="104"/>
      <c r="BD68" s="71"/>
    </row>
    <row r="69" spans="1:56">
      <c r="A69" s="64"/>
      <c r="B69" s="64"/>
      <c r="C69" s="64"/>
      <c r="D69" s="64"/>
      <c r="E69" s="64"/>
      <c r="F69" s="64"/>
      <c r="G69" s="69"/>
      <c r="H69" s="69"/>
      <c r="I69" s="65"/>
      <c r="J69" s="3"/>
      <c r="K69" s="70"/>
      <c r="L69" s="70"/>
      <c r="M69" s="244"/>
      <c r="N69" s="244"/>
      <c r="O69" s="245" t="e">
        <f t="shared" si="1"/>
        <v>#N/A</v>
      </c>
      <c r="P69" s="72"/>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c r="AY69" s="104"/>
      <c r="AZ69" s="71"/>
      <c r="BA69" s="104"/>
      <c r="BB69" s="71"/>
      <c r="BC69" s="104"/>
      <c r="BD69" s="71"/>
    </row>
    <row r="70" spans="1:56">
      <c r="A70" s="64"/>
      <c r="B70" s="64"/>
      <c r="C70" s="64"/>
      <c r="D70" s="64"/>
      <c r="E70" s="64"/>
      <c r="F70" s="64"/>
      <c r="G70" s="69"/>
      <c r="H70" s="69"/>
      <c r="I70" s="65"/>
      <c r="J70" s="3"/>
      <c r="K70" s="70"/>
      <c r="L70" s="70"/>
      <c r="M70" s="244"/>
      <c r="N70" s="244"/>
      <c r="O70" s="245" t="e">
        <f t="shared" si="1"/>
        <v>#N/A</v>
      </c>
      <c r="P70" s="72"/>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c r="AY70" s="104"/>
      <c r="AZ70" s="71"/>
      <c r="BA70" s="104"/>
      <c r="BB70" s="71"/>
      <c r="BC70" s="104"/>
      <c r="BD70" s="71"/>
    </row>
    <row r="71" spans="1:56">
      <c r="A71" s="64"/>
      <c r="B71" s="64"/>
      <c r="C71" s="64"/>
      <c r="D71" s="64"/>
      <c r="E71" s="64"/>
      <c r="F71" s="64"/>
      <c r="G71" s="69"/>
      <c r="H71" s="69"/>
      <c r="I71" s="65"/>
      <c r="J71" s="3"/>
      <c r="K71" s="70"/>
      <c r="L71" s="70"/>
      <c r="M71" s="244"/>
      <c r="N71" s="244"/>
      <c r="O71" s="245" t="e">
        <f t="shared" ref="O71:O106" si="2">IF(M71="-","",VLOOKUP(M71,EUSIPA_Table,2,0))</f>
        <v>#N/A</v>
      </c>
      <c r="P71" s="72"/>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c r="AY71" s="104"/>
      <c r="AZ71" s="71"/>
      <c r="BA71" s="104"/>
      <c r="BB71" s="71"/>
      <c r="BC71" s="104"/>
      <c r="BD71" s="71"/>
    </row>
    <row r="72" spans="1:56">
      <c r="A72" s="64"/>
      <c r="B72" s="64"/>
      <c r="C72" s="64"/>
      <c r="D72" s="64"/>
      <c r="E72" s="64"/>
      <c r="F72" s="64"/>
      <c r="G72" s="69"/>
      <c r="H72" s="69"/>
      <c r="I72" s="65"/>
      <c r="J72" s="3"/>
      <c r="K72" s="70"/>
      <c r="L72" s="70"/>
      <c r="M72" s="244"/>
      <c r="N72" s="244"/>
      <c r="O72" s="245" t="e">
        <f t="shared" si="2"/>
        <v>#N/A</v>
      </c>
      <c r="P72" s="72"/>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c r="AY72" s="104"/>
      <c r="AZ72" s="71"/>
      <c r="BA72" s="104"/>
      <c r="BB72" s="71"/>
      <c r="BC72" s="104"/>
      <c r="BD72" s="71"/>
    </row>
    <row r="73" spans="1:56">
      <c r="A73" s="64"/>
      <c r="B73" s="64"/>
      <c r="C73" s="64"/>
      <c r="D73" s="64"/>
      <c r="E73" s="64"/>
      <c r="F73" s="64"/>
      <c r="G73" s="69"/>
      <c r="H73" s="69"/>
      <c r="I73" s="65"/>
      <c r="J73" s="3"/>
      <c r="K73" s="70"/>
      <c r="L73" s="70"/>
      <c r="M73" s="244"/>
      <c r="N73" s="244"/>
      <c r="O73" s="245" t="e">
        <f t="shared" si="2"/>
        <v>#N/A</v>
      </c>
      <c r="P73" s="72"/>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c r="AY73" s="104"/>
      <c r="AZ73" s="71"/>
      <c r="BA73" s="104"/>
      <c r="BB73" s="71"/>
      <c r="BC73" s="104"/>
      <c r="BD73" s="71"/>
    </row>
    <row r="74" spans="1:56">
      <c r="A74" s="64"/>
      <c r="B74" s="64"/>
      <c r="C74" s="64"/>
      <c r="D74" s="64"/>
      <c r="E74" s="64"/>
      <c r="F74" s="64"/>
      <c r="G74" s="69"/>
      <c r="H74" s="69"/>
      <c r="I74" s="65"/>
      <c r="J74" s="3"/>
      <c r="K74" s="70"/>
      <c r="L74" s="70"/>
      <c r="M74" s="244"/>
      <c r="N74" s="244"/>
      <c r="O74" s="245" t="e">
        <f t="shared" si="2"/>
        <v>#N/A</v>
      </c>
      <c r="P74" s="72"/>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c r="AY74" s="104"/>
      <c r="AZ74" s="71"/>
      <c r="BA74" s="104"/>
      <c r="BB74" s="71"/>
      <c r="BC74" s="104"/>
      <c r="BD74" s="71"/>
    </row>
    <row r="75" spans="1:56">
      <c r="A75" s="64"/>
      <c r="B75" s="64"/>
      <c r="C75" s="64"/>
      <c r="D75" s="64"/>
      <c r="E75" s="64"/>
      <c r="F75" s="64"/>
      <c r="G75" s="69"/>
      <c r="H75" s="69"/>
      <c r="I75" s="65"/>
      <c r="J75" s="3"/>
      <c r="K75" s="70"/>
      <c r="L75" s="70"/>
      <c r="M75" s="244"/>
      <c r="N75" s="244"/>
      <c r="O75" s="245" t="e">
        <f t="shared" si="2"/>
        <v>#N/A</v>
      </c>
      <c r="P75" s="72"/>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c r="AY75" s="104"/>
      <c r="AZ75" s="71"/>
      <c r="BA75" s="104"/>
      <c r="BB75" s="71"/>
      <c r="BC75" s="104"/>
      <c r="BD75" s="71"/>
    </row>
    <row r="76" spans="1:56">
      <c r="A76" s="64"/>
      <c r="B76" s="64"/>
      <c r="C76" s="64"/>
      <c r="D76" s="64"/>
      <c r="E76" s="64"/>
      <c r="F76" s="64"/>
      <c r="G76" s="69"/>
      <c r="H76" s="69"/>
      <c r="I76" s="65"/>
      <c r="J76" s="3"/>
      <c r="K76" s="70"/>
      <c r="L76" s="70"/>
      <c r="M76" s="244"/>
      <c r="N76" s="244"/>
      <c r="O76" s="245" t="e">
        <f t="shared" si="2"/>
        <v>#N/A</v>
      </c>
      <c r="P76" s="72"/>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c r="AY76" s="104"/>
      <c r="AZ76" s="71"/>
      <c r="BA76" s="104"/>
      <c r="BB76" s="71"/>
      <c r="BC76" s="104"/>
      <c r="BD76" s="71"/>
    </row>
    <row r="77" spans="1:56">
      <c r="A77" s="64"/>
      <c r="B77" s="64"/>
      <c r="C77" s="64"/>
      <c r="D77" s="64"/>
      <c r="E77" s="64"/>
      <c r="F77" s="64"/>
      <c r="G77" s="69"/>
      <c r="H77" s="69"/>
      <c r="I77" s="65"/>
      <c r="J77" s="3"/>
      <c r="K77" s="70"/>
      <c r="L77" s="70"/>
      <c r="M77" s="244"/>
      <c r="N77" s="244"/>
      <c r="O77" s="245" t="e">
        <f t="shared" si="2"/>
        <v>#N/A</v>
      </c>
      <c r="P77" s="72"/>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c r="AY77" s="104"/>
      <c r="AZ77" s="71"/>
      <c r="BA77" s="104"/>
      <c r="BB77" s="71"/>
      <c r="BC77" s="104"/>
      <c r="BD77" s="71"/>
    </row>
    <row r="78" spans="1:56">
      <c r="A78" s="64"/>
      <c r="B78" s="64"/>
      <c r="C78" s="64"/>
      <c r="D78" s="64"/>
      <c r="E78" s="64"/>
      <c r="F78" s="64"/>
      <c r="G78" s="69"/>
      <c r="H78" s="69"/>
      <c r="I78" s="65"/>
      <c r="J78" s="3"/>
      <c r="K78" s="70"/>
      <c r="L78" s="70"/>
      <c r="M78" s="244"/>
      <c r="N78" s="244"/>
      <c r="O78" s="245" t="e">
        <f t="shared" si="2"/>
        <v>#N/A</v>
      </c>
      <c r="P78" s="72"/>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c r="AY78" s="104"/>
      <c r="AZ78" s="71"/>
      <c r="BA78" s="104"/>
      <c r="BB78" s="71"/>
      <c r="BC78" s="104"/>
      <c r="BD78" s="71"/>
    </row>
    <row r="79" spans="1:56">
      <c r="A79" s="64"/>
      <c r="B79" s="64"/>
      <c r="C79" s="64"/>
      <c r="D79" s="64"/>
      <c r="E79" s="64"/>
      <c r="F79" s="64"/>
      <c r="G79" s="69"/>
      <c r="H79" s="69"/>
      <c r="I79" s="65"/>
      <c r="J79" s="3"/>
      <c r="K79" s="70"/>
      <c r="L79" s="70"/>
      <c r="M79" s="244"/>
      <c r="N79" s="244"/>
      <c r="O79" s="245" t="e">
        <f t="shared" si="2"/>
        <v>#N/A</v>
      </c>
      <c r="P79" s="72"/>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c r="AY79" s="104"/>
      <c r="AZ79" s="71"/>
      <c r="BA79" s="104"/>
      <c r="BB79" s="71"/>
      <c r="BC79" s="104"/>
      <c r="BD79" s="71"/>
    </row>
    <row r="80" spans="1:56">
      <c r="A80" s="64"/>
      <c r="B80" s="64"/>
      <c r="C80" s="64"/>
      <c r="D80" s="64"/>
      <c r="E80" s="64"/>
      <c r="F80" s="64"/>
      <c r="G80" s="69"/>
      <c r="H80" s="69"/>
      <c r="I80" s="65"/>
      <c r="J80" s="3"/>
      <c r="K80" s="70"/>
      <c r="L80" s="70"/>
      <c r="M80" s="244"/>
      <c r="N80" s="244"/>
      <c r="O80" s="245" t="e">
        <f t="shared" si="2"/>
        <v>#N/A</v>
      </c>
      <c r="P80" s="72"/>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c r="AY80" s="104"/>
      <c r="AZ80" s="71"/>
      <c r="BA80" s="104"/>
      <c r="BB80" s="71"/>
      <c r="BC80" s="104"/>
      <c r="BD80" s="71"/>
    </row>
    <row r="81" spans="1:56">
      <c r="A81" s="64"/>
      <c r="B81" s="64"/>
      <c r="C81" s="64"/>
      <c r="D81" s="64"/>
      <c r="E81" s="64"/>
      <c r="F81" s="64"/>
      <c r="G81" s="69"/>
      <c r="H81" s="69"/>
      <c r="I81" s="65"/>
      <c r="J81" s="3"/>
      <c r="K81" s="70"/>
      <c r="L81" s="70"/>
      <c r="M81" s="244"/>
      <c r="N81" s="244"/>
      <c r="O81" s="245" t="e">
        <f t="shared" si="2"/>
        <v>#N/A</v>
      </c>
      <c r="P81" s="72"/>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c r="AY81" s="104"/>
      <c r="AZ81" s="71"/>
      <c r="BA81" s="104"/>
      <c r="BB81" s="71"/>
      <c r="BC81" s="104"/>
      <c r="BD81" s="71"/>
    </row>
    <row r="82" spans="1:56">
      <c r="A82" s="64"/>
      <c r="B82" s="64"/>
      <c r="C82" s="64"/>
      <c r="D82" s="64"/>
      <c r="E82" s="64"/>
      <c r="F82" s="64"/>
      <c r="G82" s="69"/>
      <c r="H82" s="69"/>
      <c r="I82" s="65"/>
      <c r="J82" s="3"/>
      <c r="K82" s="70"/>
      <c r="L82" s="70"/>
      <c r="M82" s="244"/>
      <c r="N82" s="244"/>
      <c r="O82" s="245" t="e">
        <f t="shared" si="2"/>
        <v>#N/A</v>
      </c>
      <c r="P82" s="72"/>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c r="AY82" s="104"/>
      <c r="AZ82" s="71"/>
      <c r="BA82" s="104"/>
      <c r="BB82" s="71"/>
      <c r="BC82" s="104"/>
      <c r="BD82" s="71"/>
    </row>
    <row r="83" spans="1:56">
      <c r="A83" s="64"/>
      <c r="B83" s="64"/>
      <c r="C83" s="64"/>
      <c r="D83" s="64"/>
      <c r="E83" s="64"/>
      <c r="F83" s="64"/>
      <c r="G83" s="69"/>
      <c r="H83" s="69"/>
      <c r="I83" s="65"/>
      <c r="J83" s="3"/>
      <c r="K83" s="70"/>
      <c r="L83" s="70"/>
      <c r="M83" s="244"/>
      <c r="N83" s="244"/>
      <c r="O83" s="245" t="e">
        <f t="shared" si="2"/>
        <v>#N/A</v>
      </c>
      <c r="P83" s="72"/>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c r="AY83" s="104"/>
      <c r="AZ83" s="71"/>
      <c r="BA83" s="104"/>
      <c r="BB83" s="71"/>
      <c r="BC83" s="104"/>
      <c r="BD83" s="71"/>
    </row>
    <row r="84" spans="1:56">
      <c r="A84" s="64"/>
      <c r="B84" s="64"/>
      <c r="C84" s="64"/>
      <c r="D84" s="64"/>
      <c r="E84" s="64"/>
      <c r="F84" s="64"/>
      <c r="G84" s="69"/>
      <c r="H84" s="69"/>
      <c r="I84" s="65"/>
      <c r="J84" s="3"/>
      <c r="K84" s="70"/>
      <c r="L84" s="70"/>
      <c r="M84" s="244"/>
      <c r="N84" s="244"/>
      <c r="O84" s="245" t="e">
        <f t="shared" si="2"/>
        <v>#N/A</v>
      </c>
      <c r="P84" s="72"/>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c r="AY84" s="104"/>
      <c r="AZ84" s="71"/>
      <c r="BA84" s="104"/>
      <c r="BB84" s="71"/>
      <c r="BC84" s="104"/>
      <c r="BD84" s="71"/>
    </row>
    <row r="85" spans="1:56">
      <c r="A85" s="64"/>
      <c r="B85" s="64"/>
      <c r="C85" s="64"/>
      <c r="D85" s="64"/>
      <c r="E85" s="64"/>
      <c r="F85" s="64"/>
      <c r="G85" s="69"/>
      <c r="H85" s="69"/>
      <c r="I85" s="65"/>
      <c r="J85" s="3"/>
      <c r="K85" s="70"/>
      <c r="L85" s="70"/>
      <c r="M85" s="244"/>
      <c r="N85" s="244"/>
      <c r="O85" s="245" t="e">
        <f t="shared" si="2"/>
        <v>#N/A</v>
      </c>
      <c r="P85" s="72"/>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c r="AY85" s="104"/>
      <c r="AZ85" s="71"/>
      <c r="BA85" s="104"/>
      <c r="BB85" s="71"/>
      <c r="BC85" s="104"/>
      <c r="BD85" s="71"/>
    </row>
    <row r="86" spans="1:56">
      <c r="A86" s="64"/>
      <c r="B86" s="64"/>
      <c r="C86" s="64"/>
      <c r="D86" s="64"/>
      <c r="E86" s="64"/>
      <c r="F86" s="64"/>
      <c r="G86" s="69"/>
      <c r="H86" s="69"/>
      <c r="I86" s="65"/>
      <c r="J86" s="3"/>
      <c r="K86" s="70"/>
      <c r="L86" s="70"/>
      <c r="M86" s="244"/>
      <c r="N86" s="244"/>
      <c r="O86" s="245" t="e">
        <f t="shared" si="2"/>
        <v>#N/A</v>
      </c>
      <c r="P86" s="72"/>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c r="AY86" s="104"/>
      <c r="AZ86" s="71"/>
      <c r="BA86" s="104"/>
      <c r="BB86" s="71"/>
      <c r="BC86" s="104"/>
      <c r="BD86" s="71"/>
    </row>
    <row r="87" spans="1:56">
      <c r="A87" s="64"/>
      <c r="B87" s="64"/>
      <c r="C87" s="64"/>
      <c r="D87" s="64"/>
      <c r="E87" s="64"/>
      <c r="F87" s="64"/>
      <c r="G87" s="69"/>
      <c r="H87" s="69"/>
      <c r="I87" s="65"/>
      <c r="J87" s="3"/>
      <c r="K87" s="70"/>
      <c r="L87" s="70"/>
      <c r="M87" s="244"/>
      <c r="N87" s="244"/>
      <c r="O87" s="245" t="e">
        <f t="shared" si="2"/>
        <v>#N/A</v>
      </c>
      <c r="P87" s="72"/>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c r="AY87" s="104"/>
      <c r="AZ87" s="71"/>
      <c r="BA87" s="104"/>
      <c r="BB87" s="71"/>
      <c r="BC87" s="104"/>
      <c r="BD87" s="71"/>
    </row>
    <row r="88" spans="1:56">
      <c r="A88" s="64"/>
      <c r="B88" s="64"/>
      <c r="C88" s="64"/>
      <c r="D88" s="64"/>
      <c r="E88" s="64"/>
      <c r="F88" s="64"/>
      <c r="G88" s="69"/>
      <c r="H88" s="69"/>
      <c r="I88" s="65"/>
      <c r="J88" s="3"/>
      <c r="K88" s="70"/>
      <c r="L88" s="70"/>
      <c r="M88" s="244"/>
      <c r="N88" s="244"/>
      <c r="O88" s="245" t="e">
        <f t="shared" si="2"/>
        <v>#N/A</v>
      </c>
      <c r="P88" s="72"/>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c r="AY88" s="104"/>
      <c r="AZ88" s="71"/>
      <c r="BA88" s="104"/>
      <c r="BB88" s="71"/>
      <c r="BC88" s="104"/>
      <c r="BD88" s="71"/>
    </row>
    <row r="89" spans="1:56">
      <c r="A89" s="64"/>
      <c r="B89" s="64"/>
      <c r="C89" s="64"/>
      <c r="D89" s="64"/>
      <c r="E89" s="64"/>
      <c r="F89" s="64"/>
      <c r="G89" s="69"/>
      <c r="H89" s="69"/>
      <c r="I89" s="65"/>
      <c r="J89" s="3"/>
      <c r="K89" s="70"/>
      <c r="L89" s="70"/>
      <c r="M89" s="244"/>
      <c r="N89" s="244"/>
      <c r="O89" s="245" t="e">
        <f t="shared" si="2"/>
        <v>#N/A</v>
      </c>
      <c r="P89" s="72"/>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c r="AY89" s="104"/>
      <c r="AZ89" s="71"/>
      <c r="BA89" s="104"/>
      <c r="BB89" s="71"/>
      <c r="BC89" s="104"/>
      <c r="BD89" s="71"/>
    </row>
    <row r="90" spans="1:56">
      <c r="A90" s="64"/>
      <c r="B90" s="64"/>
      <c r="C90" s="64"/>
      <c r="D90" s="64"/>
      <c r="E90" s="64"/>
      <c r="F90" s="64"/>
      <c r="G90" s="69"/>
      <c r="H90" s="69"/>
      <c r="I90" s="65"/>
      <c r="J90" s="3"/>
      <c r="K90" s="70"/>
      <c r="L90" s="70"/>
      <c r="M90" s="244"/>
      <c r="N90" s="244"/>
      <c r="O90" s="245" t="e">
        <f t="shared" si="2"/>
        <v>#N/A</v>
      </c>
      <c r="P90" s="72"/>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c r="AY90" s="104"/>
      <c r="AZ90" s="71"/>
      <c r="BA90" s="104"/>
      <c r="BB90" s="71"/>
      <c r="BC90" s="104"/>
      <c r="BD90" s="71"/>
    </row>
    <row r="91" spans="1:56">
      <c r="A91" s="64"/>
      <c r="B91" s="64"/>
      <c r="C91" s="64"/>
      <c r="D91" s="64"/>
      <c r="E91" s="64"/>
      <c r="F91" s="64"/>
      <c r="G91" s="69"/>
      <c r="H91" s="69"/>
      <c r="I91" s="65"/>
      <c r="J91" s="3"/>
      <c r="K91" s="70"/>
      <c r="L91" s="70"/>
      <c r="M91" s="244"/>
      <c r="N91" s="244"/>
      <c r="O91" s="245" t="e">
        <f t="shared" si="2"/>
        <v>#N/A</v>
      </c>
      <c r="P91" s="72"/>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c r="AY91" s="104"/>
      <c r="AZ91" s="71"/>
      <c r="BA91" s="104"/>
      <c r="BB91" s="71"/>
      <c r="BC91" s="104"/>
      <c r="BD91" s="71"/>
    </row>
    <row r="92" spans="1:56">
      <c r="A92" s="64"/>
      <c r="B92" s="64"/>
      <c r="C92" s="64"/>
      <c r="D92" s="64"/>
      <c r="E92" s="64"/>
      <c r="F92" s="64"/>
      <c r="G92" s="69"/>
      <c r="H92" s="69"/>
      <c r="I92" s="65"/>
      <c r="J92" s="3"/>
      <c r="K92" s="70"/>
      <c r="L92" s="70"/>
      <c r="M92" s="244"/>
      <c r="N92" s="244"/>
      <c r="O92" s="245" t="e">
        <f t="shared" si="2"/>
        <v>#N/A</v>
      </c>
      <c r="P92" s="72"/>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c r="AY92" s="104"/>
      <c r="AZ92" s="71"/>
      <c r="BA92" s="104"/>
      <c r="BB92" s="71"/>
      <c r="BC92" s="104"/>
      <c r="BD92" s="71"/>
    </row>
    <row r="93" spans="1:56">
      <c r="A93" s="64"/>
      <c r="B93" s="64"/>
      <c r="C93" s="64"/>
      <c r="D93" s="64"/>
      <c r="E93" s="64"/>
      <c r="F93" s="64"/>
      <c r="G93" s="69"/>
      <c r="H93" s="69"/>
      <c r="I93" s="65"/>
      <c r="J93" s="3"/>
      <c r="K93" s="70"/>
      <c r="L93" s="70"/>
      <c r="M93" s="244"/>
      <c r="N93" s="244"/>
      <c r="O93" s="245" t="e">
        <f t="shared" si="2"/>
        <v>#N/A</v>
      </c>
      <c r="P93" s="72"/>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c r="AY93" s="104"/>
      <c r="AZ93" s="71"/>
      <c r="BA93" s="104"/>
      <c r="BB93" s="71"/>
      <c r="BC93" s="104"/>
      <c r="BD93" s="71"/>
    </row>
    <row r="94" spans="1:56">
      <c r="A94" s="64"/>
      <c r="B94" s="64"/>
      <c r="C94" s="64"/>
      <c r="D94" s="64"/>
      <c r="E94" s="64"/>
      <c r="F94" s="64"/>
      <c r="G94" s="69"/>
      <c r="H94" s="69"/>
      <c r="I94" s="65"/>
      <c r="J94" s="3"/>
      <c r="K94" s="70"/>
      <c r="L94" s="70"/>
      <c r="M94" s="244"/>
      <c r="N94" s="244"/>
      <c r="O94" s="245" t="e">
        <f t="shared" si="2"/>
        <v>#N/A</v>
      </c>
      <c r="P94" s="72"/>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c r="AY94" s="104"/>
      <c r="AZ94" s="71"/>
      <c r="BA94" s="104"/>
      <c r="BB94" s="71"/>
      <c r="BC94" s="104"/>
      <c r="BD94" s="71"/>
    </row>
    <row r="95" spans="1:56">
      <c r="A95" s="64"/>
      <c r="B95" s="64"/>
      <c r="C95" s="64"/>
      <c r="D95" s="64"/>
      <c r="E95" s="64"/>
      <c r="F95" s="64"/>
      <c r="G95" s="69"/>
      <c r="H95" s="69"/>
      <c r="I95" s="65"/>
      <c r="J95" s="3"/>
      <c r="K95" s="70"/>
      <c r="L95" s="70"/>
      <c r="M95" s="244"/>
      <c r="N95" s="244"/>
      <c r="O95" s="245" t="e">
        <f t="shared" si="2"/>
        <v>#N/A</v>
      </c>
      <c r="P95" s="72"/>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c r="AY95" s="104"/>
      <c r="AZ95" s="71"/>
      <c r="BA95" s="104"/>
      <c r="BB95" s="71"/>
      <c r="BC95" s="104"/>
      <c r="BD95" s="71"/>
    </row>
    <row r="96" spans="1:56">
      <c r="A96" s="64"/>
      <c r="B96" s="64"/>
      <c r="C96" s="64"/>
      <c r="D96" s="64"/>
      <c r="E96" s="64"/>
      <c r="F96" s="64"/>
      <c r="G96" s="69"/>
      <c r="H96" s="69"/>
      <c r="I96" s="65"/>
      <c r="J96" s="3"/>
      <c r="K96" s="70"/>
      <c r="L96" s="70"/>
      <c r="M96" s="244"/>
      <c r="N96" s="244"/>
      <c r="O96" s="245" t="e">
        <f t="shared" si="2"/>
        <v>#N/A</v>
      </c>
      <c r="P96" s="72"/>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c r="AY96" s="104"/>
      <c r="AZ96" s="71"/>
      <c r="BA96" s="104"/>
      <c r="BB96" s="71"/>
      <c r="BC96" s="104"/>
      <c r="BD96" s="71"/>
    </row>
    <row r="97" spans="1:56">
      <c r="A97" s="64"/>
      <c r="B97" s="64"/>
      <c r="C97" s="64"/>
      <c r="D97" s="64"/>
      <c r="E97" s="64"/>
      <c r="F97" s="64"/>
      <c r="G97" s="69"/>
      <c r="H97" s="69"/>
      <c r="I97" s="65"/>
      <c r="J97" s="3"/>
      <c r="K97" s="70"/>
      <c r="L97" s="70"/>
      <c r="M97" s="244"/>
      <c r="N97" s="244"/>
      <c r="O97" s="245" t="e">
        <f t="shared" si="2"/>
        <v>#N/A</v>
      </c>
      <c r="P97" s="72"/>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c r="AY97" s="104"/>
      <c r="AZ97" s="71"/>
      <c r="BA97" s="104"/>
      <c r="BB97" s="71"/>
      <c r="BC97" s="104"/>
      <c r="BD97" s="71"/>
    </row>
    <row r="98" spans="1:56">
      <c r="A98" s="64"/>
      <c r="B98" s="64"/>
      <c r="C98" s="64"/>
      <c r="D98" s="64"/>
      <c r="E98" s="64"/>
      <c r="F98" s="64"/>
      <c r="G98" s="69"/>
      <c r="H98" s="69"/>
      <c r="I98" s="65"/>
      <c r="J98" s="3"/>
      <c r="K98" s="70"/>
      <c r="L98" s="70"/>
      <c r="M98" s="244"/>
      <c r="N98" s="244"/>
      <c r="O98" s="245" t="e">
        <f t="shared" si="2"/>
        <v>#N/A</v>
      </c>
      <c r="P98" s="72"/>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c r="AY98" s="104"/>
      <c r="AZ98" s="71"/>
      <c r="BA98" s="104"/>
      <c r="BB98" s="71"/>
      <c r="BC98" s="104"/>
      <c r="BD98" s="71"/>
    </row>
    <row r="99" spans="1:56">
      <c r="A99" s="64"/>
      <c r="B99" s="64"/>
      <c r="C99" s="64"/>
      <c r="D99" s="64"/>
      <c r="E99" s="64"/>
      <c r="F99" s="64"/>
      <c r="G99" s="69"/>
      <c r="H99" s="69"/>
      <c r="I99" s="65"/>
      <c r="J99" s="3"/>
      <c r="K99" s="70"/>
      <c r="L99" s="70"/>
      <c r="M99" s="244"/>
      <c r="N99" s="244"/>
      <c r="O99" s="245" t="e">
        <f t="shared" si="2"/>
        <v>#N/A</v>
      </c>
      <c r="P99" s="72"/>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c r="AY99" s="104"/>
      <c r="AZ99" s="71"/>
      <c r="BA99" s="104"/>
      <c r="BB99" s="71"/>
      <c r="BC99" s="104"/>
      <c r="BD99" s="71"/>
    </row>
    <row r="100" spans="1:56">
      <c r="A100" s="64"/>
      <c r="B100" s="64"/>
      <c r="C100" s="64"/>
      <c r="D100" s="64"/>
      <c r="E100" s="64"/>
      <c r="F100" s="64"/>
      <c r="G100" s="69"/>
      <c r="H100" s="69"/>
      <c r="I100" s="65"/>
      <c r="J100" s="3"/>
      <c r="K100" s="70"/>
      <c r="L100" s="70"/>
      <c r="M100" s="244"/>
      <c r="N100" s="244"/>
      <c r="O100" s="245" t="e">
        <f t="shared" si="2"/>
        <v>#N/A</v>
      </c>
      <c r="P100" s="72"/>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c r="AY100" s="104"/>
      <c r="AZ100" s="71"/>
      <c r="BA100" s="104"/>
      <c r="BB100" s="71"/>
      <c r="BC100" s="104"/>
      <c r="BD100" s="71"/>
    </row>
    <row r="101" spans="1:56">
      <c r="A101" s="64"/>
      <c r="B101" s="64"/>
      <c r="C101" s="64"/>
      <c r="D101" s="64"/>
      <c r="E101" s="64"/>
      <c r="F101" s="64"/>
      <c r="G101" s="69"/>
      <c r="H101" s="69"/>
      <c r="I101" s="65"/>
      <c r="J101" s="3"/>
      <c r="K101" s="70"/>
      <c r="L101" s="70"/>
      <c r="M101" s="244"/>
      <c r="N101" s="244"/>
      <c r="O101" s="245" t="e">
        <f t="shared" si="2"/>
        <v>#N/A</v>
      </c>
      <c r="P101" s="72"/>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c r="AY101" s="104"/>
      <c r="AZ101" s="71"/>
      <c r="BA101" s="104"/>
      <c r="BB101" s="71"/>
      <c r="BC101" s="104"/>
      <c r="BD101" s="71"/>
    </row>
    <row r="102" spans="1:56">
      <c r="A102" s="64"/>
      <c r="B102" s="64"/>
      <c r="C102" s="64"/>
      <c r="D102" s="64"/>
      <c r="E102" s="64"/>
      <c r="F102" s="64"/>
      <c r="G102" s="69"/>
      <c r="H102" s="69"/>
      <c r="I102" s="65"/>
      <c r="J102" s="3"/>
      <c r="K102" s="70"/>
      <c r="L102" s="70"/>
      <c r="M102" s="244"/>
      <c r="N102" s="244"/>
      <c r="O102" s="245" t="e">
        <f t="shared" si="2"/>
        <v>#N/A</v>
      </c>
      <c r="P102" s="72"/>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c r="AY102" s="104"/>
      <c r="AZ102" s="71"/>
      <c r="BA102" s="104"/>
      <c r="BB102" s="71"/>
      <c r="BC102" s="104"/>
      <c r="BD102" s="71"/>
    </row>
    <row r="103" spans="1:56">
      <c r="A103" s="64"/>
      <c r="B103" s="64"/>
      <c r="C103" s="64"/>
      <c r="D103" s="64"/>
      <c r="E103" s="64"/>
      <c r="F103" s="64"/>
      <c r="G103" s="69"/>
      <c r="H103" s="69"/>
      <c r="I103" s="65"/>
      <c r="J103" s="3"/>
      <c r="K103" s="70"/>
      <c r="L103" s="70"/>
      <c r="M103" s="244"/>
      <c r="N103" s="244"/>
      <c r="O103" s="245" t="e">
        <f t="shared" si="2"/>
        <v>#N/A</v>
      </c>
      <c r="P103" s="72"/>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c r="AY103" s="104"/>
      <c r="AZ103" s="71"/>
      <c r="BA103" s="104"/>
      <c r="BB103" s="71"/>
      <c r="BC103" s="104"/>
      <c r="BD103" s="71"/>
    </row>
    <row r="104" spans="1:56">
      <c r="A104" s="64"/>
      <c r="B104" s="64"/>
      <c r="C104" s="64"/>
      <c r="D104" s="64"/>
      <c r="E104" s="64"/>
      <c r="F104" s="64"/>
      <c r="G104" s="69"/>
      <c r="H104" s="69"/>
      <c r="I104" s="65"/>
      <c r="J104" s="3"/>
      <c r="K104" s="70"/>
      <c r="L104" s="70"/>
      <c r="M104" s="244"/>
      <c r="N104" s="244"/>
      <c r="O104" s="245" t="e">
        <f t="shared" si="2"/>
        <v>#N/A</v>
      </c>
      <c r="P104" s="72"/>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c r="AY104" s="104"/>
      <c r="AZ104" s="71"/>
      <c r="BA104" s="104"/>
      <c r="BB104" s="71"/>
      <c r="BC104" s="104"/>
      <c r="BD104" s="71"/>
    </row>
    <row r="105" spans="1:56" ht="13.5" thickBot="1">
      <c r="A105" s="64"/>
      <c r="B105" s="64"/>
      <c r="C105" s="64"/>
      <c r="D105" s="64"/>
      <c r="E105" s="64"/>
      <c r="F105" s="64"/>
      <c r="G105" s="69"/>
      <c r="H105" s="69"/>
      <c r="I105" s="65"/>
      <c r="J105" s="3"/>
      <c r="K105" s="108"/>
      <c r="L105" s="70"/>
      <c r="M105" s="244"/>
      <c r="N105" s="244"/>
      <c r="O105" s="245" t="e">
        <f t="shared" si="2"/>
        <v>#N/A</v>
      </c>
      <c r="P105" s="72"/>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c r="AY105" s="104"/>
      <c r="AZ105" s="71"/>
      <c r="BA105" s="104"/>
      <c r="BB105" s="71"/>
      <c r="BC105" s="104"/>
      <c r="BD105" s="71"/>
    </row>
    <row r="106" spans="1:56" ht="13.5" thickBot="1">
      <c r="A106" s="75"/>
      <c r="B106" s="75"/>
      <c r="C106" s="75"/>
      <c r="D106" s="75"/>
      <c r="E106" s="75"/>
      <c r="F106" s="75"/>
      <c r="G106" s="105"/>
      <c r="H106" s="105"/>
      <c r="I106" s="106"/>
      <c r="J106" s="107"/>
      <c r="L106" s="108"/>
      <c r="M106" s="246"/>
      <c r="N106" s="246"/>
      <c r="O106" s="245" t="e">
        <f t="shared" si="2"/>
        <v>#N/A</v>
      </c>
      <c r="P106" s="109"/>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c r="AY106" s="110"/>
      <c r="AZ106" s="111"/>
      <c r="BA106" s="110"/>
      <c r="BB106" s="111"/>
      <c r="BC106" s="110"/>
      <c r="BD106" s="111"/>
    </row>
  </sheetData>
  <mergeCells count="20">
    <mergeCell ref="AA5:AB5"/>
    <mergeCell ref="AC5:AD5"/>
    <mergeCell ref="AE5:AF5"/>
    <mergeCell ref="AG5:AH5"/>
    <mergeCell ref="Q5:R5"/>
    <mergeCell ref="S5:T5"/>
    <mergeCell ref="U5:V5"/>
    <mergeCell ref="W5:X5"/>
    <mergeCell ref="Y5:Z5"/>
    <mergeCell ref="AI5:AJ5"/>
    <mergeCell ref="AK5:AL5"/>
    <mergeCell ref="BA5:BB5"/>
    <mergeCell ref="BC5:BD5"/>
    <mergeCell ref="AO5:AP5"/>
    <mergeCell ref="AQ5:AR5"/>
    <mergeCell ref="AS5:AT5"/>
    <mergeCell ref="AU5:AV5"/>
    <mergeCell ref="AW5:AX5"/>
    <mergeCell ref="AY5:AZ5"/>
    <mergeCell ref="AM5:AN5"/>
  </mergeCells>
  <dataValidations xWindow="640" yWindow="279" count="19">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P7:P106"/>
    <dataValidation type="date" operator="greaterThan" allowBlank="1" showInputMessage="1" showErrorMessage="1" errorTitle="Issue Date" error="Please enter a valid date." sqref="J7:J106">
      <formula1>1</formula1>
    </dataValidation>
    <dataValidation type="date" operator="greaterThanOrEqual" allowBlank="1" showInputMessage="1" showErrorMessage="1" errorTitle="Reimbursement date" error="Please enter a valid date grater than the listing date." sqref="K7:K19 K20:K105">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I7:I106">
      <formula1>0</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G7:G106 H8:H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R7:R106 T7:T106 V7:V106 X7:X106 Z7:Z106 AB7:AB106 AD7:AD106 AF7:AF106 AH7:AH106 AJ7:AJ106 AL7:AL106 AN7:AN106 AP7:AP106 AR7:AR106 AT7:AT106 AV7:AV106 AX7:AX106 AZ7:AZ106 BB7:BB106 BD7:BD106">
      <formula1>4</formula1>
      <formula2>100</formula2>
    </dataValidation>
    <dataValidation type="custom" allowBlank="1" showInputMessage="1" showErrorMessage="1" errorTitle="Underscores are not allowed" error="Please replace underscores with space." sqref="A7">
      <formula1>ISERR(FIND("_",A7))</formula1>
    </dataValidation>
    <dataValidation type="date" operator="greaterThanOrEqual" allowBlank="1" showInputMessage="1" showErrorMessage="1" errorTitle="Last trading date" error="Please enter a valid future trading date greather then the listing date" sqref="L7:L106">
      <formula1>$H$2</formula1>
    </dataValidation>
    <dataValidation type="list" operator="greaterThanOrEqual" showInputMessage="1" showErrorMessage="1" errorTitle="Last trading date" error="Please enter a valid future trading date greather then the listing date" sqref="M7:M106">
      <formula1>EUSIPA_Code</formula1>
    </dataValidation>
    <dataValidation type="list" allowBlank="1" showInputMessage="1" showErrorMessage="1" errorTitle="Incorrect Asset class" sqref="N2">
      <formula1>WC_Asset_Classes</formula1>
    </dataValidation>
    <dataValidation type="list" showInputMessage="1" showErrorMessage="1" sqref="O2">
      <formula1>CallPut</formula1>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extLst>
    <ext xmlns:x14="http://schemas.microsoft.com/office/spreadsheetml/2009/9/main" uri="{CCE6A557-97BC-4b89-ADB6-D9C93CAAB3DF}">
      <x14:dataValidations xmlns:xm="http://schemas.microsoft.com/office/excel/2006/main" xWindow="640" yWindow="279" count="1">
        <x14:dataValidation type="list" errorStyle="warning" operator="greaterThan" allowBlank="1" showInputMessage="1" showErrorMessage="1" errorTitle="Issue price" error="Please enter a positive number._x000a__x000a_Please note that an issue price of 100% should be entered as 100 and not as 100 % or 1.00.">
          <x14:formula1>
            <xm:f>LookupValues!$AP$2:$AP$3</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8"/>
  <sheetViews>
    <sheetView topLeftCell="E1" workbookViewId="0">
      <selection activeCell="H2" sqref="H2"/>
    </sheetView>
  </sheetViews>
  <sheetFormatPr defaultColWidth="9.140625" defaultRowHeight="12.75"/>
  <cols>
    <col min="1" max="1" width="24.7109375" style="55" customWidth="1"/>
    <col min="2" max="2" width="24" style="55" customWidth="1"/>
    <col min="3" max="3" width="34.28515625" style="55" bestFit="1" customWidth="1"/>
    <col min="4" max="4" width="21.5703125" style="55" bestFit="1" customWidth="1"/>
    <col min="5" max="5" width="27.42578125" style="55" bestFit="1" customWidth="1"/>
    <col min="6" max="7" width="28.7109375" style="55" customWidth="1"/>
    <col min="8" max="8" width="32.140625" style="55" bestFit="1" customWidth="1"/>
    <col min="9" max="9" width="33" style="55" customWidth="1"/>
    <col min="10" max="10" width="28.7109375" style="55" customWidth="1"/>
    <col min="11" max="11" width="62.5703125" style="55" bestFit="1" customWidth="1"/>
    <col min="12" max="12" width="23.28515625" style="55" customWidth="1"/>
    <col min="13" max="13" width="22.28515625" style="55" customWidth="1"/>
    <col min="14" max="14" width="13.28515625" style="55" customWidth="1"/>
    <col min="15" max="15" width="32.140625" style="55" customWidth="1"/>
    <col min="16" max="16" width="24" style="55" customWidth="1"/>
    <col min="17" max="17" width="19.7109375" style="55" customWidth="1"/>
    <col min="18" max="18" width="24.85546875" style="55" customWidth="1"/>
    <col min="19" max="19" width="14.140625" style="55" bestFit="1" customWidth="1"/>
    <col min="20" max="16384" width="9.140625" style="55"/>
  </cols>
  <sheetData>
    <row r="1" spans="1:19" s="249" customFormat="1">
      <c r="A1" s="248" t="s">
        <v>1</v>
      </c>
      <c r="B1" s="248" t="s">
        <v>1813</v>
      </c>
      <c r="C1" s="248" t="s">
        <v>1906</v>
      </c>
      <c r="D1" s="248" t="s">
        <v>8</v>
      </c>
      <c r="E1" s="248" t="s">
        <v>256</v>
      </c>
      <c r="F1" s="248" t="s">
        <v>1814</v>
      </c>
      <c r="G1" s="248" t="s">
        <v>2063</v>
      </c>
      <c r="H1" s="248" t="s">
        <v>2064</v>
      </c>
      <c r="I1" s="307" t="s">
        <v>2734</v>
      </c>
    </row>
    <row r="2" spans="1:19" s="63" customFormat="1">
      <c r="A2" s="196" t="s">
        <v>19</v>
      </c>
      <c r="B2" s="196"/>
      <c r="C2" s="196"/>
      <c r="D2" s="196"/>
      <c r="E2" s="254"/>
      <c r="F2" s="196"/>
      <c r="G2" s="196"/>
      <c r="H2" s="196"/>
      <c r="I2" s="306"/>
      <c r="S2" s="299" t="s">
        <v>724</v>
      </c>
    </row>
    <row r="3" spans="1:19">
      <c r="A3" s="66"/>
      <c r="B3" s="66"/>
      <c r="C3" s="66"/>
      <c r="D3" s="66"/>
      <c r="E3" s="253"/>
      <c r="F3" s="66"/>
      <c r="S3" s="300" t="s">
        <v>325</v>
      </c>
    </row>
    <row r="4" spans="1:19">
      <c r="A4" s="66"/>
      <c r="B4" s="66"/>
      <c r="C4" s="66"/>
      <c r="D4" s="66"/>
      <c r="E4" s="253"/>
      <c r="F4" s="66"/>
    </row>
    <row r="5" spans="1:19" ht="15">
      <c r="D5" s="250"/>
      <c r="F5" s="183"/>
    </row>
    <row r="6" spans="1:19" s="252" customFormat="1" ht="25.5">
      <c r="A6" s="251" t="s">
        <v>1907</v>
      </c>
      <c r="B6" s="298" t="s">
        <v>1908</v>
      </c>
      <c r="C6" s="298" t="s">
        <v>2697</v>
      </c>
      <c r="D6" s="251" t="s">
        <v>1909</v>
      </c>
      <c r="E6" s="251" t="s">
        <v>1910</v>
      </c>
      <c r="F6" s="251" t="s">
        <v>11</v>
      </c>
      <c r="G6" s="251" t="s">
        <v>1915</v>
      </c>
      <c r="H6" s="251" t="s">
        <v>1916</v>
      </c>
      <c r="I6" s="251" t="s">
        <v>1911</v>
      </c>
      <c r="J6" s="251" t="s">
        <v>1912</v>
      </c>
      <c r="K6" s="251" t="s">
        <v>1913</v>
      </c>
      <c r="L6" s="251" t="s">
        <v>1914</v>
      </c>
      <c r="M6" s="251" t="s">
        <v>1832</v>
      </c>
      <c r="N6" s="251" t="s">
        <v>1833</v>
      </c>
      <c r="O6" s="251" t="s">
        <v>2063</v>
      </c>
      <c r="P6" s="298" t="s">
        <v>2696</v>
      </c>
      <c r="Q6" s="303" t="s">
        <v>8</v>
      </c>
      <c r="R6" s="303" t="s">
        <v>2695</v>
      </c>
      <c r="S6" s="309" t="s">
        <v>2735</v>
      </c>
    </row>
    <row r="7" spans="1:19" s="63" customFormat="1" ht="15">
      <c r="A7" s="255"/>
      <c r="B7" s="196"/>
      <c r="C7" s="196"/>
      <c r="D7" s="196"/>
      <c r="E7" s="196"/>
      <c r="F7" s="196"/>
      <c r="G7" s="120"/>
      <c r="H7" s="120"/>
      <c r="I7" s="196"/>
      <c r="J7" s="196"/>
      <c r="K7" s="256"/>
      <c r="L7" s="196"/>
      <c r="M7" s="254"/>
      <c r="N7" s="257">
        <v>767010</v>
      </c>
      <c r="O7" s="120"/>
      <c r="P7" s="302"/>
      <c r="Q7" s="302"/>
      <c r="R7" s="301"/>
      <c r="S7" s="308"/>
    </row>
    <row r="8" spans="1:19" s="63" customFormat="1" ht="15">
      <c r="A8" s="255"/>
      <c r="B8" s="196"/>
      <c r="C8" s="196"/>
      <c r="D8" s="196"/>
      <c r="E8" s="196"/>
      <c r="F8" s="196"/>
      <c r="G8" s="120"/>
      <c r="H8" s="120"/>
      <c r="I8" s="196"/>
      <c r="J8" s="196"/>
      <c r="K8" s="256"/>
      <c r="L8" s="196"/>
      <c r="M8" s="254"/>
      <c r="N8" s="254"/>
      <c r="O8" s="120"/>
      <c r="P8" s="302"/>
      <c r="Q8" s="302"/>
      <c r="R8" s="301"/>
      <c r="S8" s="308"/>
    </row>
    <row r="9" spans="1:19" ht="15">
      <c r="A9" s="255"/>
      <c r="B9" s="196"/>
      <c r="C9" s="196"/>
      <c r="D9" s="196"/>
      <c r="E9" s="196"/>
      <c r="F9" s="196"/>
      <c r="G9" s="120"/>
      <c r="H9" s="120"/>
      <c r="I9" s="196"/>
      <c r="J9" s="196"/>
      <c r="K9" s="256"/>
      <c r="L9" s="196"/>
      <c r="M9" s="254"/>
      <c r="N9" s="254"/>
      <c r="O9" s="120"/>
      <c r="P9" s="302"/>
      <c r="Q9" s="302"/>
      <c r="R9" s="301"/>
      <c r="S9" s="308"/>
    </row>
    <row r="10" spans="1:19" ht="15">
      <c r="A10" s="255"/>
      <c r="B10" s="196"/>
      <c r="C10" s="196"/>
      <c r="D10" s="196"/>
      <c r="E10" s="196"/>
      <c r="F10" s="196"/>
      <c r="G10" s="120"/>
      <c r="H10" s="120"/>
      <c r="I10" s="196"/>
      <c r="J10" s="196"/>
      <c r="K10" s="256"/>
      <c r="L10" s="196"/>
      <c r="M10" s="254"/>
      <c r="N10" s="254"/>
      <c r="O10" s="120"/>
      <c r="P10" s="302"/>
      <c r="Q10" s="302"/>
      <c r="R10" s="301"/>
      <c r="S10" s="308"/>
    </row>
    <row r="11" spans="1:19" ht="15">
      <c r="A11" s="255"/>
      <c r="B11" s="196"/>
      <c r="C11" s="196"/>
      <c r="D11" s="196"/>
      <c r="E11" s="196"/>
      <c r="F11" s="196"/>
      <c r="G11" s="120"/>
      <c r="H11" s="120"/>
      <c r="I11" s="196"/>
      <c r="J11" s="196"/>
      <c r="K11" s="256"/>
      <c r="L11" s="196"/>
      <c r="M11" s="254"/>
      <c r="N11" s="254"/>
      <c r="O11" s="120"/>
      <c r="P11" s="302"/>
      <c r="Q11" s="302"/>
      <c r="R11" s="301"/>
      <c r="S11" s="308"/>
    </row>
    <row r="12" spans="1:19" ht="15">
      <c r="A12" s="255"/>
      <c r="B12" s="196"/>
      <c r="C12" s="196"/>
      <c r="D12" s="196"/>
      <c r="E12" s="196"/>
      <c r="F12" s="196"/>
      <c r="G12" s="120"/>
      <c r="H12" s="120"/>
      <c r="I12" s="196"/>
      <c r="J12" s="196"/>
      <c r="K12" s="256"/>
      <c r="L12" s="196"/>
      <c r="M12" s="254"/>
      <c r="N12" s="254"/>
      <c r="O12" s="120"/>
      <c r="P12" s="302"/>
      <c r="Q12" s="302"/>
      <c r="R12" s="301"/>
      <c r="S12" s="308"/>
    </row>
    <row r="13" spans="1:19" ht="15">
      <c r="A13" s="255"/>
      <c r="B13" s="196"/>
      <c r="C13" s="196"/>
      <c r="D13" s="196"/>
      <c r="E13" s="196"/>
      <c r="F13" s="196"/>
      <c r="G13" s="120"/>
      <c r="H13" s="120"/>
      <c r="I13" s="196"/>
      <c r="J13" s="196"/>
      <c r="K13" s="256"/>
      <c r="L13" s="196"/>
      <c r="M13" s="254"/>
      <c r="N13" s="254"/>
      <c r="O13" s="120"/>
      <c r="P13" s="302"/>
      <c r="Q13" s="302"/>
      <c r="R13" s="301"/>
      <c r="S13" s="308"/>
    </row>
    <row r="14" spans="1:19" ht="15">
      <c r="A14" s="255"/>
      <c r="B14" s="196"/>
      <c r="C14" s="196"/>
      <c r="D14" s="196"/>
      <c r="E14" s="196"/>
      <c r="F14" s="196"/>
      <c r="G14" s="120"/>
      <c r="H14" s="120"/>
      <c r="I14" s="196"/>
      <c r="J14" s="196"/>
      <c r="K14" s="256"/>
      <c r="L14" s="196"/>
      <c r="M14" s="254"/>
      <c r="N14" s="254"/>
      <c r="O14" s="120"/>
      <c r="P14" s="302"/>
      <c r="Q14" s="302"/>
      <c r="R14" s="301"/>
      <c r="S14" s="308"/>
    </row>
    <row r="15" spans="1:19" ht="15">
      <c r="A15" s="255"/>
      <c r="B15" s="196"/>
      <c r="C15" s="196"/>
      <c r="D15" s="196"/>
      <c r="E15" s="196"/>
      <c r="F15" s="196"/>
      <c r="G15" s="120"/>
      <c r="H15" s="120"/>
      <c r="I15" s="196"/>
      <c r="J15" s="196"/>
      <c r="K15" s="256"/>
      <c r="L15" s="196"/>
      <c r="M15" s="254"/>
      <c r="N15" s="254"/>
      <c r="O15" s="120"/>
      <c r="P15" s="302"/>
      <c r="Q15" s="302"/>
      <c r="R15" s="301"/>
      <c r="S15" s="308"/>
    </row>
    <row r="16" spans="1:19" ht="15">
      <c r="A16" s="255"/>
      <c r="B16" s="196"/>
      <c r="C16" s="196"/>
      <c r="D16" s="196"/>
      <c r="E16" s="196"/>
      <c r="F16" s="196"/>
      <c r="G16" s="120"/>
      <c r="H16" s="120"/>
      <c r="I16" s="196"/>
      <c r="J16" s="196"/>
      <c r="K16" s="256"/>
      <c r="L16" s="196"/>
      <c r="M16" s="254"/>
      <c r="N16" s="254"/>
      <c r="O16" s="120"/>
      <c r="P16" s="302"/>
      <c r="Q16" s="302"/>
      <c r="R16" s="301"/>
      <c r="S16" s="308"/>
    </row>
    <row r="17" spans="1:19" ht="15">
      <c r="A17" s="255"/>
      <c r="B17" s="196"/>
      <c r="C17" s="196"/>
      <c r="D17" s="196"/>
      <c r="E17" s="196"/>
      <c r="F17" s="196"/>
      <c r="G17" s="120"/>
      <c r="H17" s="120"/>
      <c r="I17" s="196"/>
      <c r="J17" s="196"/>
      <c r="K17" s="256"/>
      <c r="L17" s="196"/>
      <c r="M17" s="254"/>
      <c r="N17" s="254"/>
      <c r="O17" s="120"/>
      <c r="P17" s="302"/>
      <c r="Q17" s="302"/>
      <c r="R17" s="301"/>
      <c r="S17" s="308"/>
    </row>
    <row r="18" spans="1:19" ht="15">
      <c r="A18" s="255"/>
      <c r="B18" s="196"/>
      <c r="C18" s="196"/>
      <c r="D18" s="196"/>
      <c r="E18" s="196"/>
      <c r="F18" s="196"/>
      <c r="G18" s="120"/>
      <c r="H18" s="120"/>
      <c r="I18" s="196"/>
      <c r="J18" s="196"/>
      <c r="K18" s="256"/>
      <c r="L18" s="196"/>
      <c r="M18" s="254"/>
      <c r="N18" s="254"/>
      <c r="O18" s="120"/>
      <c r="P18" s="302"/>
      <c r="Q18" s="302"/>
      <c r="R18" s="301"/>
      <c r="S18" s="308"/>
    </row>
    <row r="19" spans="1:19" ht="15">
      <c r="A19" s="255"/>
      <c r="B19" s="196"/>
      <c r="C19" s="196"/>
      <c r="D19" s="196"/>
      <c r="E19" s="196"/>
      <c r="F19" s="196"/>
      <c r="G19" s="120"/>
      <c r="H19" s="120"/>
      <c r="I19" s="196"/>
      <c r="J19" s="196"/>
      <c r="K19" s="256"/>
      <c r="L19" s="196"/>
      <c r="M19" s="254"/>
      <c r="N19" s="254"/>
      <c r="O19" s="120"/>
      <c r="P19" s="302"/>
      <c r="Q19" s="302"/>
      <c r="R19" s="301"/>
      <c r="S19" s="308"/>
    </row>
    <row r="20" spans="1:19" ht="15">
      <c r="A20" s="255"/>
      <c r="B20" s="196"/>
      <c r="C20" s="196"/>
      <c r="D20" s="196"/>
      <c r="E20" s="196"/>
      <c r="F20" s="196"/>
      <c r="G20" s="120"/>
      <c r="H20" s="120"/>
      <c r="I20" s="196"/>
      <c r="J20" s="196"/>
      <c r="K20" s="256"/>
      <c r="L20" s="196"/>
      <c r="M20" s="254"/>
      <c r="N20" s="254"/>
      <c r="O20" s="120"/>
      <c r="P20" s="302"/>
      <c r="Q20" s="302"/>
      <c r="R20" s="301"/>
      <c r="S20" s="308"/>
    </row>
    <row r="21" spans="1:19" ht="15">
      <c r="A21" s="255"/>
      <c r="B21" s="196"/>
      <c r="C21" s="196"/>
      <c r="D21" s="196"/>
      <c r="E21" s="196"/>
      <c r="F21" s="196"/>
      <c r="G21" s="120"/>
      <c r="H21" s="120"/>
      <c r="I21" s="196"/>
      <c r="J21" s="196"/>
      <c r="K21" s="256"/>
      <c r="L21" s="196"/>
      <c r="M21" s="254"/>
      <c r="N21" s="254"/>
      <c r="O21" s="120"/>
      <c r="P21" s="302"/>
      <c r="Q21" s="302"/>
      <c r="R21" s="301"/>
      <c r="S21" s="308"/>
    </row>
    <row r="22" spans="1:19" ht="15">
      <c r="A22" s="255"/>
      <c r="B22" s="196"/>
      <c r="C22" s="196"/>
      <c r="D22" s="196"/>
      <c r="E22" s="196"/>
      <c r="F22" s="196"/>
      <c r="G22" s="120"/>
      <c r="H22" s="120"/>
      <c r="I22" s="196"/>
      <c r="J22" s="196"/>
      <c r="K22" s="256"/>
      <c r="L22" s="196"/>
      <c r="M22" s="254"/>
      <c r="N22" s="254"/>
      <c r="O22" s="120"/>
      <c r="P22" s="302"/>
      <c r="Q22" s="302"/>
      <c r="R22" s="301"/>
      <c r="S22" s="308"/>
    </row>
    <row r="23" spans="1:19" ht="15">
      <c r="A23" s="255"/>
      <c r="B23" s="196"/>
      <c r="C23" s="196"/>
      <c r="D23" s="196"/>
      <c r="E23" s="196"/>
      <c r="F23" s="196"/>
      <c r="G23" s="120"/>
      <c r="H23" s="120"/>
      <c r="I23" s="196"/>
      <c r="J23" s="196"/>
      <c r="K23" s="256"/>
      <c r="L23" s="196"/>
      <c r="M23" s="254"/>
      <c r="N23" s="254"/>
      <c r="O23" s="120"/>
      <c r="P23" s="302"/>
      <c r="Q23" s="302"/>
      <c r="R23" s="301"/>
      <c r="S23" s="308"/>
    </row>
    <row r="24" spans="1:19" ht="15">
      <c r="A24" s="255"/>
      <c r="B24" s="196"/>
      <c r="C24" s="196"/>
      <c r="D24" s="196"/>
      <c r="E24" s="196"/>
      <c r="F24" s="196"/>
      <c r="G24" s="120"/>
      <c r="H24" s="120"/>
      <c r="I24" s="196"/>
      <c r="J24" s="196"/>
      <c r="K24" s="256"/>
      <c r="L24" s="196"/>
      <c r="M24" s="254"/>
      <c r="N24" s="254"/>
      <c r="O24" s="120"/>
      <c r="P24" s="302"/>
      <c r="Q24" s="302"/>
      <c r="R24" s="301"/>
      <c r="S24" s="308"/>
    </row>
    <row r="25" spans="1:19" ht="15">
      <c r="A25" s="255"/>
      <c r="B25" s="196"/>
      <c r="C25" s="196"/>
      <c r="D25" s="196"/>
      <c r="E25" s="196"/>
      <c r="F25" s="196"/>
      <c r="G25" s="120"/>
      <c r="H25" s="120"/>
      <c r="I25" s="196"/>
      <c r="J25" s="196"/>
      <c r="K25" s="256"/>
      <c r="L25" s="196"/>
      <c r="M25" s="254"/>
      <c r="N25" s="254"/>
      <c r="O25" s="120"/>
      <c r="P25" s="302"/>
      <c r="Q25" s="302"/>
      <c r="R25" s="301"/>
      <c r="S25" s="308"/>
    </row>
    <row r="26" spans="1:19" ht="15">
      <c r="A26" s="255"/>
      <c r="B26" s="196"/>
      <c r="C26" s="196"/>
      <c r="D26" s="196"/>
      <c r="E26" s="196"/>
      <c r="F26" s="196"/>
      <c r="G26" s="120"/>
      <c r="H26" s="120"/>
      <c r="I26" s="196"/>
      <c r="J26" s="196"/>
      <c r="K26" s="256"/>
      <c r="L26" s="196"/>
      <c r="M26" s="254"/>
      <c r="N26" s="254"/>
      <c r="O26" s="120"/>
      <c r="P26" s="302"/>
      <c r="Q26" s="302"/>
      <c r="R26" s="301"/>
      <c r="S26" s="308"/>
    </row>
    <row r="27" spans="1:19" ht="15">
      <c r="A27" s="255"/>
      <c r="B27" s="196"/>
      <c r="C27" s="196"/>
      <c r="D27" s="196"/>
      <c r="E27" s="196"/>
      <c r="F27" s="196"/>
      <c r="G27" s="120"/>
      <c r="H27" s="120"/>
      <c r="I27" s="196"/>
      <c r="J27" s="196"/>
      <c r="K27" s="256"/>
      <c r="L27" s="196"/>
      <c r="M27" s="254"/>
      <c r="N27" s="254"/>
      <c r="O27" s="120"/>
      <c r="P27" s="302"/>
      <c r="Q27" s="302"/>
      <c r="R27" s="301"/>
      <c r="S27" s="308"/>
    </row>
    <row r="28" spans="1:19" ht="15">
      <c r="A28" s="255"/>
      <c r="B28" s="196"/>
      <c r="C28" s="196"/>
      <c r="D28" s="196"/>
      <c r="E28" s="196"/>
      <c r="F28" s="196"/>
      <c r="G28" s="120"/>
      <c r="H28" s="120"/>
      <c r="I28" s="196"/>
      <c r="J28" s="196"/>
      <c r="K28" s="256"/>
      <c r="L28" s="196"/>
      <c r="M28" s="254"/>
      <c r="N28" s="254"/>
      <c r="O28" s="120"/>
      <c r="P28" s="302"/>
      <c r="Q28" s="302"/>
      <c r="R28" s="301"/>
      <c r="S28" s="308"/>
    </row>
    <row r="29" spans="1:19" ht="15">
      <c r="A29" s="255"/>
      <c r="B29" s="196"/>
      <c r="C29" s="196"/>
      <c r="D29" s="196"/>
      <c r="E29" s="196"/>
      <c r="F29" s="196"/>
      <c r="G29" s="120"/>
      <c r="H29" s="120"/>
      <c r="I29" s="196"/>
      <c r="J29" s="196"/>
      <c r="K29" s="256"/>
      <c r="L29" s="196"/>
      <c r="M29" s="254"/>
      <c r="N29" s="254"/>
      <c r="O29" s="120"/>
      <c r="P29" s="302"/>
      <c r="Q29" s="302"/>
      <c r="R29" s="301"/>
      <c r="S29" s="308"/>
    </row>
    <row r="30" spans="1:19" ht="15">
      <c r="A30" s="255"/>
      <c r="B30" s="196"/>
      <c r="C30" s="196"/>
      <c r="D30" s="196"/>
      <c r="E30" s="196"/>
      <c r="F30" s="196"/>
      <c r="G30" s="120"/>
      <c r="H30" s="120"/>
      <c r="I30" s="196"/>
      <c r="J30" s="196"/>
      <c r="K30" s="256"/>
      <c r="L30" s="196"/>
      <c r="M30" s="254"/>
      <c r="N30" s="254"/>
      <c r="O30" s="120"/>
      <c r="P30" s="302"/>
      <c r="Q30" s="302"/>
      <c r="R30" s="301"/>
      <c r="S30" s="308"/>
    </row>
    <row r="31" spans="1:19" ht="15">
      <c r="A31" s="255"/>
      <c r="B31" s="196"/>
      <c r="C31" s="196"/>
      <c r="D31" s="196"/>
      <c r="E31" s="196"/>
      <c r="F31" s="196"/>
      <c r="G31" s="120"/>
      <c r="H31" s="120"/>
      <c r="I31" s="196"/>
      <c r="J31" s="196"/>
      <c r="K31" s="256"/>
      <c r="L31" s="196"/>
      <c r="M31" s="254"/>
      <c r="N31" s="254"/>
      <c r="O31" s="120"/>
      <c r="P31" s="302"/>
      <c r="Q31" s="302"/>
      <c r="R31" s="301"/>
      <c r="S31" s="308"/>
    </row>
    <row r="32" spans="1:19" ht="15">
      <c r="A32" s="255"/>
      <c r="B32" s="196"/>
      <c r="C32" s="196"/>
      <c r="D32" s="196"/>
      <c r="E32" s="196"/>
      <c r="F32" s="196"/>
      <c r="G32" s="120"/>
      <c r="H32" s="120"/>
      <c r="I32" s="196"/>
      <c r="J32" s="196"/>
      <c r="K32" s="256"/>
      <c r="L32" s="196"/>
      <c r="M32" s="254"/>
      <c r="N32" s="254"/>
      <c r="O32" s="120"/>
      <c r="P32" s="302"/>
      <c r="Q32" s="302"/>
      <c r="R32" s="301"/>
      <c r="S32" s="308"/>
    </row>
    <row r="33" spans="1:19" ht="15">
      <c r="A33" s="255"/>
      <c r="B33" s="196"/>
      <c r="C33" s="196"/>
      <c r="D33" s="196"/>
      <c r="E33" s="196"/>
      <c r="F33" s="196"/>
      <c r="G33" s="120"/>
      <c r="H33" s="120"/>
      <c r="I33" s="196"/>
      <c r="J33" s="196"/>
      <c r="K33" s="256"/>
      <c r="L33" s="196"/>
      <c r="M33" s="254"/>
      <c r="N33" s="254"/>
      <c r="O33" s="120"/>
      <c r="P33" s="302"/>
      <c r="Q33" s="302"/>
      <c r="R33" s="301"/>
      <c r="S33" s="308"/>
    </row>
    <row r="34" spans="1:19" ht="15">
      <c r="A34" s="255"/>
      <c r="B34" s="196"/>
      <c r="C34" s="196"/>
      <c r="D34" s="196"/>
      <c r="E34" s="196"/>
      <c r="F34" s="196"/>
      <c r="G34" s="120"/>
      <c r="H34" s="120"/>
      <c r="I34" s="196"/>
      <c r="J34" s="196"/>
      <c r="K34" s="256"/>
      <c r="L34" s="196"/>
      <c r="M34" s="254"/>
      <c r="N34" s="254"/>
      <c r="O34" s="120"/>
      <c r="P34" s="302"/>
      <c r="Q34" s="302"/>
      <c r="R34" s="301"/>
      <c r="S34" s="308"/>
    </row>
    <row r="35" spans="1:19" ht="15">
      <c r="A35" s="255"/>
      <c r="B35" s="196"/>
      <c r="C35" s="196"/>
      <c r="D35" s="196"/>
      <c r="E35" s="196"/>
      <c r="F35" s="196"/>
      <c r="G35" s="120"/>
      <c r="H35" s="120"/>
      <c r="I35" s="196"/>
      <c r="J35" s="196"/>
      <c r="K35" s="256"/>
      <c r="L35" s="196"/>
      <c r="M35" s="254"/>
      <c r="N35" s="254"/>
      <c r="O35" s="120"/>
      <c r="P35" s="302"/>
      <c r="Q35" s="302"/>
      <c r="R35" s="301"/>
      <c r="S35" s="308"/>
    </row>
    <row r="36" spans="1:19" ht="15">
      <c r="A36" s="255"/>
      <c r="B36" s="196"/>
      <c r="C36" s="196"/>
      <c r="D36" s="196"/>
      <c r="E36" s="196"/>
      <c r="F36" s="196"/>
      <c r="G36" s="120"/>
      <c r="H36" s="120"/>
      <c r="I36" s="196"/>
      <c r="J36" s="196"/>
      <c r="K36" s="256"/>
      <c r="L36" s="196"/>
      <c r="M36" s="254"/>
      <c r="N36" s="254"/>
      <c r="O36" s="120"/>
      <c r="P36" s="302"/>
      <c r="Q36" s="302"/>
      <c r="R36" s="301"/>
      <c r="S36" s="308"/>
    </row>
    <row r="37" spans="1:19" ht="15">
      <c r="A37" s="255"/>
      <c r="B37" s="196"/>
      <c r="C37" s="196"/>
      <c r="D37" s="196"/>
      <c r="E37" s="196"/>
      <c r="F37" s="196"/>
      <c r="G37" s="120"/>
      <c r="H37" s="120"/>
      <c r="I37" s="196"/>
      <c r="J37" s="196"/>
      <c r="K37" s="256"/>
      <c r="L37" s="196"/>
      <c r="M37" s="254"/>
      <c r="N37" s="254"/>
      <c r="O37" s="120"/>
      <c r="P37" s="302"/>
      <c r="Q37" s="302"/>
      <c r="R37" s="301"/>
      <c r="S37" s="308"/>
    </row>
    <row r="38" spans="1:19">
      <c r="K38" s="254"/>
    </row>
  </sheetData>
  <dataValidations count="9">
    <dataValidation type="list" allowBlank="1" showInputMessage="1" showErrorMessage="1" sqref="C2:C4 H2">
      <formula1>Foreningensnavn</formula1>
    </dataValidation>
    <dataValidation type="list" allowBlank="1" showInputMessage="1" showErrorMessage="1" sqref="L7:L37">
      <formula1>FundDomicile</formula1>
    </dataValidation>
    <dataValidation type="list" allowBlank="1" showInputMessage="1" showErrorMessage="1" sqref="B2:B4">
      <formula1>Country</formula1>
    </dataValidation>
    <dataValidation type="list" allowBlank="1" showInputMessage="1" showErrorMessage="1" sqref="D3:D4">
      <formula1>MarketmakerDanishFunds</formula1>
    </dataValidation>
    <dataValidation type="list" allowBlank="1" showInputMessage="1" showErrorMessage="1" sqref="I7:J37">
      <formula1>InstrumentCurrency</formula1>
    </dataValidation>
    <dataValidation type="whole" allowBlank="1" showInputMessage="1" showErrorMessage="1" error="Whole number only &gt;1" sqref="K7:K8">
      <formula1>1</formula1>
      <formula2>100000</formula2>
    </dataValidation>
    <dataValidation type="list" allowBlank="1" showInputMessage="1" showErrorMessage="1" sqref="R7:R37">
      <formula1>$S$2:$S$3</formula1>
    </dataValidation>
    <dataValidation type="date" operator="greaterThan" allowBlank="1" showInputMessage="1" showErrorMessage="1" errorTitle="Valid From" error="Must be a future trading date." sqref="M7">
      <formula1>TODAY()</formula1>
    </dataValidation>
    <dataValidation type="date" allowBlank="1" showInputMessage="1" showErrorMessage="1" error="Must be a date as of 1.1.2018." sqref="E2">
      <formula1>43101</formula1>
      <formula2>47848</formula2>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'Danish Funds LookupValues'!$B$149:$B$151</xm:f>
          </x14:formula1>
          <xm:sqref>F2</xm:sqref>
        </x14:dataValidation>
        <x14:dataValidation type="list" allowBlank="1" showInputMessage="1" showErrorMessage="1">
          <x14:formula1>
            <xm:f>'Danish Funds LookupValues'!$B$129:$B$146</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20" sqref="A20"/>
    </sheetView>
  </sheetViews>
  <sheetFormatPr defaultRowHeight="15"/>
  <cols>
    <col min="1" max="1" width="34" bestFit="1" customWidth="1"/>
    <col min="2" max="2" width="10.42578125" bestFit="1" customWidth="1"/>
    <col min="3" max="3" width="8.42578125" bestFit="1" customWidth="1"/>
  </cols>
  <sheetData>
    <row r="1" spans="1:3">
      <c r="A1" s="259"/>
      <c r="B1" s="321" t="s">
        <v>2518</v>
      </c>
      <c r="C1" s="321"/>
    </row>
    <row r="2" spans="1:3">
      <c r="A2" s="267" t="s">
        <v>2519</v>
      </c>
      <c r="B2" s="267" t="s">
        <v>2520</v>
      </c>
      <c r="C2" s="267" t="s">
        <v>2521</v>
      </c>
    </row>
    <row r="3" spans="1:3">
      <c r="A3" s="268" t="s">
        <v>2522</v>
      </c>
      <c r="B3" s="269">
        <v>0</v>
      </c>
      <c r="C3" s="270" t="s">
        <v>2523</v>
      </c>
    </row>
    <row r="4" spans="1:3">
      <c r="A4" s="271" t="s">
        <v>2524</v>
      </c>
      <c r="B4" s="272">
        <v>0</v>
      </c>
      <c r="C4" s="273" t="s">
        <v>2523</v>
      </c>
    </row>
    <row r="5" spans="1:3">
      <c r="A5" s="96"/>
      <c r="B5" s="274">
        <v>100</v>
      </c>
      <c r="C5" s="275" t="s">
        <v>2525</v>
      </c>
    </row>
    <row r="6" spans="1:3">
      <c r="A6" s="97"/>
      <c r="B6" s="276">
        <v>500</v>
      </c>
      <c r="C6" s="277" t="s">
        <v>2526</v>
      </c>
    </row>
    <row r="7" spans="1:3">
      <c r="A7" s="271" t="s">
        <v>2527</v>
      </c>
      <c r="B7" s="272">
        <v>0</v>
      </c>
      <c r="C7" s="273" t="s">
        <v>2528</v>
      </c>
    </row>
    <row r="8" spans="1:3">
      <c r="A8" s="97"/>
      <c r="B8" s="276">
        <v>1</v>
      </c>
      <c r="C8" s="277" t="s">
        <v>2523</v>
      </c>
    </row>
    <row r="9" spans="1:3">
      <c r="A9" s="271" t="s">
        <v>2529</v>
      </c>
      <c r="B9" s="272">
        <v>0</v>
      </c>
      <c r="C9" s="273" t="s">
        <v>2528</v>
      </c>
    </row>
    <row r="10" spans="1:3">
      <c r="A10" s="97"/>
      <c r="B10" s="276" t="s">
        <v>2530</v>
      </c>
      <c r="C10" s="277" t="s">
        <v>2523</v>
      </c>
    </row>
    <row r="11" spans="1:3">
      <c r="A11" s="271" t="s">
        <v>2531</v>
      </c>
      <c r="B11" s="272">
        <v>0</v>
      </c>
      <c r="C11" s="273" t="s">
        <v>2528</v>
      </c>
    </row>
    <row r="12" spans="1:3">
      <c r="A12" s="97"/>
      <c r="B12" s="276" t="s">
        <v>2532</v>
      </c>
      <c r="C12" s="277" t="s">
        <v>2523</v>
      </c>
    </row>
    <row r="13" spans="1:3">
      <c r="A13" s="271" t="s">
        <v>2533</v>
      </c>
      <c r="B13" s="272">
        <v>0</v>
      </c>
      <c r="C13" s="273" t="s">
        <v>2523</v>
      </c>
    </row>
    <row r="14" spans="1:3">
      <c r="A14" s="96"/>
      <c r="B14" s="274">
        <v>5</v>
      </c>
      <c r="C14" s="278" t="s">
        <v>2525</v>
      </c>
    </row>
    <row r="15" spans="1:3">
      <c r="A15" s="96"/>
      <c r="B15" s="274">
        <v>15</v>
      </c>
      <c r="C15" s="278" t="s">
        <v>2526</v>
      </c>
    </row>
    <row r="16" spans="1:3">
      <c r="A16" s="96"/>
      <c r="B16" s="274">
        <v>50</v>
      </c>
      <c r="C16" s="278" t="s">
        <v>2534</v>
      </c>
    </row>
    <row r="17" spans="1:3">
      <c r="A17" s="96"/>
      <c r="B17" s="274">
        <v>150</v>
      </c>
      <c r="C17" s="278" t="s">
        <v>2535</v>
      </c>
    </row>
    <row r="18" spans="1:3">
      <c r="A18" s="96"/>
      <c r="B18" s="274">
        <v>500</v>
      </c>
      <c r="C18" s="278">
        <v>1</v>
      </c>
    </row>
    <row r="19" spans="1:3">
      <c r="A19" s="97"/>
      <c r="B19" s="276">
        <v>5000</v>
      </c>
      <c r="C19" s="277">
        <v>5</v>
      </c>
    </row>
    <row r="20" spans="1:3">
      <c r="A20" s="268" t="s">
        <v>2536</v>
      </c>
      <c r="B20" s="269">
        <v>0</v>
      </c>
      <c r="C20" s="270" t="s">
        <v>2523</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C29" sqref="C29"/>
    </sheetView>
  </sheetViews>
  <sheetFormatPr defaultRowHeight="15"/>
  <cols>
    <col min="1" max="1" width="44.85546875" style="259" bestFit="1" customWidth="1"/>
    <col min="2" max="2" width="31.85546875" style="259" customWidth="1"/>
    <col min="3" max="3" width="40.7109375" bestFit="1" customWidth="1"/>
    <col min="4" max="4" width="34.140625" bestFit="1" customWidth="1"/>
  </cols>
  <sheetData>
    <row r="1" spans="1:5">
      <c r="A1" s="118" t="s">
        <v>2224</v>
      </c>
      <c r="B1" s="118" t="s">
        <v>240</v>
      </c>
      <c r="C1" s="118" t="s">
        <v>2108</v>
      </c>
      <c r="D1" s="118" t="s">
        <v>2109</v>
      </c>
      <c r="E1" s="118" t="s">
        <v>2110</v>
      </c>
    </row>
    <row r="2" spans="1:5">
      <c r="A2" s="259" t="s">
        <v>2378</v>
      </c>
      <c r="B2" s="259" t="s">
        <v>2226</v>
      </c>
      <c r="C2" s="259" t="s">
        <v>2225</v>
      </c>
      <c r="D2" s="259" t="s">
        <v>2111</v>
      </c>
      <c r="E2" s="259" t="s">
        <v>2112</v>
      </c>
    </row>
    <row r="3" spans="1:5">
      <c r="A3" s="259" t="s">
        <v>2379</v>
      </c>
      <c r="B3" s="259" t="s">
        <v>2227</v>
      </c>
      <c r="C3" s="259" t="s">
        <v>2113</v>
      </c>
      <c r="D3" s="259" t="s">
        <v>2114</v>
      </c>
      <c r="E3" s="259" t="s">
        <v>2115</v>
      </c>
    </row>
    <row r="4" spans="1:5">
      <c r="A4" s="259" t="s">
        <v>2380</v>
      </c>
      <c r="B4" s="259" t="s">
        <v>889</v>
      </c>
      <c r="C4" s="259" t="s">
        <v>2116</v>
      </c>
      <c r="D4" s="259" t="s">
        <v>2117</v>
      </c>
      <c r="E4" s="259" t="s">
        <v>2118</v>
      </c>
    </row>
    <row r="5" spans="1:5">
      <c r="A5" s="259" t="s">
        <v>2381</v>
      </c>
      <c r="B5" s="259" t="s">
        <v>2228</v>
      </c>
      <c r="C5" s="259" t="s">
        <v>2119</v>
      </c>
      <c r="D5" s="259" t="s">
        <v>2120</v>
      </c>
      <c r="E5" s="259" t="s">
        <v>2121</v>
      </c>
    </row>
    <row r="6" spans="1:5">
      <c r="A6" s="259" t="s">
        <v>2382</v>
      </c>
      <c r="B6" s="259" t="s">
        <v>2229</v>
      </c>
      <c r="C6" s="259" t="s">
        <v>2122</v>
      </c>
      <c r="D6" s="259" t="s">
        <v>2123</v>
      </c>
      <c r="E6" s="259" t="s">
        <v>2124</v>
      </c>
    </row>
    <row r="7" spans="1:5">
      <c r="A7" s="259" t="s">
        <v>2383</v>
      </c>
      <c r="B7" s="259" t="s">
        <v>2230</v>
      </c>
      <c r="C7" s="259" t="s">
        <v>2125</v>
      </c>
      <c r="D7" s="259" t="s">
        <v>2126</v>
      </c>
      <c r="E7" s="259" t="s">
        <v>2127</v>
      </c>
    </row>
    <row r="8" spans="1:5">
      <c r="A8" s="259" t="s">
        <v>2384</v>
      </c>
      <c r="B8" s="259" t="s">
        <v>2231</v>
      </c>
      <c r="C8" s="259" t="s">
        <v>2128</v>
      </c>
      <c r="D8" s="259" t="s">
        <v>2129</v>
      </c>
      <c r="E8" s="259" t="s">
        <v>2130</v>
      </c>
    </row>
    <row r="9" spans="1:5">
      <c r="A9" s="259" t="s">
        <v>2385</v>
      </c>
      <c r="B9" s="259" t="s">
        <v>2233</v>
      </c>
      <c r="C9" s="259" t="s">
        <v>2131</v>
      </c>
      <c r="D9" s="259" t="s">
        <v>2132</v>
      </c>
      <c r="E9" s="259" t="s">
        <v>2232</v>
      </c>
    </row>
    <row r="10" spans="1:5">
      <c r="A10" s="259" t="s">
        <v>2386</v>
      </c>
      <c r="B10" s="259" t="s">
        <v>2234</v>
      </c>
      <c r="C10" s="259" t="s">
        <v>2133</v>
      </c>
      <c r="D10" s="259" t="s">
        <v>2134</v>
      </c>
      <c r="E10" s="259" t="s">
        <v>2135</v>
      </c>
    </row>
    <row r="11" spans="1:5">
      <c r="A11" s="259" t="s">
        <v>2487</v>
      </c>
      <c r="B11" s="259" t="s">
        <v>2235</v>
      </c>
      <c r="C11" s="259" t="s">
        <v>2136</v>
      </c>
      <c r="D11" s="259" t="s">
        <v>2137</v>
      </c>
      <c r="E11" s="259" t="s">
        <v>2138</v>
      </c>
    </row>
    <row r="12" spans="1:5">
      <c r="A12" s="259" t="s">
        <v>2388</v>
      </c>
      <c r="B12" s="259" t="s">
        <v>1310</v>
      </c>
      <c r="C12" s="259" t="s">
        <v>2139</v>
      </c>
      <c r="D12" s="259" t="s">
        <v>2140</v>
      </c>
      <c r="E12" s="259" t="s">
        <v>2141</v>
      </c>
    </row>
    <row r="13" spans="1:5">
      <c r="A13" s="259" t="s">
        <v>2389</v>
      </c>
      <c r="B13" s="259" t="s">
        <v>2326</v>
      </c>
      <c r="C13" s="259" t="s">
        <v>2142</v>
      </c>
      <c r="D13" s="259" t="s">
        <v>2143</v>
      </c>
      <c r="E13" s="259" t="s">
        <v>2124</v>
      </c>
    </row>
    <row r="14" spans="1:5">
      <c r="A14" s="259" t="s">
        <v>2390</v>
      </c>
      <c r="B14" s="259" t="s">
        <v>2236</v>
      </c>
      <c r="C14" s="259" t="s">
        <v>2144</v>
      </c>
      <c r="D14" s="259" t="s">
        <v>2145</v>
      </c>
      <c r="E14" s="259" t="s">
        <v>2146</v>
      </c>
    </row>
    <row r="15" spans="1:5">
      <c r="A15" s="259" t="s">
        <v>2334</v>
      </c>
      <c r="B15" s="259" t="s">
        <v>2237</v>
      </c>
      <c r="C15" s="259" t="s">
        <v>2147</v>
      </c>
      <c r="D15" s="259" t="s">
        <v>2148</v>
      </c>
      <c r="E15" s="259" t="s">
        <v>2149</v>
      </c>
    </row>
    <row r="16" spans="1:5">
      <c r="A16" s="259" t="s">
        <v>2335</v>
      </c>
      <c r="B16" s="259" t="s">
        <v>2238</v>
      </c>
      <c r="C16" s="259"/>
      <c r="D16" s="259" t="s">
        <v>2150</v>
      </c>
      <c r="E16" s="259" t="s">
        <v>2151</v>
      </c>
    </row>
    <row r="17" spans="1:5">
      <c r="A17" s="259" t="s">
        <v>2336</v>
      </c>
      <c r="B17" s="259" t="s">
        <v>2239</v>
      </c>
      <c r="C17" s="259"/>
      <c r="D17" s="259" t="s">
        <v>2152</v>
      </c>
      <c r="E17" s="259" t="s">
        <v>2153</v>
      </c>
    </row>
    <row r="18" spans="1:5">
      <c r="A18" s="259" t="s">
        <v>2337</v>
      </c>
      <c r="B18" s="259" t="s">
        <v>2240</v>
      </c>
      <c r="C18" s="259"/>
      <c r="D18" s="259" t="s">
        <v>2154</v>
      </c>
      <c r="E18" s="259" t="s">
        <v>2155</v>
      </c>
    </row>
    <row r="19" spans="1:5">
      <c r="A19" s="259" t="s">
        <v>2391</v>
      </c>
      <c r="B19" s="259" t="s">
        <v>2241</v>
      </c>
      <c r="C19" s="259"/>
      <c r="D19" s="259" t="s">
        <v>2284</v>
      </c>
      <c r="E19" s="259" t="s">
        <v>2156</v>
      </c>
    </row>
    <row r="20" spans="1:5">
      <c r="A20" s="259" t="s">
        <v>2338</v>
      </c>
      <c r="B20" s="259" t="s">
        <v>2242</v>
      </c>
      <c r="C20" s="259"/>
      <c r="D20" s="259" t="s">
        <v>2157</v>
      </c>
      <c r="E20" s="259" t="s">
        <v>2124</v>
      </c>
    </row>
    <row r="21" spans="1:5">
      <c r="A21" s="259" t="s">
        <v>2339</v>
      </c>
      <c r="B21" s="259" t="s">
        <v>2243</v>
      </c>
      <c r="C21" s="259"/>
      <c r="D21" s="259" t="s">
        <v>2158</v>
      </c>
      <c r="E21" s="259" t="s">
        <v>2159</v>
      </c>
    </row>
    <row r="22" spans="1:5">
      <c r="A22" s="259" t="s">
        <v>2392</v>
      </c>
      <c r="B22" s="259" t="s">
        <v>2327</v>
      </c>
      <c r="C22" s="259"/>
      <c r="D22" s="259" t="s">
        <v>2160</v>
      </c>
      <c r="E22" s="259" t="s">
        <v>2161</v>
      </c>
    </row>
    <row r="23" spans="1:5">
      <c r="A23" s="259" t="s">
        <v>2340</v>
      </c>
      <c r="B23" s="259" t="s">
        <v>2244</v>
      </c>
      <c r="C23" s="259"/>
      <c r="D23" s="259" t="s">
        <v>2162</v>
      </c>
      <c r="E23" s="259" t="s">
        <v>2163</v>
      </c>
    </row>
    <row r="24" spans="1:5">
      <c r="A24" s="259" t="s">
        <v>2341</v>
      </c>
      <c r="B24" s="259" t="s">
        <v>2328</v>
      </c>
      <c r="C24" s="259"/>
      <c r="D24" s="259" t="s">
        <v>2164</v>
      </c>
      <c r="E24" s="259" t="s">
        <v>2165</v>
      </c>
    </row>
    <row r="25" spans="1:5">
      <c r="A25" s="259" t="s">
        <v>2342</v>
      </c>
      <c r="B25" s="259" t="s">
        <v>2245</v>
      </c>
      <c r="C25" s="259"/>
      <c r="D25" s="259" t="s">
        <v>2166</v>
      </c>
      <c r="E25" s="259" t="s">
        <v>2167</v>
      </c>
    </row>
    <row r="26" spans="1:5">
      <c r="A26" s="259" t="s">
        <v>2393</v>
      </c>
      <c r="B26" s="259" t="s">
        <v>2246</v>
      </c>
      <c r="C26" s="259"/>
      <c r="D26" s="259" t="s">
        <v>2168</v>
      </c>
      <c r="E26" s="259" t="s">
        <v>2169</v>
      </c>
    </row>
    <row r="27" spans="1:5">
      <c r="A27" s="259" t="s">
        <v>2394</v>
      </c>
      <c r="B27" s="259" t="s">
        <v>2247</v>
      </c>
      <c r="C27" s="259"/>
      <c r="D27" s="259" t="s">
        <v>2170</v>
      </c>
      <c r="E27" s="259" t="s">
        <v>2171</v>
      </c>
    </row>
    <row r="28" spans="1:5">
      <c r="A28" s="259" t="s">
        <v>2395</v>
      </c>
      <c r="B28" s="259" t="s">
        <v>2248</v>
      </c>
      <c r="C28" s="259"/>
      <c r="D28" s="259" t="s">
        <v>2172</v>
      </c>
      <c r="E28" s="259" t="s">
        <v>2173</v>
      </c>
    </row>
    <row r="29" spans="1:5">
      <c r="A29" s="259" t="s">
        <v>2396</v>
      </c>
      <c r="B29" s="259" t="s">
        <v>2249</v>
      </c>
      <c r="C29" s="259"/>
      <c r="D29" s="259" t="s">
        <v>2174</v>
      </c>
      <c r="E29" s="259" t="s">
        <v>2175</v>
      </c>
    </row>
    <row r="30" spans="1:5">
      <c r="A30" s="227" t="s">
        <v>2497</v>
      </c>
      <c r="B30" s="227" t="s">
        <v>2498</v>
      </c>
      <c r="C30" s="259"/>
      <c r="D30" s="259" t="s">
        <v>2176</v>
      </c>
      <c r="E30" s="259" t="s">
        <v>2177</v>
      </c>
    </row>
    <row r="31" spans="1:5">
      <c r="A31" s="259" t="s">
        <v>2397</v>
      </c>
      <c r="B31" s="259" t="s">
        <v>2250</v>
      </c>
      <c r="C31" s="259"/>
      <c r="D31" s="259" t="s">
        <v>2178</v>
      </c>
      <c r="E31" s="259" t="s">
        <v>2256</v>
      </c>
    </row>
    <row r="32" spans="1:5">
      <c r="A32" s="259" t="s">
        <v>2398</v>
      </c>
      <c r="B32" s="259" t="s">
        <v>2251</v>
      </c>
      <c r="C32" s="259"/>
      <c r="D32" s="259" t="s">
        <v>2179</v>
      </c>
      <c r="E32" s="259" t="s">
        <v>2180</v>
      </c>
    </row>
    <row r="33" spans="1:5">
      <c r="A33" s="259" t="s">
        <v>2399</v>
      </c>
      <c r="B33" s="259" t="s">
        <v>2252</v>
      </c>
      <c r="C33" s="259"/>
      <c r="D33" s="259" t="s">
        <v>2181</v>
      </c>
      <c r="E33" s="259" t="s">
        <v>2182</v>
      </c>
    </row>
    <row r="34" spans="1:5">
      <c r="A34" s="259" t="s">
        <v>2400</v>
      </c>
      <c r="B34" s="259" t="s">
        <v>2253</v>
      </c>
      <c r="C34" s="259"/>
      <c r="D34" s="259" t="s">
        <v>2183</v>
      </c>
      <c r="E34" s="259" t="s">
        <v>2184</v>
      </c>
    </row>
    <row r="35" spans="1:5">
      <c r="A35" s="259" t="s">
        <v>2401</v>
      </c>
      <c r="B35" s="259" t="s">
        <v>2254</v>
      </c>
      <c r="C35" s="259"/>
      <c r="D35" s="259" t="s">
        <v>2185</v>
      </c>
      <c r="E35" s="259" t="s">
        <v>2186</v>
      </c>
    </row>
    <row r="36" spans="1:5">
      <c r="A36" s="259" t="s">
        <v>2402</v>
      </c>
      <c r="B36" s="259" t="s">
        <v>2255</v>
      </c>
      <c r="C36" s="259"/>
      <c r="D36" s="259" t="s">
        <v>2187</v>
      </c>
      <c r="E36" s="259" t="s">
        <v>2188</v>
      </c>
    </row>
    <row r="37" spans="1:5">
      <c r="A37" s="259" t="s">
        <v>2403</v>
      </c>
      <c r="B37" s="259" t="s">
        <v>2257</v>
      </c>
      <c r="C37" s="259"/>
      <c r="D37" s="259" t="s">
        <v>2189</v>
      </c>
      <c r="E37" s="259" t="s">
        <v>2190</v>
      </c>
    </row>
    <row r="38" spans="1:5">
      <c r="A38" s="259" t="s">
        <v>2404</v>
      </c>
      <c r="B38" s="259" t="s">
        <v>2258</v>
      </c>
      <c r="C38" s="259"/>
      <c r="D38" s="259" t="s">
        <v>2191</v>
      </c>
      <c r="E38" s="259" t="s">
        <v>2192</v>
      </c>
    </row>
    <row r="39" spans="1:5">
      <c r="A39" s="259" t="s">
        <v>2405</v>
      </c>
      <c r="B39" s="259" t="s">
        <v>2259</v>
      </c>
      <c r="C39" s="259"/>
      <c r="D39" s="259" t="s">
        <v>2322</v>
      </c>
      <c r="E39" s="259" t="s">
        <v>2193</v>
      </c>
    </row>
    <row r="40" spans="1:5">
      <c r="A40" s="259" t="s">
        <v>2406</v>
      </c>
      <c r="B40" s="259" t="s">
        <v>2260</v>
      </c>
      <c r="C40" s="259"/>
      <c r="D40" s="259"/>
      <c r="E40" s="259" t="s">
        <v>2194</v>
      </c>
    </row>
    <row r="41" spans="1:5">
      <c r="A41" s="259" t="s">
        <v>2407</v>
      </c>
      <c r="B41" s="259" t="s">
        <v>2261</v>
      </c>
      <c r="C41" s="259"/>
      <c r="D41" s="259"/>
      <c r="E41" s="259" t="s">
        <v>2195</v>
      </c>
    </row>
    <row r="42" spans="1:5">
      <c r="A42" s="259" t="s">
        <v>2408</v>
      </c>
      <c r="B42" s="259" t="s">
        <v>2262</v>
      </c>
      <c r="C42" s="259"/>
      <c r="D42" s="259"/>
      <c r="E42" s="259" t="s">
        <v>2196</v>
      </c>
    </row>
    <row r="43" spans="1:5">
      <c r="A43" s="259" t="s">
        <v>2409</v>
      </c>
      <c r="B43" s="259" t="s">
        <v>2263</v>
      </c>
      <c r="C43" s="259"/>
      <c r="D43" s="259"/>
      <c r="E43" s="259" t="s">
        <v>2197</v>
      </c>
    </row>
    <row r="44" spans="1:5">
      <c r="A44" s="259" t="s">
        <v>2410</v>
      </c>
      <c r="B44" s="259" t="s">
        <v>2264</v>
      </c>
      <c r="C44" s="259"/>
      <c r="D44" s="259"/>
      <c r="E44" s="259" t="s">
        <v>2198</v>
      </c>
    </row>
    <row r="45" spans="1:5">
      <c r="A45" s="259" t="s">
        <v>2411</v>
      </c>
      <c r="B45" s="259" t="s">
        <v>2265</v>
      </c>
      <c r="C45" s="86"/>
      <c r="D45" s="86"/>
      <c r="E45" s="259" t="s">
        <v>2199</v>
      </c>
    </row>
    <row r="46" spans="1:5">
      <c r="A46" s="259" t="s">
        <v>2412</v>
      </c>
      <c r="B46" s="259" t="s">
        <v>2266</v>
      </c>
      <c r="C46" s="259"/>
      <c r="D46" s="259"/>
      <c r="E46" s="259" t="s">
        <v>2200</v>
      </c>
    </row>
    <row r="47" spans="1:5">
      <c r="A47" s="259" t="s">
        <v>2413</v>
      </c>
      <c r="B47" s="259" t="s">
        <v>2267</v>
      </c>
      <c r="C47" s="259"/>
      <c r="D47" s="259"/>
      <c r="E47" s="259" t="s">
        <v>2273</v>
      </c>
    </row>
    <row r="48" spans="1:5">
      <c r="A48" s="259" t="s">
        <v>2414</v>
      </c>
      <c r="B48" s="259" t="s">
        <v>2268</v>
      </c>
      <c r="C48" s="259"/>
      <c r="D48" s="259"/>
      <c r="E48" s="259" t="s">
        <v>2201</v>
      </c>
    </row>
    <row r="49" spans="1:5">
      <c r="A49" s="259" t="s">
        <v>2415</v>
      </c>
      <c r="B49" s="259" t="s">
        <v>2269</v>
      </c>
      <c r="C49" s="259"/>
      <c r="D49" s="259"/>
      <c r="E49" s="259" t="s">
        <v>2202</v>
      </c>
    </row>
    <row r="50" spans="1:5">
      <c r="A50" s="259" t="s">
        <v>2416</v>
      </c>
      <c r="B50" s="259" t="s">
        <v>2270</v>
      </c>
      <c r="C50" s="259"/>
      <c r="D50" s="259"/>
      <c r="E50" s="259" t="s">
        <v>2203</v>
      </c>
    </row>
    <row r="51" spans="1:5">
      <c r="A51" s="259" t="s">
        <v>2417</v>
      </c>
      <c r="B51" s="259" t="s">
        <v>2271</v>
      </c>
      <c r="C51" s="259"/>
      <c r="D51" s="259"/>
      <c r="E51" s="259" t="s">
        <v>2204</v>
      </c>
    </row>
    <row r="52" spans="1:5">
      <c r="A52" s="259" t="s">
        <v>2418</v>
      </c>
      <c r="B52" s="259" t="s">
        <v>2272</v>
      </c>
      <c r="C52" s="259"/>
      <c r="D52" s="259"/>
      <c r="E52" s="259" t="s">
        <v>2205</v>
      </c>
    </row>
    <row r="53" spans="1:5">
      <c r="A53" s="259" t="s">
        <v>2419</v>
      </c>
      <c r="B53" s="259" t="s">
        <v>2274</v>
      </c>
      <c r="C53" s="259"/>
      <c r="D53" s="259"/>
      <c r="E53" s="259" t="s">
        <v>2206</v>
      </c>
    </row>
    <row r="54" spans="1:5">
      <c r="A54" s="259" t="s">
        <v>2420</v>
      </c>
      <c r="B54" s="259" t="s">
        <v>2275</v>
      </c>
      <c r="C54" s="259"/>
      <c r="D54" s="259"/>
      <c r="E54" s="259" t="s">
        <v>2207</v>
      </c>
    </row>
    <row r="55" spans="1:5">
      <c r="A55" s="259" t="s">
        <v>911</v>
      </c>
      <c r="B55" s="259" t="s">
        <v>866</v>
      </c>
      <c r="C55" s="259"/>
      <c r="D55" s="259"/>
      <c r="E55" s="259" t="s">
        <v>2208</v>
      </c>
    </row>
    <row r="56" spans="1:5">
      <c r="A56" s="259" t="s">
        <v>2421</v>
      </c>
      <c r="B56" s="259" t="s">
        <v>2276</v>
      </c>
      <c r="C56" s="259"/>
      <c r="D56" s="259"/>
      <c r="E56" s="259" t="s">
        <v>2209</v>
      </c>
    </row>
    <row r="57" spans="1:5">
      <c r="A57" s="259" t="s">
        <v>2422</v>
      </c>
      <c r="B57" s="259" t="s">
        <v>2278</v>
      </c>
      <c r="C57" s="259"/>
      <c r="D57" s="259"/>
      <c r="E57" s="259" t="s">
        <v>2210</v>
      </c>
    </row>
    <row r="58" spans="1:5">
      <c r="A58" s="259" t="s">
        <v>2423</v>
      </c>
      <c r="B58" s="259" t="s">
        <v>2277</v>
      </c>
      <c r="C58" s="259"/>
      <c r="D58" s="259"/>
      <c r="E58" s="259" t="s">
        <v>2295</v>
      </c>
    </row>
    <row r="59" spans="1:5">
      <c r="A59" s="259" t="s">
        <v>2424</v>
      </c>
      <c r="B59" s="259" t="s">
        <v>2436</v>
      </c>
      <c r="C59" s="259"/>
      <c r="D59" s="259"/>
      <c r="E59" s="259" t="s">
        <v>2211</v>
      </c>
    </row>
    <row r="60" spans="1:5">
      <c r="A60" s="259" t="s">
        <v>2343</v>
      </c>
      <c r="B60" s="259" t="s">
        <v>2279</v>
      </c>
      <c r="C60" s="259"/>
      <c r="D60" s="259"/>
      <c r="E60" s="259" t="s">
        <v>2212</v>
      </c>
    </row>
    <row r="61" spans="1:5">
      <c r="A61" s="259" t="s">
        <v>2344</v>
      </c>
      <c r="B61" s="259" t="s">
        <v>2280</v>
      </c>
      <c r="C61" s="259"/>
      <c r="D61" s="259"/>
      <c r="E61" s="259" t="s">
        <v>2213</v>
      </c>
    </row>
    <row r="62" spans="1:5">
      <c r="A62" s="259" t="s">
        <v>2345</v>
      </c>
      <c r="B62" s="259" t="s">
        <v>2281</v>
      </c>
      <c r="C62" s="259"/>
      <c r="D62" s="259"/>
      <c r="E62" s="259" t="s">
        <v>2214</v>
      </c>
    </row>
    <row r="63" spans="1:5">
      <c r="A63" s="259" t="s">
        <v>2346</v>
      </c>
      <c r="B63" s="259" t="s">
        <v>2282</v>
      </c>
      <c r="C63" s="259"/>
      <c r="D63" s="259"/>
      <c r="E63" s="259" t="s">
        <v>2215</v>
      </c>
    </row>
    <row r="64" spans="1:5">
      <c r="A64" s="259" t="s">
        <v>2488</v>
      </c>
      <c r="B64" s="259" t="s">
        <v>2489</v>
      </c>
      <c r="C64" s="259"/>
      <c r="D64" s="259"/>
      <c r="E64" s="259" t="s">
        <v>2216</v>
      </c>
    </row>
    <row r="65" spans="1:5">
      <c r="A65" s="259" t="s">
        <v>2347</v>
      </c>
      <c r="B65" s="259" t="s">
        <v>2283</v>
      </c>
      <c r="C65" s="259"/>
      <c r="D65" s="259"/>
      <c r="E65" s="259" t="s">
        <v>2217</v>
      </c>
    </row>
    <row r="66" spans="1:5">
      <c r="A66" s="259" t="s">
        <v>2348</v>
      </c>
      <c r="B66" s="259" t="s">
        <v>2285</v>
      </c>
      <c r="C66" s="259"/>
      <c r="D66" s="259"/>
      <c r="E66" s="259" t="s">
        <v>2218</v>
      </c>
    </row>
    <row r="67" spans="1:5">
      <c r="A67" s="259" t="s">
        <v>2349</v>
      </c>
      <c r="B67" s="259" t="s">
        <v>2286</v>
      </c>
      <c r="C67" s="259"/>
      <c r="D67" s="259"/>
      <c r="E67" s="259" t="s">
        <v>2219</v>
      </c>
    </row>
    <row r="68" spans="1:5">
      <c r="A68" s="259" t="s">
        <v>2425</v>
      </c>
      <c r="B68" s="259" t="s">
        <v>2437</v>
      </c>
      <c r="C68" s="259"/>
      <c r="D68" s="259"/>
      <c r="E68" s="259" t="s">
        <v>2306</v>
      </c>
    </row>
    <row r="69" spans="1:5">
      <c r="A69" s="259" t="s">
        <v>2329</v>
      </c>
      <c r="B69" s="259" t="s">
        <v>2331</v>
      </c>
      <c r="C69" s="259"/>
      <c r="D69" s="259"/>
      <c r="E69" s="259" t="s">
        <v>2124</v>
      </c>
    </row>
    <row r="70" spans="1:5">
      <c r="A70" s="259" t="s">
        <v>2330</v>
      </c>
      <c r="B70" s="259" t="s">
        <v>2438</v>
      </c>
      <c r="C70" s="259"/>
      <c r="D70" s="259"/>
      <c r="E70" s="259" t="s">
        <v>2220</v>
      </c>
    </row>
    <row r="71" spans="1:5">
      <c r="A71" s="259" t="s">
        <v>2350</v>
      </c>
      <c r="B71" s="259" t="s">
        <v>2287</v>
      </c>
      <c r="C71" s="259"/>
      <c r="D71" s="259"/>
      <c r="E71" s="259" t="s">
        <v>2221</v>
      </c>
    </row>
    <row r="72" spans="1:5">
      <c r="A72" s="259" t="s">
        <v>2351</v>
      </c>
      <c r="B72" s="259" t="s">
        <v>2288</v>
      </c>
      <c r="C72" s="259"/>
      <c r="D72" s="259"/>
      <c r="E72" s="259" t="s">
        <v>2222</v>
      </c>
    </row>
    <row r="73" spans="1:5">
      <c r="A73" s="259" t="s">
        <v>2352</v>
      </c>
      <c r="B73" s="259" t="s">
        <v>2289</v>
      </c>
      <c r="C73" s="259"/>
      <c r="D73" s="259"/>
      <c r="E73" s="259" t="s">
        <v>2223</v>
      </c>
    </row>
    <row r="74" spans="1:5">
      <c r="A74" s="259" t="s">
        <v>2353</v>
      </c>
      <c r="B74" s="259" t="s">
        <v>2290</v>
      </c>
      <c r="C74" s="259"/>
      <c r="D74" s="259"/>
      <c r="E74" s="259" t="s">
        <v>2124</v>
      </c>
    </row>
    <row r="75" spans="1:5">
      <c r="A75" s="259" t="s">
        <v>2426</v>
      </c>
      <c r="B75" s="259" t="s">
        <v>2291</v>
      </c>
    </row>
    <row r="76" spans="1:5">
      <c r="A76" s="259" t="s">
        <v>2354</v>
      </c>
      <c r="B76" s="259" t="s">
        <v>2292</v>
      </c>
    </row>
    <row r="77" spans="1:5">
      <c r="A77" s="259" t="s">
        <v>2355</v>
      </c>
      <c r="B77" s="259" t="s">
        <v>2293</v>
      </c>
    </row>
    <row r="78" spans="1:5">
      <c r="A78" s="259" t="s">
        <v>2356</v>
      </c>
      <c r="B78" s="259" t="s">
        <v>2294</v>
      </c>
    </row>
    <row r="79" spans="1:5">
      <c r="A79" s="259" t="s">
        <v>2357</v>
      </c>
      <c r="B79" s="259" t="s">
        <v>2296</v>
      </c>
    </row>
    <row r="80" spans="1:5">
      <c r="A80" s="259" t="s">
        <v>2358</v>
      </c>
      <c r="B80" s="259" t="s">
        <v>2297</v>
      </c>
    </row>
    <row r="81" spans="1:2">
      <c r="A81" s="259" t="s">
        <v>2359</v>
      </c>
      <c r="B81" s="259" t="s">
        <v>2298</v>
      </c>
    </row>
    <row r="82" spans="1:2">
      <c r="A82" s="259" t="s">
        <v>2360</v>
      </c>
      <c r="B82" s="259" t="s">
        <v>2299</v>
      </c>
    </row>
    <row r="83" spans="1:2">
      <c r="A83" s="259" t="s">
        <v>2361</v>
      </c>
      <c r="B83" s="259" t="s">
        <v>2300</v>
      </c>
    </row>
    <row r="84" spans="1:2">
      <c r="A84" s="259" t="s">
        <v>2362</v>
      </c>
      <c r="B84" s="259" t="s">
        <v>881</v>
      </c>
    </row>
    <row r="85" spans="1:2">
      <c r="A85" s="259" t="s">
        <v>2427</v>
      </c>
      <c r="B85" s="259" t="s">
        <v>2301</v>
      </c>
    </row>
    <row r="86" spans="1:2">
      <c r="A86" s="259" t="s">
        <v>2363</v>
      </c>
      <c r="B86" s="259" t="s">
        <v>2302</v>
      </c>
    </row>
    <row r="87" spans="1:2">
      <c r="A87" s="259" t="s">
        <v>2364</v>
      </c>
      <c r="B87" s="259" t="s">
        <v>2303</v>
      </c>
    </row>
    <row r="88" spans="1:2">
      <c r="A88" s="259" t="s">
        <v>2365</v>
      </c>
      <c r="B88" s="259" t="s">
        <v>2304</v>
      </c>
    </row>
    <row r="89" spans="1:2">
      <c r="A89" s="259" t="s">
        <v>2366</v>
      </c>
      <c r="B89" s="259" t="s">
        <v>2305</v>
      </c>
    </row>
    <row r="90" spans="1:2">
      <c r="A90" s="259" t="s">
        <v>2367</v>
      </c>
      <c r="B90" s="259" t="s">
        <v>879</v>
      </c>
    </row>
    <row r="91" spans="1:2">
      <c r="A91" s="259" t="s">
        <v>2368</v>
      </c>
      <c r="B91" s="259" t="s">
        <v>2332</v>
      </c>
    </row>
    <row r="92" spans="1:2">
      <c r="A92" s="259" t="s">
        <v>2369</v>
      </c>
      <c r="B92" s="259" t="s">
        <v>2307</v>
      </c>
    </row>
    <row r="93" spans="1:2">
      <c r="A93" s="259" t="s">
        <v>2370</v>
      </c>
      <c r="B93" s="259" t="s">
        <v>2308</v>
      </c>
    </row>
    <row r="94" spans="1:2">
      <c r="A94" s="259" t="s">
        <v>2428</v>
      </c>
      <c r="B94" s="259" t="s">
        <v>2309</v>
      </c>
    </row>
    <row r="95" spans="1:2">
      <c r="A95" s="259" t="s">
        <v>2429</v>
      </c>
      <c r="B95" s="259" t="s">
        <v>2310</v>
      </c>
    </row>
    <row r="96" spans="1:2">
      <c r="A96" s="259" t="s">
        <v>2430</v>
      </c>
      <c r="B96" s="259" t="s">
        <v>2333</v>
      </c>
    </row>
    <row r="97" spans="1:2">
      <c r="A97" s="259" t="s">
        <v>2311</v>
      </c>
      <c r="B97" s="259" t="s">
        <v>2312</v>
      </c>
    </row>
    <row r="98" spans="1:2">
      <c r="A98" s="259" t="s">
        <v>2371</v>
      </c>
      <c r="B98" s="259" t="s">
        <v>2313</v>
      </c>
    </row>
    <row r="99" spans="1:2">
      <c r="A99" s="259" t="s">
        <v>2372</v>
      </c>
      <c r="B99" s="259" t="s">
        <v>2314</v>
      </c>
    </row>
    <row r="100" spans="1:2">
      <c r="A100" s="259" t="s">
        <v>2373</v>
      </c>
      <c r="B100" s="259" t="s">
        <v>2315</v>
      </c>
    </row>
    <row r="101" spans="1:2">
      <c r="A101" s="259" t="s">
        <v>2374</v>
      </c>
      <c r="B101" s="259" t="s">
        <v>2316</v>
      </c>
    </row>
    <row r="102" spans="1:2">
      <c r="A102" s="259" t="s">
        <v>2375</v>
      </c>
      <c r="B102" s="259" t="s">
        <v>2317</v>
      </c>
    </row>
    <row r="103" spans="1:2">
      <c r="A103" s="259" t="s">
        <v>2318</v>
      </c>
      <c r="B103" s="259" t="s">
        <v>2319</v>
      </c>
    </row>
    <row r="104" spans="1:2">
      <c r="A104" s="259" t="s">
        <v>2320</v>
      </c>
      <c r="B104" s="259" t="s">
        <v>2321</v>
      </c>
    </row>
    <row r="105" spans="1:2">
      <c r="A105" s="259" t="s">
        <v>2376</v>
      </c>
      <c r="B105" s="259" t="s">
        <v>2323</v>
      </c>
    </row>
    <row r="106" spans="1:2">
      <c r="A106" s="259" t="s">
        <v>2377</v>
      </c>
      <c r="B106" s="259" t="s">
        <v>2324</v>
      </c>
    </row>
    <row r="107" spans="1:2">
      <c r="A107" s="259" t="s">
        <v>585</v>
      </c>
      <c r="B107" s="259" t="s">
        <v>2325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L441"/>
  <sheetViews>
    <sheetView workbookViewId="0">
      <pane xSplit="2" ySplit="1" topLeftCell="C2" activePane="bottomRight" state="frozen"/>
      <selection pane="topRight" activeCell="C1" sqref="C1"/>
      <selection pane="bottomLeft" activeCell="A2" sqref="A2"/>
      <selection pane="bottomRight" activeCell="A286" sqref="A286:B286"/>
    </sheetView>
  </sheetViews>
  <sheetFormatPr defaultColWidth="25.28515625" defaultRowHeight="15"/>
  <cols>
    <col min="1" max="1" width="38.42578125" style="228" customWidth="1"/>
    <col min="2" max="2" width="25.28515625" style="228" customWidth="1"/>
    <col min="3" max="3" width="7.7109375" style="200" customWidth="1"/>
    <col min="4" max="4" width="24.7109375" style="86" customWidth="1"/>
    <col min="5" max="5" width="7.7109375" style="200" customWidth="1"/>
    <col min="6" max="6" width="36" style="228" customWidth="1"/>
    <col min="7" max="7" width="39.140625" style="228" customWidth="1"/>
    <col min="8" max="10" width="34.85546875" style="259" customWidth="1"/>
    <col min="11" max="11" width="25.28515625" style="228" customWidth="1"/>
    <col min="12" max="16384" width="25.28515625" style="228"/>
  </cols>
  <sheetData>
    <row r="1" spans="1:11" s="118" customFormat="1">
      <c r="A1" s="118" t="s">
        <v>957</v>
      </c>
      <c r="B1" s="118" t="s">
        <v>240</v>
      </c>
      <c r="C1" s="201"/>
      <c r="D1" s="203" t="s">
        <v>999</v>
      </c>
      <c r="E1" s="201"/>
      <c r="F1" s="118" t="s">
        <v>697</v>
      </c>
      <c r="G1" s="118" t="s">
        <v>723</v>
      </c>
      <c r="H1" s="118" t="s">
        <v>2431</v>
      </c>
      <c r="I1" s="118" t="s">
        <v>2435</v>
      </c>
      <c r="J1" s="118" t="s">
        <v>687</v>
      </c>
      <c r="K1" s="118" t="s">
        <v>2434</v>
      </c>
    </row>
    <row r="2" spans="1:11">
      <c r="A2" s="259" t="s">
        <v>2378</v>
      </c>
      <c r="B2" s="259" t="s">
        <v>2226</v>
      </c>
      <c r="D2" s="86" t="s">
        <v>697</v>
      </c>
      <c r="F2" s="259" t="s">
        <v>2378</v>
      </c>
      <c r="G2" s="284" t="s">
        <v>2658</v>
      </c>
      <c r="H2" s="259" t="s">
        <v>2432</v>
      </c>
      <c r="I2" s="9" t="s">
        <v>2433</v>
      </c>
      <c r="J2" s="259" t="s">
        <v>1492</v>
      </c>
      <c r="K2" s="228" t="s">
        <v>985</v>
      </c>
    </row>
    <row r="3" spans="1:11">
      <c r="A3" s="259" t="s">
        <v>2379</v>
      </c>
      <c r="B3" s="259" t="s">
        <v>2227</v>
      </c>
      <c r="D3" s="86" t="s">
        <v>723</v>
      </c>
      <c r="F3" s="259" t="s">
        <v>2379</v>
      </c>
      <c r="G3" s="228" t="s">
        <v>46</v>
      </c>
      <c r="J3" s="259" t="s">
        <v>958</v>
      </c>
      <c r="K3" s="228" t="s">
        <v>987</v>
      </c>
    </row>
    <row r="4" spans="1:11">
      <c r="A4" s="259" t="s">
        <v>2380</v>
      </c>
      <c r="B4" s="259" t="s">
        <v>889</v>
      </c>
      <c r="D4" s="86" t="s">
        <v>2431</v>
      </c>
      <c r="F4" s="259" t="s">
        <v>2380</v>
      </c>
      <c r="G4" s="228" t="s">
        <v>1469</v>
      </c>
      <c r="J4" s="259" t="s">
        <v>959</v>
      </c>
      <c r="K4" s="228" t="s">
        <v>989</v>
      </c>
    </row>
    <row r="5" spans="1:11">
      <c r="A5" s="259" t="s">
        <v>2381</v>
      </c>
      <c r="B5" s="259" t="s">
        <v>2228</v>
      </c>
      <c r="D5" s="86" t="s">
        <v>2435</v>
      </c>
      <c r="F5" s="259" t="s">
        <v>2381</v>
      </c>
      <c r="G5" s="228" t="s">
        <v>1654</v>
      </c>
      <c r="H5" s="118"/>
      <c r="I5" s="118"/>
      <c r="J5" s="259" t="s">
        <v>1393</v>
      </c>
      <c r="K5" s="228" t="s">
        <v>991</v>
      </c>
    </row>
    <row r="6" spans="1:11">
      <c r="A6" s="259" t="s">
        <v>2382</v>
      </c>
      <c r="B6" s="259" t="s">
        <v>2229</v>
      </c>
      <c r="D6" s="86" t="s">
        <v>687</v>
      </c>
      <c r="F6" s="259" t="s">
        <v>2382</v>
      </c>
      <c r="G6" s="228" t="s">
        <v>1488</v>
      </c>
      <c r="H6" s="9"/>
      <c r="I6" s="9"/>
      <c r="J6" s="259" t="s">
        <v>960</v>
      </c>
      <c r="K6" s="228" t="s">
        <v>993</v>
      </c>
    </row>
    <row r="7" spans="1:11">
      <c r="A7" s="259" t="s">
        <v>2383</v>
      </c>
      <c r="B7" s="259" t="s">
        <v>2230</v>
      </c>
      <c r="D7" s="86" t="s">
        <v>2434</v>
      </c>
      <c r="F7" s="259" t="s">
        <v>2383</v>
      </c>
      <c r="G7" s="228" t="s">
        <v>1606</v>
      </c>
      <c r="J7" s="259" t="s">
        <v>1360</v>
      </c>
      <c r="K7" s="228" t="s">
        <v>995</v>
      </c>
    </row>
    <row r="8" spans="1:11">
      <c r="A8" s="259" t="s">
        <v>2384</v>
      </c>
      <c r="B8" s="259" t="s">
        <v>2231</v>
      </c>
      <c r="F8" s="259" t="s">
        <v>2384</v>
      </c>
      <c r="G8" s="228" t="s">
        <v>48</v>
      </c>
      <c r="H8" s="241"/>
      <c r="I8" s="241"/>
      <c r="J8" s="259" t="s">
        <v>961</v>
      </c>
      <c r="K8" s="228" t="s">
        <v>996</v>
      </c>
    </row>
    <row r="9" spans="1:11">
      <c r="A9" s="259" t="s">
        <v>2385</v>
      </c>
      <c r="B9" s="259" t="s">
        <v>2233</v>
      </c>
      <c r="F9" s="259" t="s">
        <v>2385</v>
      </c>
      <c r="G9" s="241" t="s">
        <v>1637</v>
      </c>
      <c r="J9" s="259" t="s">
        <v>1045</v>
      </c>
      <c r="K9" s="228" t="s">
        <v>998</v>
      </c>
    </row>
    <row r="10" spans="1:11">
      <c r="A10" s="259" t="s">
        <v>2386</v>
      </c>
      <c r="B10" s="259" t="s">
        <v>2234</v>
      </c>
      <c r="F10" s="259" t="s">
        <v>2386</v>
      </c>
      <c r="G10" s="228" t="s">
        <v>50</v>
      </c>
      <c r="H10" s="118"/>
      <c r="I10" s="118"/>
      <c r="J10" s="259" t="s">
        <v>962</v>
      </c>
      <c r="K10" s="86" t="s">
        <v>1018</v>
      </c>
    </row>
    <row r="11" spans="1:11">
      <c r="A11" s="259" t="s">
        <v>2387</v>
      </c>
      <c r="B11" s="259" t="s">
        <v>2235</v>
      </c>
      <c r="F11" s="259" t="s">
        <v>2387</v>
      </c>
      <c r="G11" s="228" t="s">
        <v>1608</v>
      </c>
      <c r="J11" s="259" t="s">
        <v>963</v>
      </c>
    </row>
    <row r="12" spans="1:11">
      <c r="A12" s="259" t="s">
        <v>2388</v>
      </c>
      <c r="B12" s="259" t="s">
        <v>1310</v>
      </c>
      <c r="F12" s="259" t="s">
        <v>2388</v>
      </c>
      <c r="G12" s="241" t="s">
        <v>1639</v>
      </c>
      <c r="J12" s="259" t="s">
        <v>1394</v>
      </c>
    </row>
    <row r="13" spans="1:11">
      <c r="A13" s="259" t="s">
        <v>2389</v>
      </c>
      <c r="B13" s="259" t="s">
        <v>2326</v>
      </c>
      <c r="F13" s="259" t="s">
        <v>2389</v>
      </c>
      <c r="G13" s="228" t="s">
        <v>52</v>
      </c>
      <c r="J13" s="259" t="s">
        <v>1399</v>
      </c>
    </row>
    <row r="14" spans="1:11">
      <c r="A14" s="259" t="s">
        <v>2390</v>
      </c>
      <c r="B14" s="259" t="s">
        <v>2236</v>
      </c>
      <c r="F14" s="259" t="s">
        <v>2390</v>
      </c>
      <c r="G14" s="228" t="s">
        <v>1436</v>
      </c>
      <c r="J14" s="259" t="s">
        <v>1395</v>
      </c>
    </row>
    <row r="15" spans="1:11">
      <c r="A15" s="259" t="s">
        <v>2334</v>
      </c>
      <c r="B15" s="259" t="s">
        <v>2237</v>
      </c>
      <c r="F15" s="259" t="s">
        <v>2334</v>
      </c>
      <c r="G15" s="228" t="s">
        <v>1610</v>
      </c>
      <c r="J15" s="259" t="s">
        <v>964</v>
      </c>
    </row>
    <row r="16" spans="1:11">
      <c r="A16" s="259" t="s">
        <v>2335</v>
      </c>
      <c r="B16" s="259" t="s">
        <v>2238</v>
      </c>
      <c r="F16" s="259" t="s">
        <v>2335</v>
      </c>
      <c r="G16" s="228" t="s">
        <v>1470</v>
      </c>
      <c r="J16" s="259" t="s">
        <v>1556</v>
      </c>
    </row>
    <row r="17" spans="1:10">
      <c r="A17" s="259" t="s">
        <v>2336</v>
      </c>
      <c r="B17" s="259" t="s">
        <v>2239</v>
      </c>
      <c r="F17" s="259" t="s">
        <v>2336</v>
      </c>
      <c r="G17" s="228" t="s">
        <v>55</v>
      </c>
      <c r="J17" s="259" t="s">
        <v>2449</v>
      </c>
    </row>
    <row r="18" spans="1:10">
      <c r="A18" s="259" t="s">
        <v>2337</v>
      </c>
      <c r="B18" s="259" t="s">
        <v>2240</v>
      </c>
      <c r="F18" s="259" t="s">
        <v>2337</v>
      </c>
      <c r="G18" s="228" t="s">
        <v>56</v>
      </c>
      <c r="J18" s="86" t="s">
        <v>1019</v>
      </c>
    </row>
    <row r="19" spans="1:10">
      <c r="A19" s="259" t="s">
        <v>2391</v>
      </c>
      <c r="B19" s="259" t="s">
        <v>2241</v>
      </c>
      <c r="F19" s="259" t="s">
        <v>2391</v>
      </c>
      <c r="G19" s="228" t="s">
        <v>1986</v>
      </c>
      <c r="J19" s="259" t="s">
        <v>2646</v>
      </c>
    </row>
    <row r="20" spans="1:10">
      <c r="A20" s="259" t="s">
        <v>2338</v>
      </c>
      <c r="B20" s="259" t="s">
        <v>2242</v>
      </c>
      <c r="F20" s="259" t="s">
        <v>2338</v>
      </c>
      <c r="G20" s="228" t="s">
        <v>58</v>
      </c>
      <c r="J20" s="284" t="s">
        <v>2647</v>
      </c>
    </row>
    <row r="21" spans="1:10">
      <c r="A21" s="259" t="s">
        <v>2339</v>
      </c>
      <c r="B21" s="259" t="s">
        <v>2243</v>
      </c>
      <c r="F21" s="259" t="s">
        <v>2339</v>
      </c>
      <c r="G21" s="228" t="s">
        <v>1612</v>
      </c>
      <c r="J21" s="284" t="s">
        <v>2648</v>
      </c>
    </row>
    <row r="22" spans="1:10">
      <c r="A22" s="259" t="s">
        <v>2392</v>
      </c>
      <c r="B22" s="259" t="s">
        <v>2327</v>
      </c>
      <c r="F22" s="259" t="s">
        <v>2392</v>
      </c>
      <c r="G22" s="228" t="s">
        <v>59</v>
      </c>
      <c r="J22" s="284" t="s">
        <v>2649</v>
      </c>
    </row>
    <row r="23" spans="1:10">
      <c r="A23" s="259" t="s">
        <v>2340</v>
      </c>
      <c r="B23" s="259" t="s">
        <v>2244</v>
      </c>
      <c r="F23" s="259" t="s">
        <v>2340</v>
      </c>
      <c r="G23" s="259" t="s">
        <v>2035</v>
      </c>
      <c r="J23" s="284" t="s">
        <v>2650</v>
      </c>
    </row>
    <row r="24" spans="1:10">
      <c r="A24" s="259" t="s">
        <v>2341</v>
      </c>
      <c r="B24" s="259" t="s">
        <v>2328</v>
      </c>
      <c r="F24" s="259" t="s">
        <v>2341</v>
      </c>
      <c r="G24" s="228" t="s">
        <v>1964</v>
      </c>
      <c r="J24" s="284"/>
    </row>
    <row r="25" spans="1:10">
      <c r="A25" s="259" t="s">
        <v>2342</v>
      </c>
      <c r="B25" s="259" t="s">
        <v>2245</v>
      </c>
      <c r="F25" s="259" t="s">
        <v>2342</v>
      </c>
      <c r="G25" s="228" t="s">
        <v>61</v>
      </c>
      <c r="J25" s="284"/>
    </row>
    <row r="26" spans="1:10">
      <c r="A26" s="259" t="s">
        <v>2393</v>
      </c>
      <c r="B26" s="259" t="s">
        <v>2246</v>
      </c>
      <c r="F26" s="259" t="s">
        <v>2393</v>
      </c>
      <c r="G26" t="s">
        <v>1029</v>
      </c>
      <c r="H26" s="86"/>
      <c r="I26" s="86"/>
    </row>
    <row r="27" spans="1:10">
      <c r="A27" s="259" t="s">
        <v>2394</v>
      </c>
      <c r="B27" s="259" t="s">
        <v>2247</v>
      </c>
      <c r="F27" s="259" t="s">
        <v>2394</v>
      </c>
      <c r="G27" s="228" t="s">
        <v>1578</v>
      </c>
      <c r="J27" s="86"/>
    </row>
    <row r="28" spans="1:10">
      <c r="A28" s="259" t="s">
        <v>2395</v>
      </c>
      <c r="B28" s="259" t="s">
        <v>2248</v>
      </c>
      <c r="F28" s="259" t="s">
        <v>2395</v>
      </c>
      <c r="G28" s="228" t="s">
        <v>63</v>
      </c>
    </row>
    <row r="29" spans="1:10">
      <c r="A29" s="227" t="s">
        <v>2497</v>
      </c>
      <c r="B29" s="227" t="s">
        <v>2498</v>
      </c>
      <c r="F29" s="259" t="s">
        <v>2396</v>
      </c>
      <c r="G29" s="228" t="s">
        <v>1984</v>
      </c>
    </row>
    <row r="30" spans="1:10">
      <c r="A30" s="259" t="s">
        <v>2396</v>
      </c>
      <c r="B30" s="259" t="s">
        <v>2249</v>
      </c>
      <c r="F30" s="227" t="s">
        <v>2497</v>
      </c>
      <c r="G30" s="228" t="s">
        <v>65</v>
      </c>
    </row>
    <row r="31" spans="1:10">
      <c r="A31" s="259" t="s">
        <v>2397</v>
      </c>
      <c r="B31" s="259" t="s">
        <v>2250</v>
      </c>
      <c r="F31" s="259" t="s">
        <v>2397</v>
      </c>
      <c r="G31" s="228" t="s">
        <v>1548</v>
      </c>
    </row>
    <row r="32" spans="1:10">
      <c r="A32" s="259" t="s">
        <v>2398</v>
      </c>
      <c r="B32" s="259" t="s">
        <v>2251</v>
      </c>
      <c r="F32" s="259" t="s">
        <v>2398</v>
      </c>
      <c r="G32" s="228" t="s">
        <v>66</v>
      </c>
    </row>
    <row r="33" spans="1:11">
      <c r="A33" s="259" t="s">
        <v>2399</v>
      </c>
      <c r="B33" s="259" t="s">
        <v>2252</v>
      </c>
      <c r="F33" s="259" t="s">
        <v>2399</v>
      </c>
      <c r="G33" s="228" t="s">
        <v>67</v>
      </c>
    </row>
    <row r="34" spans="1:11">
      <c r="A34" s="259" t="s">
        <v>2400</v>
      </c>
      <c r="B34" s="259" t="s">
        <v>2253</v>
      </c>
      <c r="F34" s="259" t="s">
        <v>2400</v>
      </c>
      <c r="G34" s="228" t="s">
        <v>1471</v>
      </c>
    </row>
    <row r="35" spans="1:11">
      <c r="A35" s="259" t="s">
        <v>2401</v>
      </c>
      <c r="B35" s="259" t="s">
        <v>2254</v>
      </c>
      <c r="F35" s="259" t="s">
        <v>2401</v>
      </c>
      <c r="G35" s="228" t="s">
        <v>1585</v>
      </c>
    </row>
    <row r="36" spans="1:11">
      <c r="A36" s="259" t="s">
        <v>2402</v>
      </c>
      <c r="B36" s="259" t="s">
        <v>2255</v>
      </c>
      <c r="F36" s="259" t="s">
        <v>2402</v>
      </c>
      <c r="G36" s="228" t="s">
        <v>69</v>
      </c>
      <c r="K36" s="228" t="s">
        <v>1070</v>
      </c>
    </row>
    <row r="37" spans="1:11">
      <c r="A37" s="259" t="s">
        <v>2403</v>
      </c>
      <c r="B37" s="259" t="s">
        <v>2257</v>
      </c>
      <c r="F37" s="259" t="s">
        <v>2403</v>
      </c>
      <c r="G37" s="259" t="s">
        <v>2538</v>
      </c>
      <c r="K37" s="228" t="s">
        <v>1070</v>
      </c>
    </row>
    <row r="38" spans="1:11">
      <c r="A38" s="259" t="s">
        <v>2404</v>
      </c>
      <c r="B38" s="259" t="s">
        <v>2258</v>
      </c>
      <c r="F38" s="259" t="s">
        <v>2404</v>
      </c>
      <c r="G38" s="228" t="s">
        <v>1727</v>
      </c>
      <c r="K38" s="228" t="s">
        <v>1070</v>
      </c>
    </row>
    <row r="39" spans="1:11">
      <c r="A39" s="259" t="s">
        <v>2405</v>
      </c>
      <c r="B39" s="259" t="s">
        <v>2259</v>
      </c>
      <c r="F39" s="259" t="s">
        <v>2405</v>
      </c>
      <c r="G39" s="228" t="s">
        <v>1472</v>
      </c>
      <c r="H39" s="239"/>
      <c r="I39" s="239"/>
      <c r="K39" s="228" t="s">
        <v>1070</v>
      </c>
    </row>
    <row r="40" spans="1:11">
      <c r="A40" s="259" t="s">
        <v>2406</v>
      </c>
      <c r="B40" s="259" t="s">
        <v>2260</v>
      </c>
      <c r="F40" s="259" t="s">
        <v>2406</v>
      </c>
      <c r="G40" s="228" t="s">
        <v>269</v>
      </c>
      <c r="J40" s="239"/>
      <c r="K40" s="228" t="s">
        <v>1070</v>
      </c>
    </row>
    <row r="41" spans="1:11">
      <c r="A41" s="259" t="s">
        <v>2407</v>
      </c>
      <c r="B41" s="259" t="s">
        <v>2261</v>
      </c>
      <c r="F41" s="259" t="s">
        <v>2407</v>
      </c>
      <c r="G41" s="259" t="s">
        <v>1118</v>
      </c>
      <c r="K41" s="228" t="s">
        <v>1070</v>
      </c>
    </row>
    <row r="42" spans="1:11">
      <c r="A42" s="259" t="s">
        <v>2408</v>
      </c>
      <c r="B42" s="259" t="s">
        <v>2262</v>
      </c>
      <c r="F42" s="259" t="s">
        <v>2408</v>
      </c>
      <c r="G42" s="239" t="s">
        <v>1933</v>
      </c>
      <c r="K42" s="228" t="s">
        <v>1070</v>
      </c>
    </row>
    <row r="43" spans="1:11">
      <c r="A43" s="259" t="s">
        <v>2409</v>
      </c>
      <c r="B43" s="259" t="s">
        <v>2263</v>
      </c>
      <c r="F43" s="259" t="s">
        <v>2409</v>
      </c>
      <c r="G43" s="228" t="s">
        <v>1520</v>
      </c>
      <c r="K43" s="228" t="s">
        <v>1070</v>
      </c>
    </row>
    <row r="44" spans="1:11">
      <c r="A44" s="259" t="s">
        <v>2410</v>
      </c>
      <c r="B44" s="259" t="s">
        <v>2264</v>
      </c>
      <c r="F44" s="259" t="s">
        <v>2410</v>
      </c>
      <c r="G44" s="228" t="s">
        <v>71</v>
      </c>
      <c r="H44" s="239"/>
      <c r="I44" s="239"/>
      <c r="K44" s="228" t="s">
        <v>1070</v>
      </c>
    </row>
    <row r="45" spans="1:11">
      <c r="A45" s="259" t="s">
        <v>2411</v>
      </c>
      <c r="B45" s="259" t="s">
        <v>2265</v>
      </c>
      <c r="F45" s="259" t="s">
        <v>2411</v>
      </c>
      <c r="G45" s="228" t="s">
        <v>72</v>
      </c>
      <c r="J45" s="239"/>
      <c r="K45" s="228" t="s">
        <v>1070</v>
      </c>
    </row>
    <row r="46" spans="1:11">
      <c r="A46" s="259" t="s">
        <v>2412</v>
      </c>
      <c r="B46" s="259" t="s">
        <v>2266</v>
      </c>
      <c r="F46" s="259" t="s">
        <v>2412</v>
      </c>
      <c r="G46" s="259" t="s">
        <v>1631</v>
      </c>
      <c r="K46" s="228" t="s">
        <v>1070</v>
      </c>
    </row>
    <row r="47" spans="1:11">
      <c r="A47" s="259" t="s">
        <v>2413</v>
      </c>
      <c r="B47" s="259" t="s">
        <v>2267</v>
      </c>
      <c r="F47" s="259" t="s">
        <v>2413</v>
      </c>
      <c r="G47" s="239" t="s">
        <v>1931</v>
      </c>
      <c r="K47" s="228" t="s">
        <v>1070</v>
      </c>
    </row>
    <row r="48" spans="1:11">
      <c r="A48" s="259" t="s">
        <v>2414</v>
      </c>
      <c r="B48" s="259" t="s">
        <v>2268</v>
      </c>
      <c r="F48" s="259" t="s">
        <v>2414</v>
      </c>
      <c r="G48" s="228" t="s">
        <v>1518</v>
      </c>
      <c r="K48" s="228" t="s">
        <v>1070</v>
      </c>
    </row>
    <row r="49" spans="1:11">
      <c r="A49" s="259" t="s">
        <v>2415</v>
      </c>
      <c r="B49" s="259" t="s">
        <v>2269</v>
      </c>
      <c r="F49" s="259" t="s">
        <v>2415</v>
      </c>
      <c r="G49" s="228" t="s">
        <v>1775</v>
      </c>
      <c r="K49" s="228" t="s">
        <v>1070</v>
      </c>
    </row>
    <row r="50" spans="1:11">
      <c r="A50" s="259" t="s">
        <v>2416</v>
      </c>
      <c r="B50" s="259" t="s">
        <v>2270</v>
      </c>
      <c r="F50" s="259" t="s">
        <v>2416</v>
      </c>
      <c r="G50" s="228" t="s">
        <v>447</v>
      </c>
    </row>
    <row r="51" spans="1:11">
      <c r="A51" s="259" t="s">
        <v>2417</v>
      </c>
      <c r="B51" s="259" t="s">
        <v>2271</v>
      </c>
      <c r="F51" s="259" t="s">
        <v>2417</v>
      </c>
      <c r="G51" s="228" t="s">
        <v>1448</v>
      </c>
    </row>
    <row r="52" spans="1:11">
      <c r="A52" s="259" t="s">
        <v>2418</v>
      </c>
      <c r="B52" s="259" t="s">
        <v>2272</v>
      </c>
      <c r="F52" s="259" t="s">
        <v>2418</v>
      </c>
      <c r="G52" s="228" t="s">
        <v>1784</v>
      </c>
    </row>
    <row r="53" spans="1:11">
      <c r="A53" s="259" t="s">
        <v>2419</v>
      </c>
      <c r="B53" s="259" t="s">
        <v>2274</v>
      </c>
      <c r="F53" s="259" t="s">
        <v>2419</v>
      </c>
      <c r="G53" s="228" t="s">
        <v>74</v>
      </c>
    </row>
    <row r="54" spans="1:11">
      <c r="A54" s="259" t="s">
        <v>2420</v>
      </c>
      <c r="B54" s="259" t="s">
        <v>2275</v>
      </c>
      <c r="F54" s="259" t="s">
        <v>2420</v>
      </c>
      <c r="G54" s="228" t="s">
        <v>1580</v>
      </c>
    </row>
    <row r="55" spans="1:11">
      <c r="A55" s="259" t="s">
        <v>911</v>
      </c>
      <c r="B55" s="259" t="s">
        <v>866</v>
      </c>
      <c r="F55" s="259" t="s">
        <v>911</v>
      </c>
      <c r="G55" s="228" t="s">
        <v>1594</v>
      </c>
      <c r="H55" s="239"/>
      <c r="I55" s="239"/>
    </row>
    <row r="56" spans="1:11">
      <c r="A56" s="259" t="s">
        <v>2421</v>
      </c>
      <c r="B56" s="259" t="s">
        <v>2276</v>
      </c>
      <c r="F56" s="259" t="s">
        <v>2421</v>
      </c>
      <c r="G56" s="228" t="s">
        <v>440</v>
      </c>
      <c r="J56" s="239"/>
    </row>
    <row r="57" spans="1:11">
      <c r="A57" s="259" t="s">
        <v>2422</v>
      </c>
      <c r="B57" s="259" t="s">
        <v>2278</v>
      </c>
      <c r="F57" s="259" t="s">
        <v>2422</v>
      </c>
      <c r="G57" s="259" t="s">
        <v>575</v>
      </c>
    </row>
    <row r="58" spans="1:11">
      <c r="A58" s="259" t="s">
        <v>2423</v>
      </c>
      <c r="B58" s="259" t="s">
        <v>2277</v>
      </c>
      <c r="F58" s="259" t="s">
        <v>2423</v>
      </c>
      <c r="G58" s="228" t="s">
        <v>1223</v>
      </c>
    </row>
    <row r="59" spans="1:11">
      <c r="A59" s="259" t="s">
        <v>2424</v>
      </c>
      <c r="B59" s="259" t="s">
        <v>2436</v>
      </c>
      <c r="F59" s="259" t="s">
        <v>2424</v>
      </c>
      <c r="G59" s="239" t="s">
        <v>1946</v>
      </c>
    </row>
    <row r="60" spans="1:11">
      <c r="A60" s="259" t="s">
        <v>2343</v>
      </c>
      <c r="B60" s="259" t="s">
        <v>2279</v>
      </c>
      <c r="F60" s="259" t="s">
        <v>2343</v>
      </c>
      <c r="G60" t="s">
        <v>2596</v>
      </c>
    </row>
    <row r="61" spans="1:11">
      <c r="A61" s="259" t="s">
        <v>2344</v>
      </c>
      <c r="B61" s="259" t="s">
        <v>2280</v>
      </c>
      <c r="F61" s="259" t="s">
        <v>2344</v>
      </c>
      <c r="G61" s="284" t="s">
        <v>2597</v>
      </c>
    </row>
    <row r="62" spans="1:11">
      <c r="A62" s="259" t="s">
        <v>2345</v>
      </c>
      <c r="B62" s="259" t="s">
        <v>2281</v>
      </c>
      <c r="F62" s="259" t="s">
        <v>2345</v>
      </c>
      <c r="G62" s="228" t="s">
        <v>1751</v>
      </c>
    </row>
    <row r="63" spans="1:11">
      <c r="A63" s="259" t="s">
        <v>2346</v>
      </c>
      <c r="B63" s="259" t="s">
        <v>2282</v>
      </c>
      <c r="F63" s="259" t="s">
        <v>2346</v>
      </c>
      <c r="G63" s="228" t="s">
        <v>271</v>
      </c>
    </row>
    <row r="64" spans="1:11">
      <c r="A64" s="259" t="s">
        <v>2347</v>
      </c>
      <c r="B64" s="259" t="s">
        <v>2283</v>
      </c>
      <c r="F64" s="259" t="s">
        <v>2347</v>
      </c>
      <c r="G64" s="228" t="s">
        <v>79</v>
      </c>
    </row>
    <row r="65" spans="1:10">
      <c r="A65" s="259" t="s">
        <v>2348</v>
      </c>
      <c r="B65" s="259" t="s">
        <v>2285</v>
      </c>
      <c r="F65" s="259" t="s">
        <v>2348</v>
      </c>
      <c r="G65" s="228" t="s">
        <v>81</v>
      </c>
    </row>
    <row r="66" spans="1:10">
      <c r="A66" s="259" t="s">
        <v>2349</v>
      </c>
      <c r="B66" s="259" t="s">
        <v>2286</v>
      </c>
      <c r="F66" s="259" t="s">
        <v>2349</v>
      </c>
      <c r="G66" s="228" t="s">
        <v>83</v>
      </c>
    </row>
    <row r="67" spans="1:10">
      <c r="A67" s="259" t="s">
        <v>2425</v>
      </c>
      <c r="B67" s="259" t="s">
        <v>2437</v>
      </c>
      <c r="F67" s="259" t="s">
        <v>2425</v>
      </c>
      <c r="G67" s="228" t="s">
        <v>85</v>
      </c>
    </row>
    <row r="68" spans="1:10">
      <c r="A68" s="259" t="s">
        <v>2329</v>
      </c>
      <c r="B68" s="259" t="s">
        <v>2331</v>
      </c>
      <c r="F68" s="259" t="s">
        <v>2329</v>
      </c>
      <c r="G68" s="228" t="s">
        <v>1473</v>
      </c>
    </row>
    <row r="69" spans="1:10">
      <c r="A69" s="259" t="s">
        <v>2330</v>
      </c>
      <c r="B69" s="259" t="s">
        <v>2438</v>
      </c>
      <c r="F69" s="259" t="s">
        <v>2330</v>
      </c>
      <c r="G69" s="284" t="s">
        <v>2686</v>
      </c>
    </row>
    <row r="70" spans="1:10">
      <c r="A70" s="259" t="s">
        <v>2350</v>
      </c>
      <c r="B70" s="259" t="s">
        <v>2287</v>
      </c>
      <c r="F70" s="259" t="s">
        <v>2350</v>
      </c>
      <c r="G70" s="259" t="s">
        <v>86</v>
      </c>
    </row>
    <row r="71" spans="1:10">
      <c r="A71" s="259" t="s">
        <v>2351</v>
      </c>
      <c r="B71" s="259" t="s">
        <v>2288</v>
      </c>
      <c r="F71" s="259" t="s">
        <v>2351</v>
      </c>
      <c r="G71" s="259" t="s">
        <v>2010</v>
      </c>
      <c r="H71" s="239"/>
      <c r="I71" s="239"/>
    </row>
    <row r="72" spans="1:10">
      <c r="A72" s="259" t="s">
        <v>2352</v>
      </c>
      <c r="B72" s="259" t="s">
        <v>2289</v>
      </c>
      <c r="F72" s="259" t="s">
        <v>2352</v>
      </c>
      <c r="G72" s="259" t="s">
        <v>2012</v>
      </c>
      <c r="H72" s="239"/>
      <c r="I72" s="239"/>
      <c r="J72" s="239"/>
    </row>
    <row r="73" spans="1:10">
      <c r="A73" s="259" t="s">
        <v>2353</v>
      </c>
      <c r="B73" s="259" t="s">
        <v>2290</v>
      </c>
      <c r="F73" s="259" t="s">
        <v>2353</v>
      </c>
      <c r="G73" s="284" t="s">
        <v>2577</v>
      </c>
      <c r="J73" s="239"/>
    </row>
    <row r="74" spans="1:10">
      <c r="A74" s="259" t="s">
        <v>2426</v>
      </c>
      <c r="B74" s="259" t="s">
        <v>2291</v>
      </c>
      <c r="F74" s="259" t="s">
        <v>2426</v>
      </c>
      <c r="G74" s="284" t="s">
        <v>1122</v>
      </c>
    </row>
    <row r="75" spans="1:10">
      <c r="A75" s="259" t="s">
        <v>2354</v>
      </c>
      <c r="B75" s="259" t="s">
        <v>2292</v>
      </c>
      <c r="F75" s="259" t="s">
        <v>2354</v>
      </c>
      <c r="G75" s="239" t="s">
        <v>1613</v>
      </c>
    </row>
    <row r="76" spans="1:10">
      <c r="A76" s="259" t="s">
        <v>2355</v>
      </c>
      <c r="B76" s="259" t="s">
        <v>2293</v>
      </c>
      <c r="F76" s="259" t="s">
        <v>2355</v>
      </c>
      <c r="G76" s="239" t="s">
        <v>2630</v>
      </c>
    </row>
    <row r="77" spans="1:10">
      <c r="A77" s="259" t="s">
        <v>2356</v>
      </c>
      <c r="B77" s="259" t="s">
        <v>2294</v>
      </c>
      <c r="F77" s="259" t="s">
        <v>2356</v>
      </c>
      <c r="G77" s="239" t="s">
        <v>1936</v>
      </c>
    </row>
    <row r="78" spans="1:10">
      <c r="A78" s="259" t="s">
        <v>2357</v>
      </c>
      <c r="B78" s="259" t="s">
        <v>2296</v>
      </c>
      <c r="F78" s="259" t="s">
        <v>2357</v>
      </c>
      <c r="G78" s="228" t="s">
        <v>2603</v>
      </c>
    </row>
    <row r="79" spans="1:10">
      <c r="A79" s="259" t="s">
        <v>2358</v>
      </c>
      <c r="B79" s="259" t="s">
        <v>2297</v>
      </c>
      <c r="F79" s="259" t="s">
        <v>2358</v>
      </c>
      <c r="G79" s="228" t="s">
        <v>273</v>
      </c>
    </row>
    <row r="80" spans="1:10">
      <c r="A80" s="259" t="s">
        <v>2359</v>
      </c>
      <c r="B80" s="259" t="s">
        <v>2298</v>
      </c>
      <c r="F80" s="259" t="s">
        <v>2359</v>
      </c>
      <c r="G80" s="228" t="s">
        <v>88</v>
      </c>
    </row>
    <row r="81" spans="1:10">
      <c r="A81" s="259" t="s">
        <v>2360</v>
      </c>
      <c r="B81" s="259" t="s">
        <v>2299</v>
      </c>
      <c r="F81" s="259" t="s">
        <v>2360</v>
      </c>
      <c r="G81" s="228" t="s">
        <v>90</v>
      </c>
    </row>
    <row r="82" spans="1:10">
      <c r="A82" s="259" t="s">
        <v>2361</v>
      </c>
      <c r="B82" s="259" t="s">
        <v>2300</v>
      </c>
      <c r="F82" s="259" t="s">
        <v>2361</v>
      </c>
      <c r="G82" s="228" t="s">
        <v>1474</v>
      </c>
      <c r="H82" s="239"/>
      <c r="I82" s="239"/>
    </row>
    <row r="83" spans="1:10">
      <c r="A83" s="259" t="s">
        <v>2362</v>
      </c>
      <c r="B83" s="259" t="s">
        <v>881</v>
      </c>
      <c r="F83" s="259" t="s">
        <v>2362</v>
      </c>
      <c r="G83" s="239" t="s">
        <v>1774</v>
      </c>
      <c r="J83" s="239"/>
    </row>
    <row r="84" spans="1:10">
      <c r="A84" s="259" t="s">
        <v>2427</v>
      </c>
      <c r="B84" s="259" t="s">
        <v>2301</v>
      </c>
      <c r="F84" s="259" t="s">
        <v>2427</v>
      </c>
      <c r="G84" s="265" t="s">
        <v>2601</v>
      </c>
    </row>
    <row r="85" spans="1:10">
      <c r="A85" s="259" t="s">
        <v>2363</v>
      </c>
      <c r="B85" s="259" t="s">
        <v>2302</v>
      </c>
      <c r="F85" s="259" t="s">
        <v>2363</v>
      </c>
      <c r="G85" s="228" t="s">
        <v>1635</v>
      </c>
      <c r="H85" s="239"/>
      <c r="I85" s="239"/>
    </row>
    <row r="86" spans="1:10">
      <c r="A86" s="259" t="s">
        <v>2364</v>
      </c>
      <c r="B86" s="259" t="s">
        <v>2303</v>
      </c>
      <c r="F86" s="259" t="s">
        <v>2364</v>
      </c>
      <c r="G86" s="228" t="s">
        <v>1574</v>
      </c>
      <c r="H86" s="239"/>
      <c r="I86" s="239"/>
      <c r="J86" s="239"/>
    </row>
    <row r="87" spans="1:10">
      <c r="A87" s="259" t="s">
        <v>2365</v>
      </c>
      <c r="B87" s="259" t="s">
        <v>2304</v>
      </c>
      <c r="F87" s="259" t="s">
        <v>2365</v>
      </c>
      <c r="G87" s="259" t="s">
        <v>92</v>
      </c>
      <c r="H87" s="239"/>
      <c r="I87" s="239"/>
      <c r="J87" s="239"/>
    </row>
    <row r="88" spans="1:10">
      <c r="A88" s="259" t="s">
        <v>2366</v>
      </c>
      <c r="B88" s="259" t="s">
        <v>2305</v>
      </c>
      <c r="F88" s="259" t="s">
        <v>2366</v>
      </c>
      <c r="G88" t="s">
        <v>1652</v>
      </c>
      <c r="J88" s="239"/>
    </row>
    <row r="89" spans="1:10">
      <c r="A89" s="259" t="s">
        <v>2367</v>
      </c>
      <c r="B89" s="259" t="s">
        <v>879</v>
      </c>
      <c r="F89" s="259" t="s">
        <v>2367</v>
      </c>
      <c r="G89" s="284" t="s">
        <v>2674</v>
      </c>
    </row>
    <row r="90" spans="1:10">
      <c r="A90" s="259" t="s">
        <v>2368</v>
      </c>
      <c r="B90" s="259" t="s">
        <v>2332</v>
      </c>
      <c r="F90" s="259" t="s">
        <v>2368</v>
      </c>
      <c r="G90" s="239" t="s">
        <v>1615</v>
      </c>
    </row>
    <row r="91" spans="1:10">
      <c r="A91" s="259" t="s">
        <v>2369</v>
      </c>
      <c r="B91" s="259" t="s">
        <v>2307</v>
      </c>
      <c r="F91" s="259" t="s">
        <v>2369</v>
      </c>
      <c r="G91" s="259" t="s">
        <v>1576</v>
      </c>
    </row>
    <row r="92" spans="1:10">
      <c r="A92" s="259" t="s">
        <v>2370</v>
      </c>
      <c r="B92" s="259" t="s">
        <v>2308</v>
      </c>
      <c r="F92" s="259" t="s">
        <v>2370</v>
      </c>
      <c r="G92" s="259" t="s">
        <v>1779</v>
      </c>
    </row>
    <row r="93" spans="1:10">
      <c r="A93" s="259" t="s">
        <v>2428</v>
      </c>
      <c r="B93" s="259" t="s">
        <v>2309</v>
      </c>
      <c r="F93" s="259" t="s">
        <v>2428</v>
      </c>
      <c r="G93" s="239" t="s">
        <v>1937</v>
      </c>
    </row>
    <row r="94" spans="1:10">
      <c r="A94" s="259" t="s">
        <v>2429</v>
      </c>
      <c r="B94" s="259" t="s">
        <v>2310</v>
      </c>
      <c r="F94" s="259" t="s">
        <v>2429</v>
      </c>
      <c r="G94" s="284" t="s">
        <v>2736</v>
      </c>
    </row>
    <row r="95" spans="1:10">
      <c r="A95" s="259" t="s">
        <v>2430</v>
      </c>
      <c r="B95" s="259" t="s">
        <v>2333</v>
      </c>
      <c r="F95" s="259" t="s">
        <v>2430</v>
      </c>
      <c r="G95" s="239" t="s">
        <v>1321</v>
      </c>
      <c r="H95" s="239"/>
      <c r="I95" s="239"/>
    </row>
    <row r="96" spans="1:10">
      <c r="A96" s="259" t="s">
        <v>2311</v>
      </c>
      <c r="B96" s="259" t="s">
        <v>2312</v>
      </c>
      <c r="F96" s="259" t="s">
        <v>2311</v>
      </c>
      <c r="G96" s="239" t="s">
        <v>1982</v>
      </c>
      <c r="J96" s="239"/>
    </row>
    <row r="97" spans="1:10">
      <c r="A97" s="259" t="s">
        <v>2371</v>
      </c>
      <c r="B97" s="259" t="s">
        <v>2313</v>
      </c>
      <c r="F97" s="259" t="s">
        <v>2371</v>
      </c>
      <c r="G97" s="228" t="s">
        <v>95</v>
      </c>
    </row>
    <row r="98" spans="1:10">
      <c r="A98" s="259" t="s">
        <v>2372</v>
      </c>
      <c r="B98" s="259" t="s">
        <v>2314</v>
      </c>
      <c r="F98" s="259" t="s">
        <v>2372</v>
      </c>
      <c r="G98" s="228" t="s">
        <v>97</v>
      </c>
    </row>
    <row r="99" spans="1:10">
      <c r="A99" s="259" t="s">
        <v>2373</v>
      </c>
      <c r="B99" s="259" t="s">
        <v>2315</v>
      </c>
      <c r="F99" s="259" t="s">
        <v>2373</v>
      </c>
      <c r="G99" s="228" t="s">
        <v>1790</v>
      </c>
    </row>
    <row r="100" spans="1:10">
      <c r="A100" s="259" t="s">
        <v>2374</v>
      </c>
      <c r="B100" s="259" t="s">
        <v>2316</v>
      </c>
      <c r="F100" s="259" t="s">
        <v>2374</v>
      </c>
      <c r="G100" s="228" t="s">
        <v>99</v>
      </c>
      <c r="H100" s="239"/>
      <c r="I100" s="239"/>
    </row>
    <row r="101" spans="1:10">
      <c r="A101" s="259" t="s">
        <v>2375</v>
      </c>
      <c r="B101" s="259" t="s">
        <v>2317</v>
      </c>
      <c r="F101" s="259" t="s">
        <v>2375</v>
      </c>
      <c r="G101" s="228" t="s">
        <v>1812</v>
      </c>
      <c r="J101" s="239"/>
    </row>
    <row r="102" spans="1:10">
      <c r="A102" s="259" t="s">
        <v>2318</v>
      </c>
      <c r="B102" s="259" t="s">
        <v>2319</v>
      </c>
      <c r="F102" s="259" t="s">
        <v>2318</v>
      </c>
      <c r="G102" s="228" t="s">
        <v>100</v>
      </c>
    </row>
    <row r="103" spans="1:10">
      <c r="A103" s="259" t="s">
        <v>2320</v>
      </c>
      <c r="B103" s="259" t="s">
        <v>2321</v>
      </c>
      <c r="F103" s="259" t="s">
        <v>2320</v>
      </c>
      <c r="G103" s="259" t="s">
        <v>1167</v>
      </c>
    </row>
    <row r="104" spans="1:10">
      <c r="A104" s="259" t="s">
        <v>2376</v>
      </c>
      <c r="B104" s="259" t="s">
        <v>2323</v>
      </c>
      <c r="F104" s="259" t="s">
        <v>2376</v>
      </c>
      <c r="G104" s="239" t="s">
        <v>1939</v>
      </c>
    </row>
    <row r="105" spans="1:10">
      <c r="A105" s="259" t="s">
        <v>2377</v>
      </c>
      <c r="B105" s="259" t="s">
        <v>2324</v>
      </c>
      <c r="F105" s="259" t="s">
        <v>2377</v>
      </c>
      <c r="G105" s="228" t="s">
        <v>1385</v>
      </c>
    </row>
    <row r="106" spans="1:10">
      <c r="A106" s="259" t="s">
        <v>585</v>
      </c>
      <c r="B106" s="259" t="s">
        <v>2325</v>
      </c>
      <c r="F106" s="259" t="s">
        <v>585</v>
      </c>
      <c r="G106" s="228" t="s">
        <v>577</v>
      </c>
    </row>
    <row r="107" spans="1:10">
      <c r="A107" s="228" t="s">
        <v>1742</v>
      </c>
      <c r="B107" s="228" t="s">
        <v>1743</v>
      </c>
      <c r="G107" s="228" t="s">
        <v>102</v>
      </c>
    </row>
    <row r="108" spans="1:10">
      <c r="A108" s="228" t="s">
        <v>1492</v>
      </c>
      <c r="B108" s="228" t="s">
        <v>1493</v>
      </c>
      <c r="G108" s="259" t="s">
        <v>104</v>
      </c>
    </row>
    <row r="109" spans="1:10">
      <c r="A109" s="228" t="s">
        <v>958</v>
      </c>
      <c r="B109" s="228" t="s">
        <v>899</v>
      </c>
      <c r="G109" s="239" t="s">
        <v>1945</v>
      </c>
    </row>
    <row r="110" spans="1:10">
      <c r="A110" s="228" t="s">
        <v>959</v>
      </c>
      <c r="B110" s="228" t="s">
        <v>900</v>
      </c>
      <c r="G110" s="258" t="s">
        <v>1522</v>
      </c>
    </row>
    <row r="111" spans="1:10">
      <c r="A111" s="228" t="s">
        <v>1393</v>
      </c>
      <c r="B111" s="228" t="s">
        <v>1396</v>
      </c>
      <c r="G111" s="228" t="s">
        <v>106</v>
      </c>
    </row>
    <row r="112" spans="1:10">
      <c r="A112" s="228" t="s">
        <v>960</v>
      </c>
      <c r="B112" s="228" t="s">
        <v>901</v>
      </c>
      <c r="G112" s="228" t="s">
        <v>1990</v>
      </c>
    </row>
    <row r="113" spans="1:12">
      <c r="A113" s="228" t="s">
        <v>1360</v>
      </c>
      <c r="B113" s="228" t="s">
        <v>1361</v>
      </c>
      <c r="G113" s="259" t="s">
        <v>2515</v>
      </c>
      <c r="H113" s="239"/>
      <c r="I113" s="239"/>
    </row>
    <row r="114" spans="1:12" s="202" customFormat="1">
      <c r="A114" s="228" t="s">
        <v>961</v>
      </c>
      <c r="B114" s="228" t="s">
        <v>902</v>
      </c>
      <c r="C114" s="200"/>
      <c r="D114" s="86"/>
      <c r="E114" s="200"/>
      <c r="F114" s="228"/>
      <c r="G114" s="228" t="s">
        <v>1785</v>
      </c>
      <c r="H114" s="259"/>
      <c r="I114" s="259"/>
      <c r="J114" s="239"/>
      <c r="K114" s="228"/>
      <c r="L114" s="228"/>
    </row>
    <row r="115" spans="1:12">
      <c r="A115" s="228" t="s">
        <v>962</v>
      </c>
      <c r="B115" s="228" t="s">
        <v>903</v>
      </c>
      <c r="G115" s="228" t="s">
        <v>1257</v>
      </c>
      <c r="H115" s="239"/>
      <c r="I115" s="239"/>
    </row>
    <row r="116" spans="1:12">
      <c r="A116" s="228" t="s">
        <v>1045</v>
      </c>
      <c r="B116" s="228" t="s">
        <v>1044</v>
      </c>
      <c r="G116" s="228" t="s">
        <v>1961</v>
      </c>
      <c r="J116" s="239"/>
    </row>
    <row r="117" spans="1:12">
      <c r="A117" s="228" t="s">
        <v>963</v>
      </c>
      <c r="B117" s="228" t="s">
        <v>904</v>
      </c>
      <c r="G117" s="228" t="s">
        <v>1981</v>
      </c>
    </row>
    <row r="118" spans="1:12">
      <c r="A118" s="228" t="s">
        <v>1394</v>
      </c>
      <c r="B118" s="228" t="s">
        <v>1397</v>
      </c>
      <c r="G118" s="228" t="s">
        <v>1810</v>
      </c>
      <c r="H118" s="239"/>
      <c r="I118" s="239"/>
    </row>
    <row r="119" spans="1:12">
      <c r="A119" s="228" t="s">
        <v>1399</v>
      </c>
      <c r="B119" s="228" t="s">
        <v>1400</v>
      </c>
      <c r="G119" s="228" t="s">
        <v>108</v>
      </c>
      <c r="J119" s="239"/>
    </row>
    <row r="120" spans="1:12" s="202" customFormat="1">
      <c r="A120" s="228" t="s">
        <v>1395</v>
      </c>
      <c r="B120" s="228" t="s">
        <v>1398</v>
      </c>
      <c r="C120" s="200"/>
      <c r="D120" s="86"/>
      <c r="E120" s="200"/>
      <c r="F120" s="228"/>
      <c r="G120" s="228" t="s">
        <v>110</v>
      </c>
      <c r="H120" s="259"/>
      <c r="I120" s="259"/>
      <c r="J120" s="259"/>
      <c r="K120" s="228"/>
      <c r="L120" s="228"/>
    </row>
    <row r="121" spans="1:12">
      <c r="A121" s="228" t="s">
        <v>1556</v>
      </c>
      <c r="B121" s="228" t="s">
        <v>1557</v>
      </c>
      <c r="G121" s="284" t="s">
        <v>2632</v>
      </c>
    </row>
    <row r="122" spans="1:12">
      <c r="A122" s="228" t="s">
        <v>964</v>
      </c>
      <c r="B122" s="86" t="s">
        <v>905</v>
      </c>
      <c r="G122" s="284" t="s">
        <v>2634</v>
      </c>
    </row>
    <row r="123" spans="1:12">
      <c r="A123" s="259" t="s">
        <v>2449</v>
      </c>
      <c r="B123" s="86" t="s">
        <v>2450</v>
      </c>
      <c r="G123" s="228" t="s">
        <v>2027</v>
      </c>
    </row>
    <row r="124" spans="1:12">
      <c r="A124" s="228" t="s">
        <v>1019</v>
      </c>
      <c r="B124" s="86" t="s">
        <v>1023</v>
      </c>
      <c r="G124" s="259" t="s">
        <v>113</v>
      </c>
    </row>
    <row r="125" spans="1:12">
      <c r="A125" s="228" t="s">
        <v>1020</v>
      </c>
      <c r="B125" s="86" t="s">
        <v>1024</v>
      </c>
      <c r="G125" s="239" t="s">
        <v>1313</v>
      </c>
    </row>
    <row r="126" spans="1:12">
      <c r="A126" s="284" t="s">
        <v>2646</v>
      </c>
      <c r="B126" s="264" t="s">
        <v>2651</v>
      </c>
      <c r="G126" s="265" t="s">
        <v>2594</v>
      </c>
      <c r="H126" s="241"/>
      <c r="I126" s="241"/>
    </row>
    <row r="127" spans="1:12">
      <c r="A127" s="284" t="s">
        <v>2647</v>
      </c>
      <c r="B127" s="264" t="s">
        <v>2652</v>
      </c>
      <c r="G127" s="259" t="s">
        <v>1633</v>
      </c>
      <c r="H127" s="239"/>
      <c r="I127" s="239"/>
      <c r="J127" s="241"/>
    </row>
    <row r="128" spans="1:12">
      <c r="A128" s="284" t="s">
        <v>2648</v>
      </c>
      <c r="B128" s="264" t="s">
        <v>2653</v>
      </c>
      <c r="G128" s="239" t="s">
        <v>1625</v>
      </c>
      <c r="H128" s="241"/>
      <c r="I128" s="241"/>
      <c r="J128" s="239"/>
    </row>
    <row r="129" spans="1:12">
      <c r="A129" s="284" t="s">
        <v>2649</v>
      </c>
      <c r="B129" s="264" t="s">
        <v>2654</v>
      </c>
      <c r="G129" s="228" t="s">
        <v>115</v>
      </c>
      <c r="J129" s="241"/>
    </row>
    <row r="130" spans="1:12">
      <c r="A130" s="284" t="s">
        <v>2650</v>
      </c>
      <c r="B130" s="264" t="s">
        <v>2655</v>
      </c>
      <c r="G130" s="284" t="s">
        <v>2636</v>
      </c>
    </row>
    <row r="131" spans="1:12" s="202" customFormat="1">
      <c r="A131" s="228" t="s">
        <v>1062</v>
      </c>
      <c r="B131" s="228" t="s">
        <v>1071</v>
      </c>
      <c r="C131" s="200"/>
      <c r="D131" s="86"/>
      <c r="E131" s="200"/>
      <c r="F131" s="228"/>
      <c r="G131" s="259" t="s">
        <v>117</v>
      </c>
      <c r="H131" s="259"/>
      <c r="I131" s="259"/>
      <c r="J131" s="259"/>
      <c r="K131" s="228"/>
      <c r="L131" s="228"/>
    </row>
    <row r="132" spans="1:12" s="202" customFormat="1">
      <c r="A132" s="259" t="s">
        <v>2030</v>
      </c>
      <c r="B132" s="259" t="s">
        <v>2031</v>
      </c>
      <c r="C132" s="200"/>
      <c r="D132" s="86"/>
      <c r="E132" s="200"/>
      <c r="F132" s="228"/>
      <c r="G132" s="239" t="s">
        <v>1623</v>
      </c>
      <c r="H132" s="259"/>
      <c r="I132" s="259"/>
      <c r="J132" s="259"/>
      <c r="K132" s="228"/>
      <c r="L132" s="228"/>
    </row>
    <row r="133" spans="1:12">
      <c r="A133" s="228" t="s">
        <v>965</v>
      </c>
      <c r="B133" s="228" t="s">
        <v>978</v>
      </c>
      <c r="G133" s="228" t="s">
        <v>119</v>
      </c>
    </row>
    <row r="134" spans="1:12">
      <c r="A134" s="228" t="s">
        <v>966</v>
      </c>
      <c r="B134" s="228" t="s">
        <v>979</v>
      </c>
      <c r="G134" s="228" t="s">
        <v>121</v>
      </c>
    </row>
    <row r="135" spans="1:12">
      <c r="A135" s="228" t="s">
        <v>967</v>
      </c>
      <c r="B135" s="228" t="s">
        <v>76</v>
      </c>
      <c r="G135" s="228" t="s">
        <v>123</v>
      </c>
    </row>
    <row r="136" spans="1:12">
      <c r="A136" s="239" t="s">
        <v>78</v>
      </c>
      <c r="B136" s="239" t="s">
        <v>233</v>
      </c>
      <c r="G136" s="228" t="s">
        <v>125</v>
      </c>
    </row>
    <row r="137" spans="1:12" s="202" customFormat="1">
      <c r="A137" s="228" t="s">
        <v>1568</v>
      </c>
      <c r="B137" s="228" t="s">
        <v>232</v>
      </c>
      <c r="C137" s="200"/>
      <c r="D137" s="86"/>
      <c r="E137" s="200"/>
      <c r="F137" s="228"/>
      <c r="G137" s="228" t="s">
        <v>127</v>
      </c>
      <c r="H137" s="259"/>
      <c r="I137" s="259"/>
      <c r="J137" s="259"/>
      <c r="K137" s="228"/>
      <c r="L137" s="228"/>
    </row>
    <row r="138" spans="1:12">
      <c r="A138" s="228" t="s">
        <v>1802</v>
      </c>
      <c r="B138" s="228" t="s">
        <v>1803</v>
      </c>
      <c r="G138" s="228" t="s">
        <v>129</v>
      </c>
    </row>
    <row r="139" spans="1:12" s="202" customFormat="1">
      <c r="A139" s="228" t="s">
        <v>1567</v>
      </c>
      <c r="B139" s="228" t="s">
        <v>980</v>
      </c>
      <c r="C139" s="200"/>
      <c r="D139" s="86"/>
      <c r="E139" s="200"/>
      <c r="F139" s="228"/>
      <c r="G139" s="259" t="s">
        <v>1726</v>
      </c>
      <c r="H139" s="259"/>
      <c r="I139" s="259"/>
      <c r="J139" s="259"/>
      <c r="K139" s="228"/>
      <c r="L139" s="228"/>
    </row>
    <row r="140" spans="1:12">
      <c r="A140" s="228" t="s">
        <v>1566</v>
      </c>
      <c r="B140" s="228" t="s">
        <v>800</v>
      </c>
      <c r="G140" s="239" t="s">
        <v>1943</v>
      </c>
    </row>
    <row r="141" spans="1:12">
      <c r="A141" s="228" t="s">
        <v>1565</v>
      </c>
      <c r="B141" s="228" t="s">
        <v>801</v>
      </c>
      <c r="G141" s="284" t="s">
        <v>2609</v>
      </c>
    </row>
    <row r="142" spans="1:12">
      <c r="A142" s="228" t="s">
        <v>1564</v>
      </c>
      <c r="B142" s="228" t="s">
        <v>802</v>
      </c>
      <c r="G142" s="241" t="s">
        <v>1641</v>
      </c>
      <c r="H142" s="239"/>
      <c r="I142" s="239"/>
    </row>
    <row r="143" spans="1:12">
      <c r="A143" s="228" t="s">
        <v>1563</v>
      </c>
      <c r="B143" s="228" t="s">
        <v>803</v>
      </c>
      <c r="G143" s="241" t="s">
        <v>1800</v>
      </c>
      <c r="J143" s="239"/>
    </row>
    <row r="144" spans="1:12">
      <c r="A144" s="228" t="s">
        <v>1562</v>
      </c>
      <c r="B144" s="228" t="s">
        <v>804</v>
      </c>
      <c r="G144" s="228" t="s">
        <v>134</v>
      </c>
    </row>
    <row r="145" spans="1:12">
      <c r="A145" s="228" t="s">
        <v>1561</v>
      </c>
      <c r="B145" s="55" t="s">
        <v>1569</v>
      </c>
      <c r="G145" s="284" t="s">
        <v>2727</v>
      </c>
    </row>
    <row r="146" spans="1:12">
      <c r="A146" s="239" t="s">
        <v>1770</v>
      </c>
      <c r="B146" s="239" t="s">
        <v>1771</v>
      </c>
      <c r="G146" t="s">
        <v>1656</v>
      </c>
    </row>
    <row r="147" spans="1:12">
      <c r="A147" s="228" t="s">
        <v>975</v>
      </c>
      <c r="B147" s="228" t="s">
        <v>805</v>
      </c>
      <c r="G147" s="228" t="s">
        <v>1582</v>
      </c>
    </row>
    <row r="148" spans="1:12">
      <c r="A148" s="228" t="s">
        <v>1067</v>
      </c>
      <c r="B148" s="228" t="s">
        <v>806</v>
      </c>
      <c r="G148" s="228" t="s">
        <v>136</v>
      </c>
    </row>
    <row r="149" spans="1:12">
      <c r="A149" s="228" t="s">
        <v>1068</v>
      </c>
      <c r="B149" s="228" t="s">
        <v>807</v>
      </c>
      <c r="G149" s="228" t="s">
        <v>811</v>
      </c>
    </row>
    <row r="150" spans="1:12">
      <c r="A150" s="228" t="s">
        <v>1048</v>
      </c>
      <c r="B150" s="228" t="s">
        <v>1049</v>
      </c>
      <c r="G150" s="228" t="s">
        <v>2720</v>
      </c>
    </row>
    <row r="151" spans="1:12">
      <c r="A151" s="228" t="s">
        <v>1050</v>
      </c>
      <c r="B151" s="228" t="s">
        <v>1051</v>
      </c>
      <c r="G151" s="284" t="s">
        <v>2676</v>
      </c>
    </row>
    <row r="152" spans="1:12" s="202" customFormat="1">
      <c r="A152" s="228" t="s">
        <v>1056</v>
      </c>
      <c r="B152" s="228" t="s">
        <v>1057</v>
      </c>
      <c r="C152" s="200"/>
      <c r="D152" s="86"/>
      <c r="E152" s="200"/>
      <c r="F152" s="228"/>
      <c r="G152" s="228" t="s">
        <v>1475</v>
      </c>
      <c r="H152" s="259"/>
      <c r="I152" s="259"/>
      <c r="J152" s="259"/>
      <c r="K152" s="228"/>
      <c r="L152" s="228"/>
    </row>
    <row r="153" spans="1:12">
      <c r="A153" s="228" t="s">
        <v>1060</v>
      </c>
      <c r="B153" s="228" t="s">
        <v>1061</v>
      </c>
      <c r="G153" s="228" t="s">
        <v>1476</v>
      </c>
    </row>
    <row r="154" spans="1:12">
      <c r="A154" s="228" t="s">
        <v>1058</v>
      </c>
      <c r="B154" s="228" t="s">
        <v>1059</v>
      </c>
      <c r="G154" s="284" t="s">
        <v>2599</v>
      </c>
    </row>
    <row r="155" spans="1:12">
      <c r="A155" s="228" t="s">
        <v>968</v>
      </c>
      <c r="B155" s="228" t="s">
        <v>981</v>
      </c>
      <c r="G155" s="228" t="s">
        <v>275</v>
      </c>
    </row>
    <row r="156" spans="1:12">
      <c r="A156" s="228" t="s">
        <v>1350</v>
      </c>
      <c r="B156" s="228" t="s">
        <v>1351</v>
      </c>
      <c r="G156" s="259" t="s">
        <v>276</v>
      </c>
      <c r="H156" s="239"/>
      <c r="I156" s="239"/>
    </row>
    <row r="157" spans="1:12">
      <c r="A157" s="228" t="s">
        <v>1063</v>
      </c>
      <c r="B157" s="228" t="s">
        <v>2032</v>
      </c>
      <c r="G157" s="259" t="s">
        <v>1994</v>
      </c>
      <c r="J157" s="239"/>
    </row>
    <row r="158" spans="1:12">
      <c r="A158" s="228" t="s">
        <v>969</v>
      </c>
      <c r="B158" s="228" t="s">
        <v>808</v>
      </c>
      <c r="G158" s="239" t="s">
        <v>1947</v>
      </c>
    </row>
    <row r="159" spans="1:12">
      <c r="A159" s="228" t="s">
        <v>1064</v>
      </c>
      <c r="B159" s="228" t="s">
        <v>1072</v>
      </c>
      <c r="G159" s="228" t="s">
        <v>145</v>
      </c>
    </row>
    <row r="160" spans="1:12">
      <c r="A160" s="228" t="s">
        <v>1095</v>
      </c>
      <c r="B160" s="228" t="s">
        <v>1094</v>
      </c>
      <c r="G160" s="228" t="s">
        <v>1090</v>
      </c>
    </row>
    <row r="161" spans="1:12" s="202" customFormat="1">
      <c r="A161" s="228" t="s">
        <v>1283</v>
      </c>
      <c r="B161" s="228" t="s">
        <v>1284</v>
      </c>
      <c r="C161" s="200"/>
      <c r="D161" s="86"/>
      <c r="E161" s="200"/>
      <c r="F161" s="228"/>
      <c r="G161" s="228" t="s">
        <v>146</v>
      </c>
      <c r="H161" s="259"/>
      <c r="I161" s="259"/>
      <c r="J161" s="259"/>
      <c r="K161" s="228"/>
      <c r="L161" s="228"/>
    </row>
    <row r="162" spans="1:12">
      <c r="A162" s="228" t="s">
        <v>970</v>
      </c>
      <c r="B162" s="228" t="s">
        <v>1713</v>
      </c>
      <c r="G162" s="228" t="s">
        <v>1028</v>
      </c>
    </row>
    <row r="163" spans="1:12">
      <c r="A163" s="284" t="s">
        <v>2569</v>
      </c>
      <c r="B163" s="284" t="s">
        <v>2570</v>
      </c>
      <c r="G163" s="228" t="s">
        <v>148</v>
      </c>
    </row>
    <row r="164" spans="1:12">
      <c r="A164" s="228" t="s">
        <v>971</v>
      </c>
      <c r="B164" s="228" t="s">
        <v>248</v>
      </c>
      <c r="G164" s="228" t="s">
        <v>151</v>
      </c>
    </row>
    <row r="165" spans="1:12">
      <c r="A165" s="228" t="s">
        <v>972</v>
      </c>
      <c r="B165" s="228" t="s">
        <v>141</v>
      </c>
      <c r="G165" s="228" t="s">
        <v>153</v>
      </c>
    </row>
    <row r="166" spans="1:12" s="202" customFormat="1">
      <c r="A166" s="228" t="s">
        <v>1301</v>
      </c>
      <c r="B166" s="228" t="s">
        <v>1302</v>
      </c>
      <c r="C166" s="200"/>
      <c r="D166" s="86"/>
      <c r="E166" s="200"/>
      <c r="F166" s="228"/>
      <c r="G166" s="228" t="s">
        <v>277</v>
      </c>
      <c r="H166" s="259"/>
      <c r="I166" s="259"/>
      <c r="J166" s="259"/>
      <c r="K166" s="228"/>
      <c r="L166" s="228"/>
    </row>
    <row r="167" spans="1:12">
      <c r="A167" s="228" t="s">
        <v>973</v>
      </c>
      <c r="B167" s="228" t="s">
        <v>142</v>
      </c>
      <c r="G167" s="228" t="s">
        <v>155</v>
      </c>
    </row>
    <row r="168" spans="1:12">
      <c r="A168" s="228" t="s">
        <v>143</v>
      </c>
      <c r="B168" s="228" t="s">
        <v>144</v>
      </c>
      <c r="G168" s="284" t="s">
        <v>2678</v>
      </c>
    </row>
    <row r="169" spans="1:12">
      <c r="A169" s="228" t="s">
        <v>974</v>
      </c>
      <c r="B169" s="228" t="s">
        <v>982</v>
      </c>
      <c r="G169" s="228" t="s">
        <v>157</v>
      </c>
    </row>
    <row r="170" spans="1:12">
      <c r="A170" s="228" t="s">
        <v>1054</v>
      </c>
      <c r="B170" s="228" t="s">
        <v>1055</v>
      </c>
      <c r="G170" s="228" t="s">
        <v>1592</v>
      </c>
    </row>
    <row r="171" spans="1:12">
      <c r="A171" s="228" t="s">
        <v>1052</v>
      </c>
      <c r="B171" s="228" t="s">
        <v>1053</v>
      </c>
      <c r="G171" s="228" t="s">
        <v>1617</v>
      </c>
    </row>
    <row r="172" spans="1:12">
      <c r="A172" s="228" t="s">
        <v>1065</v>
      </c>
      <c r="B172" s="228" t="s">
        <v>1073</v>
      </c>
      <c r="G172" s="259" t="s">
        <v>1777</v>
      </c>
    </row>
    <row r="173" spans="1:12">
      <c r="A173" s="228" t="s">
        <v>1066</v>
      </c>
      <c r="B173" s="228" t="s">
        <v>1074</v>
      </c>
      <c r="G173" s="228" t="s">
        <v>160</v>
      </c>
    </row>
    <row r="174" spans="1:12" s="202" customFormat="1">
      <c r="A174" s="228" t="s">
        <v>976</v>
      </c>
      <c r="B174" s="228" t="s">
        <v>809</v>
      </c>
      <c r="C174" s="200"/>
      <c r="D174" s="86"/>
      <c r="E174" s="200"/>
      <c r="F174" s="228"/>
      <c r="G174" s="239" t="s">
        <v>1949</v>
      </c>
      <c r="H174" s="259"/>
      <c r="I174" s="259"/>
      <c r="J174" s="259"/>
      <c r="K174" s="228"/>
      <c r="L174" s="228"/>
    </row>
    <row r="175" spans="1:12">
      <c r="A175" s="228" t="s">
        <v>1069</v>
      </c>
      <c r="B175" s="228" t="s">
        <v>253</v>
      </c>
      <c r="G175" s="239" t="s">
        <v>2685</v>
      </c>
    </row>
    <row r="176" spans="1:12">
      <c r="A176" s="228" t="s">
        <v>977</v>
      </c>
      <c r="B176" s="228" t="s">
        <v>983</v>
      </c>
      <c r="G176" s="284" t="s">
        <v>2579</v>
      </c>
    </row>
    <row r="177" spans="1:12">
      <c r="A177" s="228" t="s">
        <v>1021</v>
      </c>
      <c r="B177" s="86" t="s">
        <v>1025</v>
      </c>
      <c r="G177" s="228" t="s">
        <v>1721</v>
      </c>
    </row>
    <row r="178" spans="1:12">
      <c r="A178" s="228" t="s">
        <v>1022</v>
      </c>
      <c r="B178" s="86" t="s">
        <v>1026</v>
      </c>
      <c r="G178" s="259" t="s">
        <v>163</v>
      </c>
    </row>
    <row r="179" spans="1:12">
      <c r="A179" s="228" t="s">
        <v>985</v>
      </c>
      <c r="B179" s="86" t="s">
        <v>984</v>
      </c>
      <c r="G179" s="228" t="s">
        <v>1588</v>
      </c>
    </row>
    <row r="180" spans="1:12">
      <c r="A180" s="228" t="s">
        <v>987</v>
      </c>
      <c r="B180" s="86" t="s">
        <v>986</v>
      </c>
      <c r="G180" s="228" t="s">
        <v>2455</v>
      </c>
    </row>
    <row r="181" spans="1:12">
      <c r="A181" s="228" t="s">
        <v>989</v>
      </c>
      <c r="B181" s="86" t="s">
        <v>988</v>
      </c>
      <c r="G181" s="228" t="s">
        <v>1596</v>
      </c>
    </row>
    <row r="182" spans="1:12">
      <c r="A182" s="228" t="s">
        <v>991</v>
      </c>
      <c r="B182" s="86" t="s">
        <v>990</v>
      </c>
      <c r="G182" s="228" t="s">
        <v>1386</v>
      </c>
    </row>
    <row r="183" spans="1:12">
      <c r="A183" s="228" t="s">
        <v>993</v>
      </c>
      <c r="B183" s="228" t="s">
        <v>992</v>
      </c>
      <c r="G183" s="228" t="s">
        <v>165</v>
      </c>
    </row>
    <row r="184" spans="1:12">
      <c r="A184" s="228" t="s">
        <v>995</v>
      </c>
      <c r="B184" s="228" t="s">
        <v>994</v>
      </c>
      <c r="G184" s="228" t="s">
        <v>167</v>
      </c>
    </row>
    <row r="185" spans="1:12">
      <c r="A185" s="228" t="s">
        <v>996</v>
      </c>
      <c r="B185" s="228" t="s">
        <v>1478</v>
      </c>
      <c r="G185" s="228" t="s">
        <v>1455</v>
      </c>
    </row>
    <row r="186" spans="1:12">
      <c r="A186" s="228" t="s">
        <v>998</v>
      </c>
      <c r="B186" s="228" t="s">
        <v>997</v>
      </c>
      <c r="G186" s="228" t="s">
        <v>169</v>
      </c>
    </row>
    <row r="187" spans="1:12" s="202" customFormat="1">
      <c r="A187" s="228" t="s">
        <v>1018</v>
      </c>
      <c r="B187" s="228" t="s">
        <v>1027</v>
      </c>
      <c r="C187" s="200"/>
      <c r="D187" s="86"/>
      <c r="E187" s="200"/>
      <c r="F187" s="228"/>
      <c r="G187" s="284" t="s">
        <v>2571</v>
      </c>
      <c r="H187" s="259"/>
      <c r="I187" s="259"/>
      <c r="J187" s="259"/>
      <c r="K187" s="228"/>
      <c r="L187" s="228"/>
    </row>
    <row r="188" spans="1:12">
      <c r="A188" s="86" t="s">
        <v>1046</v>
      </c>
      <c r="B188" s="86" t="s">
        <v>1047</v>
      </c>
      <c r="G188" s="228" t="s">
        <v>170</v>
      </c>
    </row>
    <row r="189" spans="1:12">
      <c r="A189" s="228" t="s">
        <v>1030</v>
      </c>
      <c r="B189" s="228" t="s">
        <v>1034</v>
      </c>
      <c r="G189" s="228" t="s">
        <v>172</v>
      </c>
    </row>
    <row r="190" spans="1:12">
      <c r="A190" s="228" t="s">
        <v>1031</v>
      </c>
      <c r="B190" s="228" t="s">
        <v>1035</v>
      </c>
      <c r="G190" s="228" t="s">
        <v>174</v>
      </c>
    </row>
    <row r="191" spans="1:12">
      <c r="A191" s="284" t="s">
        <v>2658</v>
      </c>
      <c r="B191" s="284" t="s">
        <v>2657</v>
      </c>
      <c r="G191" s="228" t="s">
        <v>176</v>
      </c>
    </row>
    <row r="192" spans="1:12">
      <c r="A192" s="284" t="s">
        <v>46</v>
      </c>
      <c r="B192" s="284" t="s">
        <v>47</v>
      </c>
      <c r="G192" s="228" t="s">
        <v>1477</v>
      </c>
    </row>
    <row r="193" spans="1:12">
      <c r="A193" s="284" t="s">
        <v>1469</v>
      </c>
      <c r="B193" s="284" t="s">
        <v>1479</v>
      </c>
      <c r="G193" s="228" t="s">
        <v>179</v>
      </c>
    </row>
    <row r="194" spans="1:12">
      <c r="A194" s="228" t="s">
        <v>1654</v>
      </c>
      <c r="B194" s="228" t="s">
        <v>1655</v>
      </c>
      <c r="G194" s="228" t="s">
        <v>182</v>
      </c>
    </row>
    <row r="195" spans="1:12">
      <c r="A195" s="228" t="s">
        <v>1488</v>
      </c>
      <c r="B195" s="228" t="s">
        <v>1490</v>
      </c>
      <c r="G195" s="228" t="s">
        <v>184</v>
      </c>
    </row>
    <row r="196" spans="1:12" s="202" customFormat="1">
      <c r="A196" s="239" t="s">
        <v>1606</v>
      </c>
      <c r="B196" s="239" t="s">
        <v>1607</v>
      </c>
      <c r="C196" s="200"/>
      <c r="D196" s="86"/>
      <c r="E196" s="200"/>
      <c r="F196" s="228"/>
      <c r="G196" s="228" t="s">
        <v>1966</v>
      </c>
      <c r="H196" s="239"/>
      <c r="I196" s="239"/>
      <c r="J196" s="259"/>
      <c r="K196" s="228"/>
      <c r="L196" s="228"/>
    </row>
    <row r="197" spans="1:12">
      <c r="A197" s="228" t="s">
        <v>48</v>
      </c>
      <c r="B197" s="228" t="s">
        <v>49</v>
      </c>
      <c r="G197" s="259" t="s">
        <v>187</v>
      </c>
      <c r="J197" s="239"/>
    </row>
    <row r="198" spans="1:12">
      <c r="A198" s="241" t="s">
        <v>1637</v>
      </c>
      <c r="B198" s="239" t="s">
        <v>1638</v>
      </c>
      <c r="G198" s="259" t="s">
        <v>1619</v>
      </c>
    </row>
    <row r="199" spans="1:12">
      <c r="A199" s="228" t="s">
        <v>50</v>
      </c>
      <c r="B199" s="228" t="s">
        <v>51</v>
      </c>
      <c r="G199" s="228" t="s">
        <v>2006</v>
      </c>
      <c r="H199" s="241"/>
      <c r="I199" s="241"/>
    </row>
    <row r="200" spans="1:12">
      <c r="A200" s="228" t="s">
        <v>1608</v>
      </c>
      <c r="B200" s="228" t="s">
        <v>1609</v>
      </c>
      <c r="G200" s="228" t="s">
        <v>1992</v>
      </c>
      <c r="J200" s="241"/>
    </row>
    <row r="201" spans="1:12">
      <c r="A201" s="241" t="s">
        <v>1639</v>
      </c>
      <c r="B201" s="239" t="s">
        <v>1640</v>
      </c>
      <c r="G201" s="228" t="s">
        <v>189</v>
      </c>
    </row>
    <row r="202" spans="1:12">
      <c r="A202" s="228" t="s">
        <v>52</v>
      </c>
      <c r="B202" s="228" t="s">
        <v>54</v>
      </c>
      <c r="G202" s="228" t="s">
        <v>1724</v>
      </c>
      <c r="H202" s="239"/>
      <c r="I202" s="239"/>
    </row>
    <row r="203" spans="1:12">
      <c r="A203" s="228" t="s">
        <v>1610</v>
      </c>
      <c r="B203" s="228" t="s">
        <v>1611</v>
      </c>
      <c r="G203" s="228" t="s">
        <v>191</v>
      </c>
      <c r="J203" s="239"/>
    </row>
    <row r="204" spans="1:12">
      <c r="A204" s="228" t="s">
        <v>1436</v>
      </c>
      <c r="B204" s="228" t="s">
        <v>1437</v>
      </c>
      <c r="G204" s="284" t="s">
        <v>2706</v>
      </c>
    </row>
    <row r="205" spans="1:12">
      <c r="A205" s="228" t="s">
        <v>1470</v>
      </c>
      <c r="B205" s="228" t="s">
        <v>1480</v>
      </c>
      <c r="G205" s="228" t="s">
        <v>235</v>
      </c>
    </row>
    <row r="206" spans="1:12">
      <c r="A206" s="228" t="s">
        <v>55</v>
      </c>
      <c r="B206" s="228" t="s">
        <v>1545</v>
      </c>
      <c r="G206" s="284" t="s">
        <v>2680</v>
      </c>
    </row>
    <row r="207" spans="1:12">
      <c r="A207" s="228" t="s">
        <v>56</v>
      </c>
      <c r="B207" s="228" t="s">
        <v>57</v>
      </c>
      <c r="G207" s="228" t="s">
        <v>193</v>
      </c>
      <c r="H207" s="113"/>
      <c r="I207" s="113"/>
    </row>
    <row r="208" spans="1:12">
      <c r="A208" s="228" t="s">
        <v>58</v>
      </c>
      <c r="B208" s="228" t="s">
        <v>2613</v>
      </c>
      <c r="G208" s="284" t="s">
        <v>2545</v>
      </c>
      <c r="H208" s="113"/>
      <c r="I208" s="113"/>
      <c r="J208" s="113"/>
    </row>
    <row r="209" spans="1:10">
      <c r="A209" s="228" t="s">
        <v>1612</v>
      </c>
      <c r="B209" s="228" t="s">
        <v>2614</v>
      </c>
      <c r="G209" s="284" t="s">
        <v>2725</v>
      </c>
      <c r="H209" s="113"/>
      <c r="I209" s="113"/>
      <c r="J209" s="113"/>
    </row>
    <row r="210" spans="1:10">
      <c r="A210" s="228" t="s">
        <v>1986</v>
      </c>
      <c r="B210" s="228" t="s">
        <v>1987</v>
      </c>
      <c r="C210" s="228"/>
      <c r="D210" s="228"/>
      <c r="E210" s="228"/>
      <c r="G210" s="284" t="s">
        <v>2559</v>
      </c>
      <c r="H210" s="113"/>
      <c r="I210" s="113"/>
      <c r="J210" s="113"/>
    </row>
    <row r="211" spans="1:10">
      <c r="A211" s="228" t="s">
        <v>59</v>
      </c>
      <c r="B211" s="228" t="s">
        <v>60</v>
      </c>
      <c r="C211" s="228"/>
      <c r="D211" s="228"/>
      <c r="E211" s="228"/>
      <c r="G211" s="228" t="s">
        <v>196</v>
      </c>
      <c r="H211" s="113"/>
      <c r="I211" s="113"/>
      <c r="J211" s="113"/>
    </row>
    <row r="212" spans="1:10">
      <c r="A212" s="259" t="s">
        <v>2035</v>
      </c>
      <c r="B212" s="259" t="s">
        <v>2036</v>
      </c>
      <c r="C212" s="228"/>
      <c r="D212" s="228"/>
      <c r="E212" s="228"/>
      <c r="G212" s="228" t="s">
        <v>198</v>
      </c>
      <c r="H212" s="113"/>
      <c r="I212" s="113"/>
      <c r="J212" s="113"/>
    </row>
    <row r="213" spans="1:10">
      <c r="A213" s="228" t="s">
        <v>1964</v>
      </c>
      <c r="B213" s="228" t="s">
        <v>1965</v>
      </c>
      <c r="C213" s="228"/>
      <c r="D213" s="228"/>
      <c r="E213" s="228"/>
      <c r="G213" s="228" t="s">
        <v>1918</v>
      </c>
      <c r="H213" s="113"/>
      <c r="I213" s="113"/>
      <c r="J213" s="113"/>
    </row>
    <row r="214" spans="1:10">
      <c r="A214" s="228" t="s">
        <v>61</v>
      </c>
      <c r="B214" s="228" t="s">
        <v>62</v>
      </c>
      <c r="C214" s="228"/>
      <c r="D214" s="228"/>
      <c r="E214" s="228"/>
      <c r="G214" s="228" t="s">
        <v>194</v>
      </c>
      <c r="J214" s="113"/>
    </row>
    <row r="215" spans="1:10">
      <c r="A215" t="s">
        <v>1578</v>
      </c>
      <c r="B215" s="284" t="s">
        <v>1579</v>
      </c>
      <c r="C215" s="228"/>
      <c r="D215" s="228"/>
      <c r="E215" s="228"/>
      <c r="G215" s="228" t="s">
        <v>228</v>
      </c>
      <c r="H215" s="113"/>
      <c r="I215" s="113"/>
    </row>
    <row r="216" spans="1:10">
      <c r="A216" s="228" t="s">
        <v>63</v>
      </c>
      <c r="B216" s="228" t="s">
        <v>64</v>
      </c>
      <c r="C216" s="228"/>
      <c r="D216" s="228"/>
      <c r="E216" s="228"/>
      <c r="G216" s="228" t="s">
        <v>200</v>
      </c>
      <c r="J216" s="113"/>
    </row>
    <row r="217" spans="1:10">
      <c r="A217" s="228" t="s">
        <v>1984</v>
      </c>
      <c r="B217" s="284" t="s">
        <v>1985</v>
      </c>
      <c r="C217" s="228"/>
      <c r="D217" s="228"/>
      <c r="E217" s="228"/>
      <c r="G217" s="228" t="s">
        <v>201</v>
      </c>
    </row>
    <row r="218" spans="1:10">
      <c r="A218" s="228" t="s">
        <v>65</v>
      </c>
      <c r="B218" s="284" t="s">
        <v>2628</v>
      </c>
      <c r="C218" s="228"/>
      <c r="D218" s="228"/>
      <c r="E218" s="228"/>
      <c r="G218" s="228" t="s">
        <v>1720</v>
      </c>
    </row>
    <row r="219" spans="1:10">
      <c r="A219" s="228" t="s">
        <v>66</v>
      </c>
      <c r="B219" s="284" t="s">
        <v>2029</v>
      </c>
      <c r="C219" s="228"/>
      <c r="D219" s="228"/>
      <c r="E219" s="228"/>
      <c r="G219" s="284" t="s">
        <v>2604</v>
      </c>
      <c r="H219" s="86"/>
      <c r="I219" s="86"/>
    </row>
    <row r="220" spans="1:10">
      <c r="A220" s="228" t="s">
        <v>1547</v>
      </c>
      <c r="B220" s="284" t="s">
        <v>1546</v>
      </c>
      <c r="C220" s="228"/>
      <c r="D220" s="228"/>
      <c r="E220" s="228"/>
      <c r="G220" s="228" t="s">
        <v>1621</v>
      </c>
      <c r="J220" s="86"/>
    </row>
    <row r="221" spans="1:10">
      <c r="A221" s="228" t="s">
        <v>67</v>
      </c>
      <c r="B221" s="284" t="s">
        <v>68</v>
      </c>
      <c r="C221" s="228"/>
      <c r="D221" s="228"/>
      <c r="E221" s="228"/>
      <c r="G221" s="239" t="s">
        <v>2682</v>
      </c>
    </row>
    <row r="222" spans="1:10">
      <c r="A222" s="228" t="s">
        <v>1471</v>
      </c>
      <c r="B222" s="284" t="s">
        <v>1481</v>
      </c>
      <c r="C222" s="228"/>
      <c r="D222" s="228"/>
      <c r="E222" s="228"/>
      <c r="G222" s="259" t="s">
        <v>204</v>
      </c>
    </row>
    <row r="223" spans="1:10">
      <c r="A223" s="228" t="s">
        <v>1585</v>
      </c>
      <c r="B223" s="228" t="s">
        <v>1586</v>
      </c>
      <c r="C223" s="228"/>
      <c r="D223" s="228"/>
      <c r="E223" s="228"/>
      <c r="G223" s="228" t="s">
        <v>1711</v>
      </c>
    </row>
    <row r="224" spans="1:10">
      <c r="A224" s="228" t="s">
        <v>69</v>
      </c>
      <c r="B224" s="284" t="s">
        <v>2622</v>
      </c>
      <c r="C224" s="228"/>
      <c r="D224" s="228"/>
      <c r="E224" s="228"/>
      <c r="G224" s="239" t="s">
        <v>1951</v>
      </c>
    </row>
    <row r="225" spans="1:7">
      <c r="A225" s="259" t="s">
        <v>2538</v>
      </c>
      <c r="B225" s="284" t="s">
        <v>2539</v>
      </c>
      <c r="C225" s="228"/>
      <c r="D225" s="228"/>
      <c r="E225" s="228"/>
      <c r="G225" s="259" t="s">
        <v>206</v>
      </c>
    </row>
    <row r="226" spans="1:7">
      <c r="A226" s="228" t="s">
        <v>1727</v>
      </c>
      <c r="B226" s="228" t="s">
        <v>1729</v>
      </c>
      <c r="C226" s="228"/>
      <c r="D226" s="228"/>
      <c r="E226" s="228"/>
      <c r="G226" s="228" t="s">
        <v>208</v>
      </c>
    </row>
    <row r="227" spans="1:7">
      <c r="A227" s="228" t="s">
        <v>1472</v>
      </c>
      <c r="B227" s="228" t="s">
        <v>70</v>
      </c>
      <c r="C227" s="228"/>
      <c r="D227" s="228"/>
      <c r="E227" s="228"/>
      <c r="G227" s="241" t="s">
        <v>1643</v>
      </c>
    </row>
    <row r="228" spans="1:7">
      <c r="A228" s="228" t="s">
        <v>269</v>
      </c>
      <c r="B228" s="228" t="s">
        <v>270</v>
      </c>
      <c r="C228" s="228"/>
      <c r="D228" s="228"/>
      <c r="E228" s="228"/>
      <c r="G228" s="259" t="s">
        <v>210</v>
      </c>
    </row>
    <row r="229" spans="1:7">
      <c r="A229" s="228" t="s">
        <v>1118</v>
      </c>
      <c r="B229" s="228" t="s">
        <v>1809</v>
      </c>
      <c r="G229" s="113" t="s">
        <v>1627</v>
      </c>
    </row>
    <row r="230" spans="1:7">
      <c r="A230" s="239" t="s">
        <v>1933</v>
      </c>
      <c r="B230" s="239" t="s">
        <v>1934</v>
      </c>
      <c r="G230" s="228" t="s">
        <v>1253</v>
      </c>
    </row>
    <row r="231" spans="1:7">
      <c r="A231" s="228" t="s">
        <v>1520</v>
      </c>
      <c r="B231" s="228" t="s">
        <v>1521</v>
      </c>
      <c r="G231" s="113" t="s">
        <v>1629</v>
      </c>
    </row>
    <row r="232" spans="1:7">
      <c r="A232" s="228" t="s">
        <v>71</v>
      </c>
      <c r="B232" s="228" t="s">
        <v>574</v>
      </c>
      <c r="G232" s="239" t="s">
        <v>1953</v>
      </c>
    </row>
    <row r="233" spans="1:7">
      <c r="A233" s="241" t="s">
        <v>1631</v>
      </c>
      <c r="B233" s="239" t="s">
        <v>1632</v>
      </c>
      <c r="G233" s="259" t="s">
        <v>1434</v>
      </c>
    </row>
    <row r="234" spans="1:7">
      <c r="A234" s="239" t="s">
        <v>1931</v>
      </c>
      <c r="B234" s="239" t="s">
        <v>1932</v>
      </c>
      <c r="G234" s="259" t="s">
        <v>1194</v>
      </c>
    </row>
    <row r="235" spans="1:7">
      <c r="A235" s="228" t="s">
        <v>1518</v>
      </c>
      <c r="B235" s="228" t="s">
        <v>1519</v>
      </c>
      <c r="G235" s="259" t="s">
        <v>218</v>
      </c>
    </row>
    <row r="236" spans="1:7">
      <c r="A236" s="228" t="s">
        <v>1448</v>
      </c>
      <c r="B236" s="228" t="s">
        <v>1917</v>
      </c>
      <c r="G236" s="259" t="s">
        <v>1587</v>
      </c>
    </row>
    <row r="237" spans="1:7">
      <c r="A237" s="228" t="s">
        <v>447</v>
      </c>
      <c r="B237" s="228" t="s">
        <v>1598</v>
      </c>
      <c r="G237" s="284" t="s">
        <v>2543</v>
      </c>
    </row>
    <row r="238" spans="1:7">
      <c r="A238" s="228" t="s">
        <v>1775</v>
      </c>
      <c r="B238" s="228" t="s">
        <v>1776</v>
      </c>
      <c r="G238" s="259" t="s">
        <v>212</v>
      </c>
    </row>
    <row r="239" spans="1:7">
      <c r="A239" s="228" t="s">
        <v>72</v>
      </c>
      <c r="B239" s="228" t="s">
        <v>73</v>
      </c>
      <c r="G239" s="113" t="s">
        <v>214</v>
      </c>
    </row>
    <row r="240" spans="1:7">
      <c r="A240" s="228" t="s">
        <v>74</v>
      </c>
      <c r="B240" s="228" t="s">
        <v>75</v>
      </c>
      <c r="G240" s="113" t="s">
        <v>216</v>
      </c>
    </row>
    <row r="241" spans="1:7">
      <c r="A241" s="228" t="s">
        <v>1784</v>
      </c>
      <c r="B241" s="228" t="s">
        <v>2447</v>
      </c>
      <c r="G241" s="113" t="s">
        <v>220</v>
      </c>
    </row>
    <row r="242" spans="1:7">
      <c r="A242" s="228" t="s">
        <v>1594</v>
      </c>
      <c r="B242" s="228" t="s">
        <v>1595</v>
      </c>
      <c r="G242" s="113" t="s">
        <v>221</v>
      </c>
    </row>
    <row r="243" spans="1:7">
      <c r="A243" s="228" t="s">
        <v>440</v>
      </c>
      <c r="B243" s="228" t="s">
        <v>1558</v>
      </c>
      <c r="G243" s="113" t="s">
        <v>223</v>
      </c>
    </row>
    <row r="244" spans="1:7">
      <c r="A244" s="228" t="s">
        <v>575</v>
      </c>
      <c r="B244" s="228" t="s">
        <v>573</v>
      </c>
      <c r="G244" s="113" t="s">
        <v>1590</v>
      </c>
    </row>
    <row r="245" spans="1:7">
      <c r="A245" s="228" t="s">
        <v>1223</v>
      </c>
      <c r="B245" s="228" t="s">
        <v>1658</v>
      </c>
      <c r="G245" s="281" t="s">
        <v>2560</v>
      </c>
    </row>
    <row r="246" spans="1:7">
      <c r="A246" s="239" t="s">
        <v>1946</v>
      </c>
      <c r="B246" s="239" t="s">
        <v>1935</v>
      </c>
      <c r="G246" s="259" t="s">
        <v>1031</v>
      </c>
    </row>
    <row r="247" spans="1:7">
      <c r="A247" s="228" t="s">
        <v>252</v>
      </c>
      <c r="B247" s="228" t="s">
        <v>253</v>
      </c>
      <c r="G247" s="259" t="s">
        <v>1062</v>
      </c>
    </row>
    <row r="248" spans="1:7">
      <c r="A248" s="228" t="s">
        <v>2596</v>
      </c>
      <c r="B248" s="228" t="s">
        <v>77</v>
      </c>
      <c r="G248" s="259" t="s">
        <v>2030</v>
      </c>
    </row>
    <row r="249" spans="1:7">
      <c r="A249" s="228" t="s">
        <v>78</v>
      </c>
      <c r="B249" s="228" t="s">
        <v>233</v>
      </c>
      <c r="G249" s="259" t="s">
        <v>965</v>
      </c>
    </row>
    <row r="250" spans="1:7">
      <c r="A250" s="228" t="s">
        <v>1751</v>
      </c>
      <c r="B250" s="228" t="s">
        <v>1752</v>
      </c>
      <c r="G250" s="259" t="s">
        <v>966</v>
      </c>
    </row>
    <row r="251" spans="1:7">
      <c r="A251" s="284" t="s">
        <v>2597</v>
      </c>
      <c r="B251" s="284" t="s">
        <v>2598</v>
      </c>
      <c r="G251" s="259" t="s">
        <v>967</v>
      </c>
    </row>
    <row r="252" spans="1:7">
      <c r="A252" t="s">
        <v>1580</v>
      </c>
      <c r="B252" t="s">
        <v>1581</v>
      </c>
      <c r="G252" s="228" t="s">
        <v>252</v>
      </c>
    </row>
    <row r="253" spans="1:7">
      <c r="A253" s="228" t="s">
        <v>271</v>
      </c>
      <c r="B253" s="228" t="s">
        <v>272</v>
      </c>
      <c r="G253" s="259" t="s">
        <v>78</v>
      </c>
    </row>
    <row r="254" spans="1:7">
      <c r="A254" s="228" t="s">
        <v>79</v>
      </c>
      <c r="B254" s="228" t="s">
        <v>80</v>
      </c>
      <c r="G254" s="259" t="s">
        <v>1568</v>
      </c>
    </row>
    <row r="255" spans="1:7">
      <c r="A255" s="228" t="s">
        <v>81</v>
      </c>
      <c r="B255" s="228" t="s">
        <v>82</v>
      </c>
      <c r="G255" s="259" t="s">
        <v>1802</v>
      </c>
    </row>
    <row r="256" spans="1:7">
      <c r="A256" s="228" t="s">
        <v>83</v>
      </c>
      <c r="B256" s="228" t="s">
        <v>84</v>
      </c>
      <c r="G256" s="259" t="s">
        <v>1742</v>
      </c>
    </row>
    <row r="257" spans="1:7">
      <c r="A257" s="228" t="s">
        <v>85</v>
      </c>
      <c r="B257" t="s">
        <v>2642</v>
      </c>
      <c r="G257" s="239" t="s">
        <v>1770</v>
      </c>
    </row>
    <row r="258" spans="1:7">
      <c r="A258" s="228" t="s">
        <v>1473</v>
      </c>
      <c r="B258" s="228" t="s">
        <v>1482</v>
      </c>
      <c r="G258" s="259" t="s">
        <v>975</v>
      </c>
    </row>
    <row r="259" spans="1:7">
      <c r="A259" s="228" t="s">
        <v>2686</v>
      </c>
      <c r="B259" s="228" t="s">
        <v>190</v>
      </c>
      <c r="G259" s="259" t="s">
        <v>1067</v>
      </c>
    </row>
    <row r="260" spans="1:7">
      <c r="A260" s="228" t="s">
        <v>86</v>
      </c>
      <c r="B260" s="228" t="s">
        <v>87</v>
      </c>
      <c r="G260" s="259" t="s">
        <v>1068</v>
      </c>
    </row>
    <row r="261" spans="1:7">
      <c r="A261" s="259" t="s">
        <v>2010</v>
      </c>
      <c r="B261" s="259" t="s">
        <v>2011</v>
      </c>
      <c r="G261" s="259" t="s">
        <v>1048</v>
      </c>
    </row>
    <row r="262" spans="1:7">
      <c r="A262" s="259" t="s">
        <v>2012</v>
      </c>
      <c r="B262" s="259" t="s">
        <v>2013</v>
      </c>
      <c r="G262" s="259" t="s">
        <v>1050</v>
      </c>
    </row>
    <row r="263" spans="1:7">
      <c r="A263" s="228" t="s">
        <v>470</v>
      </c>
      <c r="B263" s="228" t="s">
        <v>232</v>
      </c>
      <c r="G263" s="259" t="s">
        <v>1056</v>
      </c>
    </row>
    <row r="264" spans="1:7">
      <c r="A264" s="284" t="s">
        <v>2577</v>
      </c>
      <c r="B264" s="284" t="s">
        <v>2578</v>
      </c>
      <c r="G264" s="259" t="s">
        <v>1060</v>
      </c>
    </row>
    <row r="265" spans="1:7">
      <c r="A265" s="228" t="s">
        <v>1122</v>
      </c>
      <c r="B265" s="284" t="s">
        <v>2589</v>
      </c>
      <c r="G265" s="259" t="s">
        <v>1058</v>
      </c>
    </row>
    <row r="266" spans="1:7">
      <c r="A266" s="239" t="s">
        <v>1613</v>
      </c>
      <c r="B266" s="239" t="s">
        <v>1614</v>
      </c>
      <c r="G266" s="284" t="s">
        <v>2689</v>
      </c>
    </row>
    <row r="267" spans="1:7">
      <c r="A267" s="239" t="s">
        <v>2630</v>
      </c>
      <c r="B267" s="239" t="s">
        <v>2629</v>
      </c>
      <c r="G267" s="284" t="s">
        <v>2691</v>
      </c>
    </row>
    <row r="268" spans="1:7">
      <c r="A268" s="239" t="s">
        <v>1936</v>
      </c>
      <c r="B268" s="239" t="s">
        <v>2641</v>
      </c>
      <c r="G268" s="259" t="s">
        <v>968</v>
      </c>
    </row>
    <row r="269" spans="1:7">
      <c r="A269" s="228" t="s">
        <v>2603</v>
      </c>
      <c r="B269" s="228" t="s">
        <v>1772</v>
      </c>
      <c r="G269" s="259" t="s">
        <v>1350</v>
      </c>
    </row>
    <row r="270" spans="1:7">
      <c r="A270" s="228" t="s">
        <v>273</v>
      </c>
      <c r="B270" s="228" t="s">
        <v>274</v>
      </c>
      <c r="G270" s="259" t="s">
        <v>1768</v>
      </c>
    </row>
    <row r="271" spans="1:7">
      <c r="A271" s="228" t="s">
        <v>88</v>
      </c>
      <c r="B271" s="228" t="s">
        <v>89</v>
      </c>
      <c r="G271" s="259" t="s">
        <v>1063</v>
      </c>
    </row>
    <row r="272" spans="1:7">
      <c r="A272" s="228" t="s">
        <v>90</v>
      </c>
      <c r="B272" s="228" t="s">
        <v>91</v>
      </c>
      <c r="G272" s="259" t="s">
        <v>969</v>
      </c>
    </row>
    <row r="273" spans="1:7">
      <c r="A273" s="228" t="s">
        <v>1474</v>
      </c>
      <c r="B273" s="228" t="s">
        <v>2684</v>
      </c>
      <c r="G273" s="259" t="s">
        <v>1064</v>
      </c>
    </row>
    <row r="274" spans="1:7">
      <c r="A274" s="228" t="s">
        <v>92</v>
      </c>
      <c r="B274" s="228" t="s">
        <v>93</v>
      </c>
      <c r="G274" s="259" t="s">
        <v>970</v>
      </c>
    </row>
    <row r="275" spans="1:7">
      <c r="A275" s="241" t="s">
        <v>1635</v>
      </c>
      <c r="B275" s="239" t="s">
        <v>1636</v>
      </c>
      <c r="G275" s="259" t="s">
        <v>1095</v>
      </c>
    </row>
    <row r="276" spans="1:7">
      <c r="A276" t="s">
        <v>1574</v>
      </c>
      <c r="B276" t="s">
        <v>1575</v>
      </c>
      <c r="G276" s="259" t="s">
        <v>1283</v>
      </c>
    </row>
    <row r="277" spans="1:7">
      <c r="A277" s="228" t="s">
        <v>1652</v>
      </c>
      <c r="B277" s="228" t="s">
        <v>1653</v>
      </c>
      <c r="G277" s="284" t="s">
        <v>2569</v>
      </c>
    </row>
    <row r="278" spans="1:7">
      <c r="A278" s="284" t="s">
        <v>2674</v>
      </c>
      <c r="B278" s="284" t="s">
        <v>2675</v>
      </c>
      <c r="G278" s="259" t="s">
        <v>971</v>
      </c>
    </row>
    <row r="279" spans="1:7">
      <c r="A279" s="239" t="s">
        <v>1615</v>
      </c>
      <c r="B279" s="239" t="s">
        <v>1616</v>
      </c>
      <c r="G279" s="259" t="s">
        <v>972</v>
      </c>
    </row>
    <row r="280" spans="1:7">
      <c r="A280" t="s">
        <v>1576</v>
      </c>
      <c r="B280" t="s">
        <v>1577</v>
      </c>
      <c r="G280" s="259" t="s">
        <v>1301</v>
      </c>
    </row>
    <row r="281" spans="1:7">
      <c r="A281" s="228" t="s">
        <v>1779</v>
      </c>
      <c r="B281" s="228" t="s">
        <v>1780</v>
      </c>
      <c r="G281" s="259" t="s">
        <v>973</v>
      </c>
    </row>
    <row r="282" spans="1:7">
      <c r="A282" s="239" t="s">
        <v>1774</v>
      </c>
      <c r="B282" s="239" t="s">
        <v>1773</v>
      </c>
      <c r="G282" s="259" t="s">
        <v>143</v>
      </c>
    </row>
    <row r="283" spans="1:7">
      <c r="A283" s="265" t="s">
        <v>2601</v>
      </c>
      <c r="B283" s="265" t="s">
        <v>2602</v>
      </c>
      <c r="G283" s="259" t="s">
        <v>143</v>
      </c>
    </row>
    <row r="284" spans="1:7">
      <c r="A284" s="239" t="s">
        <v>1937</v>
      </c>
      <c r="B284" s="239" t="s">
        <v>1938</v>
      </c>
      <c r="G284" s="259" t="s">
        <v>974</v>
      </c>
    </row>
    <row r="285" spans="1:7">
      <c r="A285" s="239" t="s">
        <v>1982</v>
      </c>
      <c r="B285" s="239" t="s">
        <v>1983</v>
      </c>
      <c r="G285" s="259" t="s">
        <v>1030</v>
      </c>
    </row>
    <row r="286" spans="1:7">
      <c r="A286" s="228" t="s">
        <v>2736</v>
      </c>
      <c r="B286" s="228" t="s">
        <v>2724</v>
      </c>
      <c r="G286" s="259" t="s">
        <v>1021</v>
      </c>
    </row>
    <row r="287" spans="1:7">
      <c r="A287" s="239" t="s">
        <v>1321</v>
      </c>
      <c r="B287" s="239" t="s">
        <v>2631</v>
      </c>
      <c r="G287" s="259" t="s">
        <v>1054</v>
      </c>
    </row>
    <row r="288" spans="1:7">
      <c r="A288" s="228" t="s">
        <v>95</v>
      </c>
      <c r="B288" s="228" t="s">
        <v>96</v>
      </c>
      <c r="G288" s="259" t="s">
        <v>1052</v>
      </c>
    </row>
    <row r="289" spans="1:7">
      <c r="A289" s="228" t="s">
        <v>97</v>
      </c>
      <c r="B289" s="228" t="s">
        <v>98</v>
      </c>
      <c r="G289" s="259" t="s">
        <v>1065</v>
      </c>
    </row>
    <row r="290" spans="1:7">
      <c r="A290" s="228" t="s">
        <v>1790</v>
      </c>
      <c r="B290" s="228" t="s">
        <v>2026</v>
      </c>
      <c r="G290" s="259" t="s">
        <v>1066</v>
      </c>
    </row>
    <row r="291" spans="1:7">
      <c r="A291" s="228" t="s">
        <v>99</v>
      </c>
      <c r="B291" s="228" t="s">
        <v>2638</v>
      </c>
      <c r="G291" s="259" t="s">
        <v>976</v>
      </c>
    </row>
    <row r="292" spans="1:7">
      <c r="A292" s="228" t="s">
        <v>100</v>
      </c>
      <c r="B292" s="228" t="s">
        <v>101</v>
      </c>
      <c r="G292" s="259" t="s">
        <v>1567</v>
      </c>
    </row>
    <row r="293" spans="1:7">
      <c r="A293" s="228" t="s">
        <v>1806</v>
      </c>
      <c r="B293" s="228" t="s">
        <v>1807</v>
      </c>
      <c r="G293" s="259" t="s">
        <v>1566</v>
      </c>
    </row>
    <row r="294" spans="1:7">
      <c r="A294" s="228" t="s">
        <v>1167</v>
      </c>
      <c r="B294" s="228" t="s">
        <v>1168</v>
      </c>
      <c r="G294" s="259" t="s">
        <v>1565</v>
      </c>
    </row>
    <row r="295" spans="1:7">
      <c r="A295" s="239" t="s">
        <v>1939</v>
      </c>
      <c r="B295" s="239" t="s">
        <v>1940</v>
      </c>
      <c r="G295" s="259" t="s">
        <v>1564</v>
      </c>
    </row>
    <row r="296" spans="1:7">
      <c r="A296" s="228" t="s">
        <v>1385</v>
      </c>
      <c r="B296" s="228" t="s">
        <v>1387</v>
      </c>
      <c r="G296" s="259" t="s">
        <v>1563</v>
      </c>
    </row>
    <row r="297" spans="1:7">
      <c r="A297" s="228" t="s">
        <v>577</v>
      </c>
      <c r="B297" s="228" t="s">
        <v>576</v>
      </c>
      <c r="G297" s="259" t="s">
        <v>1562</v>
      </c>
    </row>
    <row r="298" spans="1:7">
      <c r="A298" s="228" t="s">
        <v>102</v>
      </c>
      <c r="B298" s="228" t="s">
        <v>103</v>
      </c>
      <c r="G298" s="259" t="s">
        <v>1561</v>
      </c>
    </row>
    <row r="299" spans="1:7">
      <c r="A299" s="228" t="s">
        <v>104</v>
      </c>
      <c r="B299" s="228" t="s">
        <v>105</v>
      </c>
      <c r="G299" s="259" t="s">
        <v>1069</v>
      </c>
    </row>
    <row r="300" spans="1:7">
      <c r="A300" s="239" t="s">
        <v>1945</v>
      </c>
      <c r="B300" s="239" t="s">
        <v>1941</v>
      </c>
      <c r="G300" s="259" t="s">
        <v>977</v>
      </c>
    </row>
    <row r="301" spans="1:7">
      <c r="A301" s="228" t="s">
        <v>1522</v>
      </c>
      <c r="B301" s="228" t="s">
        <v>1523</v>
      </c>
      <c r="G301" s="9" t="s">
        <v>1046</v>
      </c>
    </row>
    <row r="302" spans="1:7">
      <c r="A302" s="258" t="s">
        <v>1990</v>
      </c>
      <c r="B302" s="258" t="s">
        <v>1991</v>
      </c>
    </row>
    <row r="303" spans="1:7">
      <c r="A303" s="228" t="s">
        <v>106</v>
      </c>
      <c r="B303" s="228" t="s">
        <v>107</v>
      </c>
    </row>
    <row r="304" spans="1:7">
      <c r="A304" s="259" t="s">
        <v>2515</v>
      </c>
      <c r="B304" s="259" t="s">
        <v>2516</v>
      </c>
    </row>
    <row r="305" spans="1:2">
      <c r="A305" s="228" t="s">
        <v>1785</v>
      </c>
      <c r="B305" s="239" t="s">
        <v>1786</v>
      </c>
    </row>
    <row r="306" spans="1:2">
      <c r="A306" s="228" t="s">
        <v>1257</v>
      </c>
      <c r="B306" s="228" t="s">
        <v>1258</v>
      </c>
    </row>
    <row r="307" spans="1:2">
      <c r="A307" s="228" t="s">
        <v>1981</v>
      </c>
      <c r="B307" s="228" t="s">
        <v>1980</v>
      </c>
    </row>
    <row r="308" spans="1:2">
      <c r="A308" s="113" t="s">
        <v>1961</v>
      </c>
      <c r="B308" s="113" t="s">
        <v>1781</v>
      </c>
    </row>
    <row r="309" spans="1:2">
      <c r="A309" s="228" t="s">
        <v>1810</v>
      </c>
      <c r="B309" s="247" t="s">
        <v>1811</v>
      </c>
    </row>
    <row r="310" spans="1:2">
      <c r="A310" s="228" t="s">
        <v>108</v>
      </c>
      <c r="B310" s="228" t="s">
        <v>109</v>
      </c>
    </row>
    <row r="311" spans="1:2">
      <c r="A311" s="228" t="s">
        <v>110</v>
      </c>
      <c r="B311" s="228" t="s">
        <v>111</v>
      </c>
    </row>
    <row r="312" spans="1:2">
      <c r="A312" s="284" t="s">
        <v>2632</v>
      </c>
      <c r="B312" s="284" t="s">
        <v>2633</v>
      </c>
    </row>
    <row r="313" spans="1:2">
      <c r="A313" s="284" t="s">
        <v>2634</v>
      </c>
      <c r="B313" s="284" t="s">
        <v>2635</v>
      </c>
    </row>
    <row r="314" spans="1:2">
      <c r="A314" s="228" t="s">
        <v>2027</v>
      </c>
      <c r="B314" s="228" t="s">
        <v>2028</v>
      </c>
    </row>
    <row r="315" spans="1:2">
      <c r="A315" s="228" t="s">
        <v>113</v>
      </c>
      <c r="B315" s="228" t="s">
        <v>114</v>
      </c>
    </row>
    <row r="316" spans="1:2">
      <c r="A316" s="239" t="s">
        <v>1313</v>
      </c>
      <c r="B316" s="239" t="s">
        <v>1942</v>
      </c>
    </row>
    <row r="317" spans="1:2">
      <c r="A317" s="265" t="s">
        <v>2594</v>
      </c>
      <c r="B317" s="239" t="s">
        <v>2595</v>
      </c>
    </row>
    <row r="318" spans="1:2">
      <c r="A318" s="241" t="s">
        <v>1633</v>
      </c>
      <c r="B318" s="239" t="s">
        <v>1634</v>
      </c>
    </row>
    <row r="319" spans="1:2">
      <c r="A319" s="239" t="s">
        <v>1625</v>
      </c>
      <c r="B319" s="239" t="s">
        <v>1626</v>
      </c>
    </row>
    <row r="320" spans="1:2">
      <c r="A320" s="228" t="s">
        <v>115</v>
      </c>
      <c r="B320" s="228" t="s">
        <v>116</v>
      </c>
    </row>
    <row r="321" spans="1:2">
      <c r="A321" s="284" t="s">
        <v>2636</v>
      </c>
      <c r="B321" s="284" t="s">
        <v>2637</v>
      </c>
    </row>
    <row r="322" spans="1:2">
      <c r="A322" s="228" t="s">
        <v>117</v>
      </c>
      <c r="B322" s="228" t="s">
        <v>118</v>
      </c>
    </row>
    <row r="323" spans="1:2">
      <c r="A323" s="239" t="s">
        <v>1623</v>
      </c>
      <c r="B323" s="239" t="s">
        <v>1624</v>
      </c>
    </row>
    <row r="324" spans="1:2">
      <c r="A324" s="228" t="s">
        <v>119</v>
      </c>
      <c r="B324" s="228" t="s">
        <v>120</v>
      </c>
    </row>
    <row r="325" spans="1:2">
      <c r="A325" s="228" t="s">
        <v>121</v>
      </c>
      <c r="B325" s="228" t="s">
        <v>122</v>
      </c>
    </row>
    <row r="326" spans="1:2">
      <c r="A326" s="228" t="s">
        <v>123</v>
      </c>
      <c r="B326" s="228" t="s">
        <v>124</v>
      </c>
    </row>
    <row r="327" spans="1:2">
      <c r="A327" s="228" t="s">
        <v>125</v>
      </c>
      <c r="B327" s="228" t="s">
        <v>126</v>
      </c>
    </row>
    <row r="328" spans="1:2">
      <c r="A328" s="284" t="s">
        <v>2689</v>
      </c>
      <c r="B328" s="284" t="s">
        <v>2690</v>
      </c>
    </row>
    <row r="329" spans="1:2">
      <c r="A329" s="284" t="s">
        <v>2691</v>
      </c>
      <c r="B329" s="284" t="s">
        <v>2692</v>
      </c>
    </row>
    <row r="330" spans="1:2">
      <c r="A330" s="228" t="s">
        <v>127</v>
      </c>
      <c r="B330" s="228" t="s">
        <v>128</v>
      </c>
    </row>
    <row r="331" spans="1:2">
      <c r="A331" s="228" t="s">
        <v>129</v>
      </c>
      <c r="B331" s="228" t="s">
        <v>130</v>
      </c>
    </row>
    <row r="332" spans="1:2">
      <c r="A332" s="228" t="s">
        <v>1726</v>
      </c>
      <c r="B332" s="228" t="s">
        <v>133</v>
      </c>
    </row>
    <row r="333" spans="1:2">
      <c r="A333" s="241" t="s">
        <v>1641</v>
      </c>
      <c r="B333" s="239" t="s">
        <v>1642</v>
      </c>
    </row>
    <row r="334" spans="1:2">
      <c r="A334" s="239" t="s">
        <v>1943</v>
      </c>
      <c r="B334" s="239" t="s">
        <v>1944</v>
      </c>
    </row>
    <row r="335" spans="1:2">
      <c r="A335" s="241" t="s">
        <v>1800</v>
      </c>
      <c r="B335" s="239" t="s">
        <v>1801</v>
      </c>
    </row>
    <row r="336" spans="1:2">
      <c r="A336" s="228" t="s">
        <v>134</v>
      </c>
      <c r="B336" s="228" t="s">
        <v>135</v>
      </c>
    </row>
    <row r="337" spans="1:2">
      <c r="A337" t="s">
        <v>2609</v>
      </c>
      <c r="B337" t="s">
        <v>2610</v>
      </c>
    </row>
    <row r="338" spans="1:2">
      <c r="A338" s="284" t="s">
        <v>2727</v>
      </c>
      <c r="B338" s="284" t="s">
        <v>2728</v>
      </c>
    </row>
    <row r="339" spans="1:2">
      <c r="A339" s="228" t="s">
        <v>1656</v>
      </c>
      <c r="B339" s="228" t="s">
        <v>1657</v>
      </c>
    </row>
    <row r="340" spans="1:2">
      <c r="A340" s="228" t="s">
        <v>1768</v>
      </c>
      <c r="B340" s="228" t="s">
        <v>1769</v>
      </c>
    </row>
    <row r="341" spans="1:2">
      <c r="A341" t="s">
        <v>1582</v>
      </c>
      <c r="B341" t="s">
        <v>1583</v>
      </c>
    </row>
    <row r="342" spans="1:2">
      <c r="A342" s="228" t="s">
        <v>136</v>
      </c>
      <c r="B342" s="228" t="s">
        <v>137</v>
      </c>
    </row>
    <row r="343" spans="1:2">
      <c r="A343" s="228" t="s">
        <v>811</v>
      </c>
      <c r="B343" s="228" t="s">
        <v>139</v>
      </c>
    </row>
    <row r="344" spans="1:2">
      <c r="A344" s="228" t="s">
        <v>2720</v>
      </c>
      <c r="B344" s="228" t="s">
        <v>2721</v>
      </c>
    </row>
    <row r="345" spans="1:2">
      <c r="A345" s="284" t="s">
        <v>2676</v>
      </c>
      <c r="B345" s="284" t="s">
        <v>2677</v>
      </c>
    </row>
    <row r="346" spans="1:2">
      <c r="A346" s="228" t="s">
        <v>1475</v>
      </c>
      <c r="B346" s="228" t="s">
        <v>1483</v>
      </c>
    </row>
    <row r="347" spans="1:2">
      <c r="A347" s="228" t="s">
        <v>1476</v>
      </c>
      <c r="B347" s="228" t="s">
        <v>1484</v>
      </c>
    </row>
    <row r="348" spans="1:2">
      <c r="A348" s="284" t="s">
        <v>2599</v>
      </c>
      <c r="B348" s="284" t="s">
        <v>2600</v>
      </c>
    </row>
    <row r="349" spans="1:2">
      <c r="A349" s="228" t="s">
        <v>275</v>
      </c>
      <c r="B349" s="228" t="s">
        <v>1432</v>
      </c>
    </row>
    <row r="350" spans="1:2">
      <c r="A350" s="228" t="s">
        <v>276</v>
      </c>
      <c r="B350" s="228" t="s">
        <v>1435</v>
      </c>
    </row>
    <row r="351" spans="1:2">
      <c r="A351" s="259" t="s">
        <v>1994</v>
      </c>
      <c r="B351" s="259" t="s">
        <v>1995</v>
      </c>
    </row>
    <row r="352" spans="1:2">
      <c r="A352" s="228" t="s">
        <v>143</v>
      </c>
      <c r="B352" s="228" t="s">
        <v>144</v>
      </c>
    </row>
    <row r="353" spans="1:2">
      <c r="A353" s="239" t="s">
        <v>1947</v>
      </c>
      <c r="B353" s="239" t="s">
        <v>1948</v>
      </c>
    </row>
    <row r="354" spans="1:2">
      <c r="A354" s="228" t="s">
        <v>1645</v>
      </c>
      <c r="B354" s="228" t="s">
        <v>1646</v>
      </c>
    </row>
    <row r="355" spans="1:2">
      <c r="A355" s="228" t="s">
        <v>146</v>
      </c>
      <c r="B355" s="228" t="s">
        <v>147</v>
      </c>
    </row>
    <row r="356" spans="1:2">
      <c r="A356" s="228" t="s">
        <v>1090</v>
      </c>
      <c r="B356" s="228" t="s">
        <v>1091</v>
      </c>
    </row>
    <row r="357" spans="1:2">
      <c r="A357" s="228" t="s">
        <v>148</v>
      </c>
      <c r="B357" s="228" t="s">
        <v>150</v>
      </c>
    </row>
    <row r="358" spans="1:2">
      <c r="A358" s="228" t="s">
        <v>151</v>
      </c>
      <c r="B358" s="228" t="s">
        <v>152</v>
      </c>
    </row>
    <row r="359" spans="1:2">
      <c r="A359" s="228" t="s">
        <v>153</v>
      </c>
      <c r="B359" s="228" t="s">
        <v>154</v>
      </c>
    </row>
    <row r="360" spans="1:2">
      <c r="A360" s="228" t="s">
        <v>277</v>
      </c>
      <c r="B360" s="228" t="s">
        <v>278</v>
      </c>
    </row>
    <row r="361" spans="1:2">
      <c r="A361" s="228" t="s">
        <v>155</v>
      </c>
      <c r="B361" s="228" t="s">
        <v>156</v>
      </c>
    </row>
    <row r="362" spans="1:2">
      <c r="A362" s="284" t="s">
        <v>2678</v>
      </c>
      <c r="B362" s="284" t="s">
        <v>2679</v>
      </c>
    </row>
    <row r="363" spans="1:2">
      <c r="A363" s="228" t="s">
        <v>157</v>
      </c>
      <c r="B363" s="228" t="s">
        <v>159</v>
      </c>
    </row>
    <row r="364" spans="1:2">
      <c r="A364" s="228" t="s">
        <v>1592</v>
      </c>
      <c r="B364" s="228" t="s">
        <v>1593</v>
      </c>
    </row>
    <row r="365" spans="1:2">
      <c r="A365" s="239" t="s">
        <v>1617</v>
      </c>
      <c r="B365" s="239" t="s">
        <v>1618</v>
      </c>
    </row>
    <row r="366" spans="1:2">
      <c r="A366" s="239" t="s">
        <v>1777</v>
      </c>
      <c r="B366" s="239" t="s">
        <v>1778</v>
      </c>
    </row>
    <row r="367" spans="1:2">
      <c r="A367" s="228" t="s">
        <v>160</v>
      </c>
      <c r="B367" s="228" t="s">
        <v>161</v>
      </c>
    </row>
    <row r="368" spans="1:2">
      <c r="A368" s="239" t="s">
        <v>1949</v>
      </c>
      <c r="B368" s="239" t="s">
        <v>1950</v>
      </c>
    </row>
    <row r="369" spans="1:2">
      <c r="A369" s="228" t="s">
        <v>2685</v>
      </c>
      <c r="B369" s="228" t="s">
        <v>162</v>
      </c>
    </row>
    <row r="370" spans="1:2">
      <c r="A370" s="284" t="s">
        <v>2579</v>
      </c>
      <c r="B370" s="284" t="s">
        <v>2580</v>
      </c>
    </row>
    <row r="371" spans="1:2">
      <c r="A371" s="228" t="s">
        <v>1721</v>
      </c>
      <c r="B371" s="228" t="s">
        <v>1722</v>
      </c>
    </row>
    <row r="372" spans="1:2">
      <c r="A372" s="228" t="s">
        <v>163</v>
      </c>
      <c r="B372" s="228" t="s">
        <v>164</v>
      </c>
    </row>
    <row r="373" spans="1:2">
      <c r="A373" s="228" t="s">
        <v>1588</v>
      </c>
      <c r="B373" s="228" t="s">
        <v>1589</v>
      </c>
    </row>
    <row r="374" spans="1:2">
      <c r="A374" s="259" t="s">
        <v>2455</v>
      </c>
      <c r="B374" s="259" t="s">
        <v>2456</v>
      </c>
    </row>
    <row r="375" spans="1:2">
      <c r="A375" s="228" t="s">
        <v>1596</v>
      </c>
      <c r="B375" s="228" t="s">
        <v>1597</v>
      </c>
    </row>
    <row r="376" spans="1:2">
      <c r="A376" s="228" t="s">
        <v>1386</v>
      </c>
      <c r="B376" s="228" t="s">
        <v>1388</v>
      </c>
    </row>
    <row r="377" spans="1:2">
      <c r="A377" s="228" t="s">
        <v>165</v>
      </c>
      <c r="B377" s="228" t="s">
        <v>166</v>
      </c>
    </row>
    <row r="378" spans="1:2">
      <c r="A378" s="228" t="s">
        <v>1455</v>
      </c>
      <c r="B378" s="228" t="s">
        <v>1723</v>
      </c>
    </row>
    <row r="379" spans="1:2">
      <c r="A379" s="228" t="s">
        <v>167</v>
      </c>
      <c r="B379" s="228" t="s">
        <v>168</v>
      </c>
    </row>
    <row r="380" spans="1:2">
      <c r="A380" s="228" t="s">
        <v>169</v>
      </c>
      <c r="B380" s="228" t="s">
        <v>1753</v>
      </c>
    </row>
    <row r="381" spans="1:2">
      <c r="A381" s="259" t="s">
        <v>2571</v>
      </c>
      <c r="B381" s="259" t="s">
        <v>2048</v>
      </c>
    </row>
    <row r="382" spans="1:2">
      <c r="A382" s="228" t="s">
        <v>170</v>
      </c>
      <c r="B382" s="228" t="s">
        <v>171</v>
      </c>
    </row>
    <row r="383" spans="1:2">
      <c r="A383" s="228" t="s">
        <v>172</v>
      </c>
      <c r="B383" s="228" t="s">
        <v>173</v>
      </c>
    </row>
    <row r="384" spans="1:2">
      <c r="A384" s="228" t="s">
        <v>174</v>
      </c>
      <c r="B384" s="228" t="s">
        <v>175</v>
      </c>
    </row>
    <row r="385" spans="1:2">
      <c r="A385" s="228" t="s">
        <v>176</v>
      </c>
      <c r="B385" s="228" t="s">
        <v>177</v>
      </c>
    </row>
    <row r="386" spans="1:2">
      <c r="A386" s="228" t="s">
        <v>1477</v>
      </c>
      <c r="B386" s="228" t="s">
        <v>1485</v>
      </c>
    </row>
    <row r="387" spans="1:2">
      <c r="A387" s="228" t="s">
        <v>179</v>
      </c>
      <c r="B387" s="228" t="s">
        <v>181</v>
      </c>
    </row>
    <row r="388" spans="1:2">
      <c r="A388" s="228" t="s">
        <v>182</v>
      </c>
      <c r="B388" s="228" t="s">
        <v>183</v>
      </c>
    </row>
    <row r="389" spans="1:2">
      <c r="A389" s="228" t="s">
        <v>184</v>
      </c>
      <c r="B389" s="228" t="s">
        <v>186</v>
      </c>
    </row>
    <row r="390" spans="1:2">
      <c r="A390" s="228" t="s">
        <v>1966</v>
      </c>
      <c r="B390" s="228" t="s">
        <v>1967</v>
      </c>
    </row>
    <row r="391" spans="1:2">
      <c r="A391" s="228" t="s">
        <v>187</v>
      </c>
      <c r="B391" s="228" t="s">
        <v>188</v>
      </c>
    </row>
    <row r="392" spans="1:2">
      <c r="A392" s="228" t="s">
        <v>1619</v>
      </c>
      <c r="B392" s="239" t="s">
        <v>1620</v>
      </c>
    </row>
    <row r="393" spans="1:2">
      <c r="A393" s="259" t="s">
        <v>2006</v>
      </c>
      <c r="B393" s="239" t="s">
        <v>2007</v>
      </c>
    </row>
    <row r="394" spans="1:2">
      <c r="A394" s="258" t="s">
        <v>1992</v>
      </c>
      <c r="B394" s="259" t="s">
        <v>1993</v>
      </c>
    </row>
    <row r="395" spans="1:2">
      <c r="A395" s="228" t="s">
        <v>1724</v>
      </c>
      <c r="B395" s="228" t="s">
        <v>1725</v>
      </c>
    </row>
    <row r="396" spans="1:2">
      <c r="A396" s="228" t="s">
        <v>191</v>
      </c>
      <c r="B396" s="228" t="s">
        <v>192</v>
      </c>
    </row>
    <row r="397" spans="1:2">
      <c r="A397" s="228" t="s">
        <v>235</v>
      </c>
      <c r="B397" s="228" t="s">
        <v>234</v>
      </c>
    </row>
    <row r="398" spans="1:2">
      <c r="A398" s="284" t="s">
        <v>2706</v>
      </c>
      <c r="B398" s="284" t="s">
        <v>2705</v>
      </c>
    </row>
    <row r="399" spans="1:2">
      <c r="A399" s="284" t="s">
        <v>2680</v>
      </c>
      <c r="B399" s="284" t="s">
        <v>2681</v>
      </c>
    </row>
    <row r="400" spans="1:2">
      <c r="A400" s="228" t="s">
        <v>193</v>
      </c>
      <c r="B400" t="s">
        <v>1661</v>
      </c>
    </row>
    <row r="401" spans="1:2">
      <c r="A401" s="280" t="s">
        <v>2545</v>
      </c>
      <c r="B401" s="284" t="s">
        <v>2546</v>
      </c>
    </row>
    <row r="402" spans="1:2">
      <c r="A402" s="284" t="s">
        <v>2725</v>
      </c>
      <c r="B402" s="284" t="s">
        <v>2726</v>
      </c>
    </row>
    <row r="403" spans="1:2">
      <c r="A403" s="265" t="s">
        <v>2559</v>
      </c>
      <c r="B403" s="284" t="s">
        <v>2558</v>
      </c>
    </row>
    <row r="404" spans="1:2">
      <c r="A404" s="228" t="s">
        <v>196</v>
      </c>
      <c r="B404" s="228" t="s">
        <v>197</v>
      </c>
    </row>
    <row r="405" spans="1:2">
      <c r="A405" s="228" t="s">
        <v>1918</v>
      </c>
      <c r="B405" s="228" t="s">
        <v>1919</v>
      </c>
    </row>
    <row r="406" spans="1:2">
      <c r="A406" s="228" t="s">
        <v>198</v>
      </c>
      <c r="B406" s="228" t="s">
        <v>199</v>
      </c>
    </row>
    <row r="407" spans="1:2">
      <c r="A407" s="228" t="s">
        <v>194</v>
      </c>
      <c r="B407" s="228" t="s">
        <v>195</v>
      </c>
    </row>
    <row r="408" spans="1:2">
      <c r="A408" s="228" t="s">
        <v>228</v>
      </c>
      <c r="B408" s="228" t="s">
        <v>229</v>
      </c>
    </row>
    <row r="409" spans="1:2">
      <c r="A409" s="228" t="s">
        <v>200</v>
      </c>
      <c r="B409" s="228" t="s">
        <v>1169</v>
      </c>
    </row>
    <row r="410" spans="1:2">
      <c r="A410" s="228" t="s">
        <v>201</v>
      </c>
      <c r="B410" s="228" t="s">
        <v>202</v>
      </c>
    </row>
    <row r="411" spans="1:2">
      <c r="A411" s="228" t="s">
        <v>1720</v>
      </c>
      <c r="B411" s="228" t="s">
        <v>203</v>
      </c>
    </row>
    <row r="412" spans="1:2">
      <c r="A412" s="265" t="s">
        <v>2604</v>
      </c>
      <c r="B412" s="265" t="s">
        <v>2605</v>
      </c>
    </row>
    <row r="413" spans="1:2">
      <c r="A413" s="239" t="s">
        <v>1621</v>
      </c>
      <c r="B413" s="239" t="s">
        <v>1622</v>
      </c>
    </row>
    <row r="414" spans="1:2">
      <c r="A414" s="239" t="s">
        <v>2682</v>
      </c>
      <c r="B414" s="239" t="s">
        <v>2683</v>
      </c>
    </row>
    <row r="415" spans="1:2">
      <c r="A415" s="228" t="s">
        <v>204</v>
      </c>
      <c r="B415" s="228" t="s">
        <v>205</v>
      </c>
    </row>
    <row r="416" spans="1:2">
      <c r="A416" s="239" t="s">
        <v>1951</v>
      </c>
      <c r="B416" s="239" t="s">
        <v>1952</v>
      </c>
    </row>
    <row r="417" spans="1:2">
      <c r="A417" s="228" t="s">
        <v>206</v>
      </c>
      <c r="B417" s="228" t="s">
        <v>207</v>
      </c>
    </row>
    <row r="418" spans="1:2">
      <c r="A418" s="228" t="s">
        <v>1711</v>
      </c>
      <c r="B418" s="228" t="s">
        <v>1712</v>
      </c>
    </row>
    <row r="419" spans="1:2">
      <c r="A419" s="113" t="s">
        <v>208</v>
      </c>
      <c r="B419" s="113" t="s">
        <v>209</v>
      </c>
    </row>
    <row r="420" spans="1:2">
      <c r="A420" s="241" t="s">
        <v>1643</v>
      </c>
      <c r="B420" s="239" t="s">
        <v>1644</v>
      </c>
    </row>
    <row r="421" spans="1:2">
      <c r="A421" s="113" t="s">
        <v>210</v>
      </c>
      <c r="B421" s="113" t="s">
        <v>211</v>
      </c>
    </row>
    <row r="422" spans="1:2">
      <c r="A422" s="112" t="s">
        <v>1253</v>
      </c>
      <c r="B422" s="113" t="s">
        <v>1254</v>
      </c>
    </row>
    <row r="423" spans="1:2">
      <c r="A423" s="239" t="s">
        <v>1953</v>
      </c>
      <c r="B423" s="239" t="s">
        <v>1954</v>
      </c>
    </row>
    <row r="424" spans="1:2">
      <c r="A424" s="112" t="s">
        <v>1434</v>
      </c>
      <c r="B424" s="113" t="s">
        <v>1433</v>
      </c>
    </row>
    <row r="425" spans="1:2">
      <c r="A425" s="113" t="s">
        <v>218</v>
      </c>
      <c r="B425" s="113" t="s">
        <v>219</v>
      </c>
    </row>
    <row r="426" spans="1:2">
      <c r="A426" s="113" t="s">
        <v>1988</v>
      </c>
      <c r="B426" s="113" t="s">
        <v>1989</v>
      </c>
    </row>
    <row r="427" spans="1:2">
      <c r="A427" s="281" t="s">
        <v>2543</v>
      </c>
      <c r="B427" s="281" t="s">
        <v>2544</v>
      </c>
    </row>
    <row r="428" spans="1:2">
      <c r="A428" s="113" t="s">
        <v>212</v>
      </c>
      <c r="B428" s="113" t="s">
        <v>213</v>
      </c>
    </row>
    <row r="429" spans="1:2">
      <c r="A429" s="228" t="s">
        <v>214</v>
      </c>
      <c r="B429" s="228" t="s">
        <v>215</v>
      </c>
    </row>
    <row r="430" spans="1:2">
      <c r="A430" s="228" t="s">
        <v>1587</v>
      </c>
      <c r="B430" s="228" t="s">
        <v>1599</v>
      </c>
    </row>
    <row r="431" spans="1:2">
      <c r="A431" s="228" t="s">
        <v>1194</v>
      </c>
      <c r="B431" s="228" t="s">
        <v>1808</v>
      </c>
    </row>
    <row r="432" spans="1:2">
      <c r="A432" s="228" t="s">
        <v>216</v>
      </c>
      <c r="B432" s="228" t="s">
        <v>217</v>
      </c>
    </row>
    <row r="433" spans="1:2">
      <c r="A433" s="228" t="s">
        <v>220</v>
      </c>
      <c r="B433" s="228" t="s">
        <v>572</v>
      </c>
    </row>
    <row r="434" spans="1:2">
      <c r="A434" s="228" t="s">
        <v>221</v>
      </c>
      <c r="B434" s="228" t="s">
        <v>222</v>
      </c>
    </row>
    <row r="435" spans="1:2">
      <c r="A435" s="228" t="s">
        <v>223</v>
      </c>
      <c r="B435" s="228" t="s">
        <v>224</v>
      </c>
    </row>
    <row r="436" spans="1:2">
      <c r="A436" s="241" t="s">
        <v>1629</v>
      </c>
      <c r="B436" s="239" t="s">
        <v>1630</v>
      </c>
    </row>
    <row r="437" spans="1:2">
      <c r="A437" s="241" t="s">
        <v>1627</v>
      </c>
      <c r="B437" s="239" t="s">
        <v>1628</v>
      </c>
    </row>
    <row r="438" spans="1:2">
      <c r="A438" s="228" t="s">
        <v>1590</v>
      </c>
      <c r="B438" s="228" t="s">
        <v>1591</v>
      </c>
    </row>
    <row r="439" spans="1:2">
      <c r="A439" s="284" t="s">
        <v>2560</v>
      </c>
      <c r="B439" s="284" t="s">
        <v>2557</v>
      </c>
    </row>
    <row r="440" spans="1:2">
      <c r="A440" s="86" t="s">
        <v>1028</v>
      </c>
      <c r="B440" s="86" t="s">
        <v>1032</v>
      </c>
    </row>
    <row r="441" spans="1:2">
      <c r="A441" s="86" t="s">
        <v>1029</v>
      </c>
      <c r="B441" s="86" t="s">
        <v>1033</v>
      </c>
    </row>
  </sheetData>
  <sortState ref="G215:G267">
    <sortCondition ref="G21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M7" activePane="bottomRight" state="frozen"/>
      <selection pane="topRight" activeCell="D1" sqref="D1"/>
      <selection pane="bottomLeft" activeCell="A6" sqref="A6"/>
      <selection pane="bottomRight" activeCell="V26" sqref="V26"/>
    </sheetView>
  </sheetViews>
  <sheetFormatPr defaultColWidth="9.140625" defaultRowHeight="12.75"/>
  <cols>
    <col min="1" max="1" width="19.5703125" style="55" customWidth="1"/>
    <col min="2" max="2" width="23.42578125" style="55" customWidth="1"/>
    <col min="3" max="3" width="17.7109375" style="55" customWidth="1"/>
    <col min="4" max="4" width="19.7109375" style="55" customWidth="1"/>
    <col min="5" max="5" width="17.28515625" style="55" customWidth="1"/>
    <col min="6" max="6" width="15.140625" style="55" customWidth="1"/>
    <col min="7" max="7" width="13.7109375" style="55" customWidth="1"/>
    <col min="8" max="8" width="11.140625" style="55" customWidth="1"/>
    <col min="9" max="9" width="11.7109375" style="55" customWidth="1"/>
    <col min="10" max="10" width="12.28515625" style="55" customWidth="1"/>
    <col min="11" max="11" width="16" style="56" customWidth="1"/>
    <col min="12" max="18" width="14.7109375" style="55" customWidth="1"/>
    <col min="19" max="19" width="14" style="55" customWidth="1"/>
    <col min="20" max="20" width="26.5703125" style="55" customWidth="1"/>
    <col min="21" max="21" width="19.5703125" style="55" customWidth="1"/>
    <col min="22" max="22" width="20.28515625" style="55" customWidth="1"/>
    <col min="23" max="23" width="14.7109375" style="55" customWidth="1"/>
    <col min="24" max="16384" width="9.140625" style="55"/>
  </cols>
  <sheetData>
    <row r="1" spans="1:24" ht="25.5">
      <c r="A1" s="5" t="s">
        <v>0</v>
      </c>
      <c r="B1" s="5" t="s">
        <v>1</v>
      </c>
      <c r="C1" s="5" t="s">
        <v>2</v>
      </c>
      <c r="D1" s="5" t="s">
        <v>8</v>
      </c>
      <c r="E1" s="5" t="s">
        <v>3</v>
      </c>
      <c r="F1" s="5" t="s">
        <v>4</v>
      </c>
      <c r="G1" s="5" t="s">
        <v>5</v>
      </c>
      <c r="H1" s="5" t="s">
        <v>6</v>
      </c>
      <c r="I1" s="5" t="s">
        <v>7</v>
      </c>
      <c r="J1" s="5" t="s">
        <v>426</v>
      </c>
      <c r="K1" s="5" t="s">
        <v>583</v>
      </c>
    </row>
    <row r="2" spans="1:24">
      <c r="A2" s="190"/>
      <c r="B2" s="1"/>
      <c r="C2" s="1"/>
      <c r="D2" s="3"/>
      <c r="E2" s="116"/>
      <c r="F2" s="2"/>
      <c r="G2" s="1"/>
      <c r="H2" s="3"/>
      <c r="I2" s="7"/>
      <c r="J2" s="164"/>
      <c r="K2" s="87"/>
    </row>
    <row r="3" spans="1:24">
      <c r="A3" s="182" t="s">
        <v>827</v>
      </c>
      <c r="B3" s="88"/>
      <c r="C3" s="88"/>
      <c r="D3" s="88"/>
      <c r="E3" s="89"/>
      <c r="F3" s="90"/>
      <c r="G3" s="91"/>
      <c r="H3" s="92"/>
      <c r="I3" s="91"/>
      <c r="J3" s="93"/>
      <c r="K3" s="74"/>
    </row>
    <row r="4" spans="1:24" s="183" customFormat="1" ht="13.5" thickBot="1">
      <c r="A4" s="322" t="s">
        <v>829</v>
      </c>
      <c r="B4" s="322"/>
      <c r="C4" s="322"/>
      <c r="D4" s="322"/>
      <c r="E4" s="322"/>
      <c r="F4" s="322"/>
      <c r="G4" s="322"/>
      <c r="H4" s="322"/>
      <c r="I4" s="322"/>
      <c r="J4" s="322"/>
      <c r="K4" s="322"/>
      <c r="S4" s="185" t="s">
        <v>356</v>
      </c>
      <c r="V4" s="185" t="s">
        <v>356</v>
      </c>
    </row>
    <row r="5" spans="1:24">
      <c r="B5" s="73"/>
      <c r="C5" s="73"/>
      <c r="D5" s="73"/>
      <c r="E5" s="73"/>
      <c r="F5" s="73"/>
      <c r="G5" s="73"/>
      <c r="H5" s="73"/>
      <c r="I5" s="184" t="s">
        <v>830</v>
      </c>
      <c r="J5" s="73"/>
      <c r="K5" s="199" t="s">
        <v>356</v>
      </c>
      <c r="L5" s="199" t="s">
        <v>356</v>
      </c>
      <c r="M5" s="199" t="s">
        <v>356</v>
      </c>
      <c r="N5" s="199" t="s">
        <v>356</v>
      </c>
      <c r="O5" s="199" t="s">
        <v>356</v>
      </c>
      <c r="P5" s="199" t="s">
        <v>356</v>
      </c>
      <c r="Q5" s="199" t="s">
        <v>356</v>
      </c>
      <c r="R5" s="199" t="s">
        <v>356</v>
      </c>
      <c r="S5" s="312" t="s">
        <v>953</v>
      </c>
      <c r="T5" s="313"/>
      <c r="U5" s="313"/>
      <c r="V5" s="313"/>
      <c r="W5" s="313"/>
    </row>
    <row r="6" spans="1:24" ht="38.25">
      <c r="A6" s="5" t="s">
        <v>9</v>
      </c>
      <c r="B6" s="5" t="s">
        <v>10</v>
      </c>
      <c r="C6" s="5" t="s">
        <v>11</v>
      </c>
      <c r="D6" s="5" t="s">
        <v>819</v>
      </c>
      <c r="E6" s="5" t="s">
        <v>13</v>
      </c>
      <c r="F6" s="5" t="s">
        <v>14</v>
      </c>
      <c r="G6" s="5" t="s">
        <v>549</v>
      </c>
      <c r="H6" s="5" t="s">
        <v>550</v>
      </c>
      <c r="I6" s="5" t="s">
        <v>828</v>
      </c>
      <c r="J6" s="5" t="s">
        <v>17</v>
      </c>
      <c r="K6" s="5" t="s">
        <v>837</v>
      </c>
      <c r="L6" s="5" t="s">
        <v>825</v>
      </c>
      <c r="M6" s="5" t="s">
        <v>826</v>
      </c>
      <c r="N6" s="5" t="s">
        <v>16</v>
      </c>
      <c r="O6" s="5" t="s">
        <v>831</v>
      </c>
      <c r="P6" s="5" t="s">
        <v>832</v>
      </c>
      <c r="Q6" s="5" t="s">
        <v>607</v>
      </c>
      <c r="R6" s="5" t="s">
        <v>833</v>
      </c>
      <c r="S6" s="197" t="s">
        <v>834</v>
      </c>
      <c r="T6" s="198" t="s">
        <v>835</v>
      </c>
      <c r="U6" s="198" t="s">
        <v>225</v>
      </c>
      <c r="V6" s="198" t="s">
        <v>836</v>
      </c>
      <c r="W6" s="198" t="s">
        <v>227</v>
      </c>
      <c r="X6" s="55" t="s">
        <v>848</v>
      </c>
    </row>
    <row r="7" spans="1:24">
      <c r="A7" s="64"/>
      <c r="B7" s="64"/>
      <c r="C7" s="1"/>
      <c r="D7" s="190"/>
      <c r="E7" s="190"/>
      <c r="F7" s="190"/>
      <c r="G7" s="191"/>
      <c r="H7" s="191"/>
      <c r="I7" s="191"/>
      <c r="J7" s="192"/>
      <c r="K7" s="193"/>
      <c r="L7" s="194"/>
      <c r="M7" s="194"/>
      <c r="N7" s="194"/>
      <c r="O7" s="191"/>
      <c r="P7" s="191"/>
      <c r="Q7" s="193"/>
      <c r="R7" s="193"/>
      <c r="S7" s="195"/>
      <c r="T7" s="190"/>
      <c r="U7" s="190"/>
      <c r="V7" s="196"/>
      <c r="W7" s="194"/>
    </row>
    <row r="8" spans="1:24">
      <c r="A8" s="64"/>
      <c r="B8" s="64"/>
      <c r="C8" s="1"/>
      <c r="D8" s="190"/>
      <c r="E8" s="190"/>
      <c r="F8" s="190"/>
      <c r="G8" s="191"/>
      <c r="H8" s="191"/>
      <c r="I8" s="191"/>
      <c r="J8" s="192"/>
      <c r="K8" s="193"/>
      <c r="L8" s="194"/>
      <c r="M8" s="194"/>
      <c r="N8" s="194"/>
      <c r="O8" s="191"/>
      <c r="P8" s="191"/>
      <c r="Q8" s="193"/>
      <c r="R8" s="193"/>
      <c r="S8" s="195"/>
      <c r="T8" s="190"/>
      <c r="U8" s="190"/>
      <c r="V8" s="196"/>
      <c r="W8" s="194"/>
    </row>
    <row r="9" spans="1:24">
      <c r="A9" s="64"/>
      <c r="B9" s="64"/>
      <c r="C9" s="1"/>
      <c r="D9" s="190"/>
      <c r="E9" s="190"/>
      <c r="F9" s="190"/>
      <c r="G9" s="191"/>
      <c r="H9" s="191"/>
      <c r="I9" s="191"/>
      <c r="J9" s="192"/>
      <c r="K9" s="193"/>
      <c r="L9" s="194"/>
      <c r="M9" s="194"/>
      <c r="N9" s="194"/>
      <c r="O9" s="191"/>
      <c r="P9" s="191"/>
      <c r="Q9" s="193"/>
      <c r="R9" s="193"/>
      <c r="S9" s="195"/>
      <c r="T9" s="190"/>
      <c r="U9" s="190"/>
      <c r="V9" s="196"/>
      <c r="W9" s="194"/>
    </row>
    <row r="11" spans="1:24">
      <c r="D11" s="55" t="s">
        <v>856</v>
      </c>
      <c r="S11" s="55" t="s">
        <v>838</v>
      </c>
      <c r="T11" s="55" t="s">
        <v>842</v>
      </c>
      <c r="U11" s="55" t="s">
        <v>845</v>
      </c>
      <c r="V11" s="55" t="s">
        <v>846</v>
      </c>
      <c r="W11" s="55" t="s">
        <v>847</v>
      </c>
    </row>
    <row r="12" spans="1:24">
      <c r="D12" s="55" t="s">
        <v>857</v>
      </c>
      <c r="S12" s="55" t="s">
        <v>839</v>
      </c>
      <c r="T12" s="55" t="s">
        <v>843</v>
      </c>
      <c r="V12" s="55" t="s">
        <v>947</v>
      </c>
    </row>
    <row r="13" spans="1:24">
      <c r="D13" s="55" t="s">
        <v>858</v>
      </c>
      <c r="S13" s="55" t="s">
        <v>697</v>
      </c>
      <c r="T13" s="55" t="s">
        <v>844</v>
      </c>
      <c r="U13" s="55" t="s">
        <v>951</v>
      </c>
    </row>
    <row r="14" spans="1:24">
      <c r="D14" s="55" t="s">
        <v>859</v>
      </c>
      <c r="S14" s="55" t="s">
        <v>840</v>
      </c>
    </row>
    <row r="15" spans="1:24">
      <c r="S15" s="55" t="s">
        <v>841</v>
      </c>
      <c r="T15" s="55" t="s">
        <v>849</v>
      </c>
    </row>
    <row r="16" spans="1:24">
      <c r="D16" s="55" t="s">
        <v>948</v>
      </c>
      <c r="S16" s="55" t="s">
        <v>365</v>
      </c>
      <c r="T16" s="186" t="s">
        <v>950</v>
      </c>
    </row>
    <row r="17" spans="1:21">
      <c r="A17" s="55" t="s">
        <v>553</v>
      </c>
      <c r="B17" s="55" t="s">
        <v>952</v>
      </c>
      <c r="D17" s="55" t="s">
        <v>949</v>
      </c>
      <c r="T17" s="55" t="s">
        <v>850</v>
      </c>
    </row>
    <row r="18" spans="1:21">
      <c r="A18" s="55" t="s">
        <v>851</v>
      </c>
      <c r="B18" s="55" t="s">
        <v>852</v>
      </c>
    </row>
    <row r="19" spans="1:21">
      <c r="B19" s="187" t="s">
        <v>854</v>
      </c>
      <c r="S19" s="188"/>
      <c r="T19" s="188" t="s">
        <v>943</v>
      </c>
      <c r="U19" s="188"/>
    </row>
    <row r="20" spans="1:21">
      <c r="B20" s="187" t="s">
        <v>855</v>
      </c>
      <c r="S20" s="188"/>
      <c r="T20" s="188"/>
      <c r="U20" s="188"/>
    </row>
    <row r="21" spans="1:21">
      <c r="B21" s="55" t="s">
        <v>853</v>
      </c>
      <c r="S21" s="188" t="s">
        <v>944</v>
      </c>
      <c r="T21" s="189"/>
      <c r="U21" s="188"/>
    </row>
    <row r="22" spans="1:21">
      <c r="S22" s="188" t="s">
        <v>945</v>
      </c>
      <c r="T22" s="189"/>
      <c r="U22" s="188" t="s">
        <v>946</v>
      </c>
    </row>
    <row r="23" spans="1:21">
      <c r="S23" s="188"/>
      <c r="T23" s="188"/>
      <c r="U23" s="188"/>
    </row>
    <row r="24" spans="1:21">
      <c r="A24" s="183" t="s">
        <v>954</v>
      </c>
    </row>
    <row r="25" spans="1:21">
      <c r="A25" s="183" t="s">
        <v>553</v>
      </c>
      <c r="B25" s="183" t="s">
        <v>952</v>
      </c>
      <c r="C25" s="183" t="s">
        <v>955</v>
      </c>
    </row>
    <row r="26" spans="1:21">
      <c r="A26" s="55" t="s">
        <v>0</v>
      </c>
      <c r="B26" s="55" t="s">
        <v>956</v>
      </c>
    </row>
    <row r="27" spans="1:21">
      <c r="A27" s="55" t="s">
        <v>828</v>
      </c>
      <c r="C27" s="55" t="s">
        <v>830</v>
      </c>
    </row>
    <row r="28" spans="1:21" ht="15">
      <c r="S28" s="117" t="s">
        <v>860</v>
      </c>
      <c r="T28" s="117" t="s">
        <v>930</v>
      </c>
    </row>
    <row r="29" spans="1:21" ht="15">
      <c r="S29" s="117" t="s">
        <v>861</v>
      </c>
      <c r="T29" s="117" t="s">
        <v>931</v>
      </c>
    </row>
    <row r="30" spans="1:21" ht="15">
      <c r="S30" s="117" t="s">
        <v>862</v>
      </c>
      <c r="T30" s="117" t="s">
        <v>935</v>
      </c>
    </row>
    <row r="31" spans="1:21" ht="15">
      <c r="S31" s="117" t="s">
        <v>863</v>
      </c>
      <c r="T31" s="117" t="s">
        <v>934</v>
      </c>
    </row>
    <row r="32" spans="1:21" ht="15">
      <c r="S32" s="117" t="s">
        <v>864</v>
      </c>
      <c r="T32" s="117" t="s">
        <v>933</v>
      </c>
    </row>
    <row r="33" spans="19:20" ht="15">
      <c r="S33" s="117" t="s">
        <v>865</v>
      </c>
      <c r="T33" s="117" t="s">
        <v>932</v>
      </c>
    </row>
    <row r="34" spans="19:20" ht="15">
      <c r="S34" s="117" t="s">
        <v>867</v>
      </c>
      <c r="T34" s="117" t="s">
        <v>920</v>
      </c>
    </row>
    <row r="35" spans="19:20" ht="15">
      <c r="S35" s="117" t="s">
        <v>868</v>
      </c>
      <c r="T35" s="117" t="s">
        <v>918</v>
      </c>
    </row>
    <row r="36" spans="19:20" ht="15">
      <c r="S36" s="117" t="s">
        <v>869</v>
      </c>
      <c r="T36" s="117" t="s">
        <v>919</v>
      </c>
    </row>
    <row r="37" spans="19:20" ht="15">
      <c r="S37" s="117" t="s">
        <v>870</v>
      </c>
      <c r="T37" s="117" t="s">
        <v>922</v>
      </c>
    </row>
    <row r="38" spans="19:20" ht="15">
      <c r="S38" s="117" t="s">
        <v>871</v>
      </c>
      <c r="T38" s="117" t="s">
        <v>923</v>
      </c>
    </row>
    <row r="39" spans="19:20" ht="15">
      <c r="S39" s="117" t="s">
        <v>872</v>
      </c>
      <c r="T39" s="117" t="s">
        <v>924</v>
      </c>
    </row>
    <row r="40" spans="19:20" ht="15">
      <c r="S40" s="117" t="s">
        <v>873</v>
      </c>
      <c r="T40" s="117" t="s">
        <v>921</v>
      </c>
    </row>
    <row r="41" spans="19:20" ht="15">
      <c r="S41" s="117" t="s">
        <v>874</v>
      </c>
      <c r="T41" s="117" t="s">
        <v>906</v>
      </c>
    </row>
    <row r="42" spans="19:20" ht="15">
      <c r="S42" s="117" t="s">
        <v>875</v>
      </c>
      <c r="T42" s="117" t="s">
        <v>911</v>
      </c>
    </row>
    <row r="43" spans="19:20" ht="15">
      <c r="S43" s="117" t="s">
        <v>876</v>
      </c>
      <c r="T43" s="117" t="s">
        <v>914</v>
      </c>
    </row>
    <row r="44" spans="19:20" ht="15">
      <c r="S44" s="117" t="s">
        <v>877</v>
      </c>
      <c r="T44" s="117" t="s">
        <v>913</v>
      </c>
    </row>
    <row r="45" spans="19:20" ht="15">
      <c r="S45" s="117" t="s">
        <v>878</v>
      </c>
      <c r="T45" s="117" t="s">
        <v>908</v>
      </c>
    </row>
    <row r="46" spans="19:20" ht="15">
      <c r="S46" s="117" t="s">
        <v>880</v>
      </c>
      <c r="T46" s="117" t="s">
        <v>910</v>
      </c>
    </row>
    <row r="47" spans="19:20" ht="15">
      <c r="S47" s="117" t="s">
        <v>882</v>
      </c>
      <c r="T47" s="117" t="s">
        <v>909</v>
      </c>
    </row>
    <row r="48" spans="19:20" ht="15">
      <c r="S48" s="117" t="s">
        <v>883</v>
      </c>
      <c r="T48" s="117" t="s">
        <v>907</v>
      </c>
    </row>
    <row r="49" spans="19:20" ht="15">
      <c r="S49" s="117" t="s">
        <v>884</v>
      </c>
      <c r="T49" s="117" t="s">
        <v>912</v>
      </c>
    </row>
    <row r="50" spans="19:20" ht="15">
      <c r="S50" s="117" t="s">
        <v>94</v>
      </c>
      <c r="T50" s="117" t="s">
        <v>942</v>
      </c>
    </row>
    <row r="51" spans="19:20" ht="15">
      <c r="S51" s="117" t="s">
        <v>178</v>
      </c>
      <c r="T51" s="117" t="s">
        <v>941</v>
      </c>
    </row>
    <row r="52" spans="19:20" ht="15">
      <c r="S52" s="117" t="s">
        <v>885</v>
      </c>
      <c r="T52" s="117" t="s">
        <v>926</v>
      </c>
    </row>
    <row r="53" spans="19:20" ht="15">
      <c r="S53" s="117" t="s">
        <v>886</v>
      </c>
      <c r="T53" s="117" t="s">
        <v>929</v>
      </c>
    </row>
    <row r="54" spans="19:20" ht="15">
      <c r="S54" s="117" t="s">
        <v>887</v>
      </c>
      <c r="T54" s="117" t="s">
        <v>928</v>
      </c>
    </row>
    <row r="55" spans="19:20" ht="15">
      <c r="S55" s="117" t="s">
        <v>888</v>
      </c>
      <c r="T55" s="117" t="s">
        <v>925</v>
      </c>
    </row>
    <row r="56" spans="19:20" ht="15">
      <c r="S56" s="117" t="s">
        <v>890</v>
      </c>
      <c r="T56" s="117" t="s">
        <v>927</v>
      </c>
    </row>
    <row r="57" spans="19:20" ht="15">
      <c r="S57" s="117" t="s">
        <v>891</v>
      </c>
      <c r="T57" s="117" t="s">
        <v>917</v>
      </c>
    </row>
    <row r="58" spans="19:20" ht="15">
      <c r="S58" s="117" t="s">
        <v>892</v>
      </c>
      <c r="T58" s="117" t="s">
        <v>915</v>
      </c>
    </row>
    <row r="59" spans="19:20" ht="15">
      <c r="S59" s="117" t="s">
        <v>893</v>
      </c>
      <c r="T59" s="117" t="s">
        <v>916</v>
      </c>
    </row>
    <row r="60" spans="19:20" ht="15">
      <c r="S60" s="117" t="s">
        <v>894</v>
      </c>
      <c r="T60" s="117" t="s">
        <v>937</v>
      </c>
    </row>
    <row r="61" spans="19:20" ht="15">
      <c r="S61" s="117" t="s">
        <v>895</v>
      </c>
      <c r="T61" s="117" t="s">
        <v>936</v>
      </c>
    </row>
    <row r="62" spans="19:20" ht="15">
      <c r="S62" s="117" t="s">
        <v>896</v>
      </c>
      <c r="T62" s="117" t="s">
        <v>939</v>
      </c>
    </row>
    <row r="63" spans="19:20" ht="15">
      <c r="S63" s="117" t="s">
        <v>897</v>
      </c>
      <c r="T63" s="117" t="s">
        <v>938</v>
      </c>
    </row>
    <row r="64" spans="19:20" ht="15">
      <c r="S64" s="117" t="s">
        <v>898</v>
      </c>
      <c r="T64" s="117" t="s">
        <v>940</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S2181"/>
  <sheetViews>
    <sheetView zoomScaleNormal="100" workbookViewId="0">
      <pane xSplit="3" ySplit="6" topLeftCell="D7" activePane="bottomRight" state="frozen"/>
      <selection pane="topRight" activeCell="D1" sqref="D1"/>
      <selection pane="bottomLeft" activeCell="A6" sqref="A6"/>
      <selection pane="bottomRight" activeCell="A11" sqref="A11"/>
    </sheetView>
  </sheetViews>
  <sheetFormatPr defaultColWidth="9.140625" defaultRowHeight="12.75"/>
  <cols>
    <col min="1" max="1" width="30.140625" style="55" customWidth="1"/>
    <col min="2" max="2" width="23.42578125" style="55" customWidth="1"/>
    <col min="3" max="3" width="18.85546875" style="55" customWidth="1"/>
    <col min="4" max="4" width="32.7109375" style="55" customWidth="1"/>
    <col min="5" max="5" width="28.85546875" style="55" bestFit="1" customWidth="1"/>
    <col min="6" max="6" width="10.85546875" style="55" bestFit="1" customWidth="1"/>
    <col min="7" max="7" width="13.7109375" style="55" customWidth="1"/>
    <col min="8" max="8" width="14.85546875" style="55" customWidth="1"/>
    <col min="9" max="9" width="11.7109375" style="55" customWidth="1"/>
    <col min="10" max="10" width="14.140625" style="55" customWidth="1"/>
    <col min="11" max="11" width="16" style="56" customWidth="1"/>
    <col min="12" max="12" width="14.7109375" style="55" customWidth="1"/>
    <col min="13" max="13" width="37.5703125" style="55" bestFit="1" customWidth="1"/>
    <col min="14" max="18" width="14.7109375" style="55" customWidth="1"/>
    <col min="19" max="22" width="19.7109375" style="55" customWidth="1"/>
    <col min="23" max="23" width="22" style="55" customWidth="1"/>
    <col min="24" max="68" width="19.7109375" style="55" customWidth="1"/>
    <col min="69" max="16384" width="9.140625" style="55"/>
  </cols>
  <sheetData>
    <row r="1" spans="1:71" ht="25.5">
      <c r="A1" s="5" t="s">
        <v>0</v>
      </c>
      <c r="B1" s="5" t="s">
        <v>1</v>
      </c>
      <c r="C1" s="5" t="s">
        <v>2</v>
      </c>
      <c r="D1" s="5" t="s">
        <v>8</v>
      </c>
      <c r="E1" s="5" t="s">
        <v>3</v>
      </c>
      <c r="F1" s="5" t="s">
        <v>4</v>
      </c>
      <c r="G1" s="5" t="s">
        <v>5</v>
      </c>
      <c r="H1" s="5" t="s">
        <v>6</v>
      </c>
      <c r="I1" s="5" t="s">
        <v>7</v>
      </c>
      <c r="J1" s="5" t="s">
        <v>426</v>
      </c>
      <c r="K1" s="5" t="s">
        <v>583</v>
      </c>
      <c r="L1" s="5" t="s">
        <v>2490</v>
      </c>
      <c r="M1" s="5" t="s">
        <v>1667</v>
      </c>
      <c r="N1" s="5" t="s">
        <v>1698</v>
      </c>
      <c r="O1" s="5" t="s">
        <v>2517</v>
      </c>
    </row>
    <row r="2" spans="1:71">
      <c r="A2" s="190"/>
      <c r="B2" s="1"/>
      <c r="C2" s="1"/>
      <c r="D2" s="3"/>
      <c r="E2" s="116"/>
      <c r="F2" s="2"/>
      <c r="G2" s="1"/>
      <c r="H2" s="3"/>
      <c r="I2" s="7"/>
      <c r="J2" s="164" t="e">
        <f>IF(C2="-","",VLOOKUP(C2,StarCAM_Issuers_Table,2,0))</f>
        <v>#N/A</v>
      </c>
      <c r="K2" s="87" t="e">
        <f>IF(D2="-","",VLOOKUP(D2,Market_Maker_Table,2,0))</f>
        <v>#N/A</v>
      </c>
      <c r="L2" s="263">
        <v>0</v>
      </c>
      <c r="M2" s="1"/>
      <c r="N2" s="219" t="e">
        <f>IF(M2="-","",VLOOKUP(M2,EUSIPA_Table,2,0))</f>
        <v>#N/A</v>
      </c>
      <c r="O2" s="1"/>
    </row>
    <row r="3" spans="1:71">
      <c r="A3" s="182"/>
      <c r="B3" s="88"/>
      <c r="C3" s="88"/>
      <c r="D3" s="88"/>
      <c r="E3" s="89"/>
      <c r="F3" s="90"/>
      <c r="G3" s="91"/>
      <c r="H3" s="92"/>
      <c r="I3" s="91"/>
      <c r="J3" s="93"/>
      <c r="K3" s="74"/>
    </row>
    <row r="4" spans="1:71" s="183" customFormat="1" ht="13.5" thickBot="1">
      <c r="A4" s="6" t="s">
        <v>2537</v>
      </c>
      <c r="B4" s="214"/>
      <c r="C4" s="214"/>
      <c r="D4" s="214"/>
      <c r="E4" s="214"/>
      <c r="F4" s="214"/>
      <c r="G4" s="214"/>
      <c r="H4" s="214"/>
      <c r="I4" s="214"/>
      <c r="J4" s="214"/>
      <c r="K4" s="214"/>
      <c r="S4" s="63"/>
      <c r="T4" s="212"/>
      <c r="U4" s="212"/>
      <c r="V4" s="63"/>
    </row>
    <row r="5" spans="1:71" ht="145.5" customHeight="1">
      <c r="A5" s="314" t="s">
        <v>2493</v>
      </c>
      <c r="B5" s="314"/>
      <c r="C5" s="314"/>
      <c r="D5" s="266" t="s">
        <v>2494</v>
      </c>
      <c r="E5" s="93"/>
      <c r="F5" s="93"/>
      <c r="G5" s="93"/>
      <c r="H5" s="93"/>
      <c r="I5" s="93"/>
      <c r="J5" s="93"/>
      <c r="K5" s="213"/>
      <c r="L5" s="213"/>
      <c r="M5" s="213"/>
      <c r="N5" s="213"/>
      <c r="O5" s="213"/>
      <c r="P5" s="213"/>
      <c r="Q5" s="213"/>
      <c r="R5" s="213"/>
      <c r="S5" s="213"/>
      <c r="T5" s="213"/>
      <c r="V5" s="312" t="s">
        <v>953</v>
      </c>
      <c r="W5" s="313"/>
      <c r="X5" s="313"/>
      <c r="Y5" s="313"/>
      <c r="Z5" s="313"/>
      <c r="AA5" s="312" t="s">
        <v>1005</v>
      </c>
      <c r="AB5" s="313"/>
      <c r="AC5" s="313"/>
      <c r="AD5" s="313"/>
      <c r="AE5" s="313"/>
      <c r="AF5" s="312" t="s">
        <v>1006</v>
      </c>
      <c r="AG5" s="313"/>
      <c r="AH5" s="313"/>
      <c r="AI5" s="313"/>
      <c r="AJ5" s="313"/>
      <c r="AK5" s="312" t="s">
        <v>1007</v>
      </c>
      <c r="AL5" s="313"/>
      <c r="AM5" s="313"/>
      <c r="AN5" s="313"/>
      <c r="AO5" s="313"/>
      <c r="AP5" s="312" t="s">
        <v>1008</v>
      </c>
      <c r="AQ5" s="313"/>
      <c r="AR5" s="313"/>
      <c r="AS5" s="313"/>
      <c r="AT5" s="313"/>
      <c r="AU5" s="312" t="s">
        <v>1009</v>
      </c>
      <c r="AV5" s="313"/>
      <c r="AW5" s="313"/>
      <c r="AX5" s="313"/>
      <c r="AY5" s="313"/>
      <c r="AZ5" s="312" t="s">
        <v>1010</v>
      </c>
      <c r="BA5" s="313"/>
      <c r="BB5" s="313"/>
      <c r="BC5" s="313"/>
      <c r="BD5" s="313"/>
      <c r="BE5" s="312" t="s">
        <v>1011</v>
      </c>
      <c r="BF5" s="313"/>
      <c r="BG5" s="313"/>
      <c r="BH5" s="313"/>
      <c r="BI5" s="313"/>
      <c r="BJ5" s="312" t="s">
        <v>1012</v>
      </c>
      <c r="BK5" s="313"/>
      <c r="BL5" s="313"/>
      <c r="BM5" s="313"/>
      <c r="BN5" s="313"/>
      <c r="BO5" s="312" t="s">
        <v>1013</v>
      </c>
      <c r="BP5" s="313"/>
      <c r="BQ5" s="313"/>
      <c r="BR5" s="313"/>
      <c r="BS5" s="313"/>
    </row>
    <row r="6" spans="1:71" ht="76.5">
      <c r="A6" s="5" t="s">
        <v>9</v>
      </c>
      <c r="B6" s="5" t="s">
        <v>1664</v>
      </c>
      <c r="C6" s="5" t="s">
        <v>10</v>
      </c>
      <c r="D6" s="5" t="s">
        <v>11</v>
      </c>
      <c r="E6" s="5" t="s">
        <v>1915</v>
      </c>
      <c r="F6" s="5" t="s">
        <v>1916</v>
      </c>
      <c r="G6" s="5" t="s">
        <v>819</v>
      </c>
      <c r="H6" s="5" t="s">
        <v>13</v>
      </c>
      <c r="I6" s="5" t="s">
        <v>14</v>
      </c>
      <c r="J6" s="5" t="s">
        <v>549</v>
      </c>
      <c r="K6" s="5" t="s">
        <v>550</v>
      </c>
      <c r="L6" s="5" t="s">
        <v>828</v>
      </c>
      <c r="M6" s="5" t="s">
        <v>17</v>
      </c>
      <c r="N6" s="5" t="s">
        <v>837</v>
      </c>
      <c r="O6" s="5" t="s">
        <v>825</v>
      </c>
      <c r="P6" s="5" t="s">
        <v>826</v>
      </c>
      <c r="Q6" s="5" t="s">
        <v>16</v>
      </c>
      <c r="R6" s="5" t="s">
        <v>831</v>
      </c>
      <c r="S6" s="5" t="s">
        <v>832</v>
      </c>
      <c r="T6" s="5" t="s">
        <v>607</v>
      </c>
      <c r="U6" s="5" t="s">
        <v>833</v>
      </c>
      <c r="V6" s="197" t="s">
        <v>834</v>
      </c>
      <c r="W6" s="198" t="s">
        <v>835</v>
      </c>
      <c r="X6" s="198" t="s">
        <v>225</v>
      </c>
      <c r="Y6" s="198" t="s">
        <v>836</v>
      </c>
      <c r="Z6" s="198" t="s">
        <v>227</v>
      </c>
      <c r="AA6" s="197" t="s">
        <v>834</v>
      </c>
      <c r="AB6" s="198" t="s">
        <v>835</v>
      </c>
      <c r="AC6" s="198" t="s">
        <v>225</v>
      </c>
      <c r="AD6" s="198" t="s">
        <v>836</v>
      </c>
      <c r="AE6" s="198" t="s">
        <v>227</v>
      </c>
      <c r="AF6" s="197" t="s">
        <v>834</v>
      </c>
      <c r="AG6" s="198" t="s">
        <v>835</v>
      </c>
      <c r="AH6" s="198" t="s">
        <v>225</v>
      </c>
      <c r="AI6" s="198" t="s">
        <v>836</v>
      </c>
      <c r="AJ6" s="198" t="s">
        <v>227</v>
      </c>
      <c r="AK6" s="197" t="s">
        <v>834</v>
      </c>
      <c r="AL6" s="198" t="s">
        <v>835</v>
      </c>
      <c r="AM6" s="198" t="s">
        <v>225</v>
      </c>
      <c r="AN6" s="198" t="s">
        <v>836</v>
      </c>
      <c r="AO6" s="198" t="s">
        <v>227</v>
      </c>
      <c r="AP6" s="197" t="s">
        <v>834</v>
      </c>
      <c r="AQ6" s="198" t="s">
        <v>835</v>
      </c>
      <c r="AR6" s="198" t="s">
        <v>225</v>
      </c>
      <c r="AS6" s="198" t="s">
        <v>836</v>
      </c>
      <c r="AT6" s="198" t="s">
        <v>227</v>
      </c>
      <c r="AU6" s="197" t="s">
        <v>834</v>
      </c>
      <c r="AV6" s="198" t="s">
        <v>835</v>
      </c>
      <c r="AW6" s="198" t="s">
        <v>225</v>
      </c>
      <c r="AX6" s="198" t="s">
        <v>836</v>
      </c>
      <c r="AY6" s="198" t="s">
        <v>227</v>
      </c>
      <c r="AZ6" s="197" t="s">
        <v>834</v>
      </c>
      <c r="BA6" s="198" t="s">
        <v>835</v>
      </c>
      <c r="BB6" s="198" t="s">
        <v>225</v>
      </c>
      <c r="BC6" s="198" t="s">
        <v>836</v>
      </c>
      <c r="BD6" s="198" t="s">
        <v>227</v>
      </c>
      <c r="BE6" s="197" t="s">
        <v>834</v>
      </c>
      <c r="BF6" s="198" t="s">
        <v>835</v>
      </c>
      <c r="BG6" s="198" t="s">
        <v>225</v>
      </c>
      <c r="BH6" s="198" t="s">
        <v>836</v>
      </c>
      <c r="BI6" s="198" t="s">
        <v>227</v>
      </c>
      <c r="BJ6" s="197" t="s">
        <v>834</v>
      </c>
      <c r="BK6" s="198" t="s">
        <v>835</v>
      </c>
      <c r="BL6" s="198" t="s">
        <v>225</v>
      </c>
      <c r="BM6" s="198" t="s">
        <v>836</v>
      </c>
      <c r="BN6" s="198" t="s">
        <v>227</v>
      </c>
      <c r="BO6" s="197" t="s">
        <v>834</v>
      </c>
      <c r="BP6" s="198" t="s">
        <v>835</v>
      </c>
      <c r="BQ6" s="198" t="s">
        <v>225</v>
      </c>
      <c r="BR6" s="198" t="s">
        <v>836</v>
      </c>
      <c r="BS6" s="198" t="s">
        <v>227</v>
      </c>
    </row>
    <row r="7" spans="1:71" ht="15">
      <c r="A7" s="120"/>
      <c r="B7" s="120"/>
      <c r="C7" s="120"/>
      <c r="D7" s="120"/>
      <c r="E7" s="120"/>
      <c r="F7" s="120"/>
      <c r="G7" s="190"/>
      <c r="H7" s="190"/>
      <c r="I7" s="190"/>
      <c r="J7" s="191"/>
      <c r="K7" s="191"/>
      <c r="L7" s="191"/>
      <c r="M7" s="192"/>
      <c r="N7" s="211"/>
      <c r="O7" s="194"/>
      <c r="P7" s="194"/>
      <c r="Q7" s="194"/>
      <c r="R7" s="191"/>
      <c r="S7" s="191"/>
      <c r="T7" s="194"/>
      <c r="U7" s="194"/>
      <c r="V7" s="190"/>
      <c r="W7" s="190"/>
      <c r="X7" s="190" t="str">
        <f t="shared" ref="X7:X70" si="0">IF(ISERROR(VLOOKUP(W7,WC_ISIN_Lookup,2,)),"",VLOOKUP(W7,WC_ISIN_Lookup,2,))</f>
        <v/>
      </c>
      <c r="Y7" s="196"/>
      <c r="Z7" s="194"/>
      <c r="AA7" s="190"/>
      <c r="AB7" s="190"/>
      <c r="AC7" s="190" t="str">
        <f t="shared" ref="AC7:AC69" si="1">IF(ISERROR(VLOOKUP(AB7,WC_ISIN_Lookup,2,)),"",VLOOKUP(AB7,WC_ISIN_Lookup,2,))</f>
        <v/>
      </c>
      <c r="AD7" s="196"/>
      <c r="AE7" s="194"/>
      <c r="AF7" s="190"/>
      <c r="AG7" s="190"/>
      <c r="AH7" s="190" t="str">
        <f t="shared" ref="AH7:AH69" si="2">IF(ISERROR(VLOOKUP(AG7,WC_ISIN_Lookup,2,)),"",VLOOKUP(AG7,WC_ISIN_Lookup,2,))</f>
        <v/>
      </c>
      <c r="AI7" s="196"/>
      <c r="AJ7" s="194"/>
      <c r="AK7" s="190"/>
      <c r="AL7" s="190"/>
      <c r="AM7" s="190" t="str">
        <f t="shared" ref="AM7:AM69" si="3">IF(ISERROR(VLOOKUP(AL7,WC_ISIN_Lookup,2,)),"",VLOOKUP(AL7,WC_ISIN_Lookup,2,))</f>
        <v/>
      </c>
      <c r="AN7" s="196"/>
      <c r="AO7" s="194"/>
      <c r="AP7" s="190"/>
      <c r="AQ7" s="190"/>
      <c r="AR7" s="190" t="str">
        <f t="shared" ref="AR7:AR69" si="4">IF(ISERROR(VLOOKUP(AQ7,WC_ISIN_Lookup,2,)),"",VLOOKUP(AQ7,WC_ISIN_Lookup,2,))</f>
        <v/>
      </c>
      <c r="AS7" s="196"/>
      <c r="AT7" s="194"/>
      <c r="AU7" s="190"/>
      <c r="AV7" s="190"/>
      <c r="AW7" s="190" t="str">
        <f t="shared" ref="AW7:AW69" si="5">IF(ISERROR(VLOOKUP(AV7,WC_ISIN_Lookup,2,)),"",VLOOKUP(AV7,WC_ISIN_Lookup,2,))</f>
        <v/>
      </c>
      <c r="AX7" s="196"/>
      <c r="AY7" s="194"/>
      <c r="AZ7" s="190"/>
      <c r="BA7" s="190"/>
      <c r="BB7" s="190" t="str">
        <f t="shared" ref="BB7:BB69" si="6">IF(ISERROR(VLOOKUP(BA7,WC_ISIN_Lookup,2,)),"",VLOOKUP(BA7,WC_ISIN_Lookup,2,))</f>
        <v/>
      </c>
      <c r="BC7" s="196"/>
      <c r="BD7" s="194"/>
      <c r="BE7" s="190"/>
      <c r="BF7" s="190"/>
      <c r="BG7" s="190" t="str">
        <f t="shared" ref="BG7:BG69" si="7">IF(ISERROR(VLOOKUP(BF7,WC_ISIN_Lookup,2,)),"",VLOOKUP(BF7,WC_ISIN_Lookup,2,))</f>
        <v/>
      </c>
      <c r="BH7" s="196"/>
      <c r="BI7" s="194"/>
      <c r="BJ7" s="190"/>
      <c r="BK7" s="190"/>
      <c r="BL7" s="190" t="str">
        <f t="shared" ref="BL7:BL69" si="8">IF(ISERROR(VLOOKUP(BK7,WC_ISIN_Lookup,2,)),"",VLOOKUP(BK7,WC_ISIN_Lookup,2,))</f>
        <v/>
      </c>
      <c r="BM7" s="196"/>
      <c r="BN7" s="194"/>
      <c r="BO7" s="190"/>
      <c r="BP7" s="190"/>
      <c r="BQ7" s="190" t="str">
        <f t="shared" ref="BQ7:BQ69" si="9">IF(ISERROR(VLOOKUP(BP7,WC_ISIN_Lookup,2,)),"",VLOOKUP(BP7,WC_ISIN_Lookup,2,))</f>
        <v/>
      </c>
      <c r="BR7" s="196"/>
      <c r="BS7" s="194"/>
    </row>
    <row r="8" spans="1:71" ht="15">
      <c r="A8" s="120"/>
      <c r="B8" s="120"/>
      <c r="C8" s="120"/>
      <c r="D8" s="120"/>
      <c r="E8" s="120"/>
      <c r="F8" s="120"/>
      <c r="G8" s="190"/>
      <c r="H8" s="190"/>
      <c r="I8" s="190"/>
      <c r="J8" s="191"/>
      <c r="K8" s="191"/>
      <c r="L8" s="191"/>
      <c r="M8" s="192"/>
      <c r="N8" s="211"/>
      <c r="O8" s="194"/>
      <c r="P8" s="194"/>
      <c r="Q8" s="194"/>
      <c r="R8" s="191"/>
      <c r="S8" s="191"/>
      <c r="T8" s="194"/>
      <c r="U8" s="194"/>
      <c r="V8" s="190"/>
      <c r="W8" s="190"/>
      <c r="X8" s="190" t="str">
        <f t="shared" si="0"/>
        <v/>
      </c>
      <c r="Y8" s="196"/>
      <c r="Z8" s="194"/>
      <c r="AA8" s="190"/>
      <c r="AB8" s="190"/>
      <c r="AC8" s="190" t="str">
        <f t="shared" si="1"/>
        <v/>
      </c>
      <c r="AD8" s="196"/>
      <c r="AE8" s="194"/>
      <c r="AF8" s="190"/>
      <c r="AG8" s="190"/>
      <c r="AH8" s="190" t="str">
        <f t="shared" si="2"/>
        <v/>
      </c>
      <c r="AI8" s="196"/>
      <c r="AJ8" s="194"/>
      <c r="AK8" s="190"/>
      <c r="AL8" s="190"/>
      <c r="AM8" s="190" t="str">
        <f t="shared" si="3"/>
        <v/>
      </c>
      <c r="AN8" s="196"/>
      <c r="AO8" s="194"/>
      <c r="AP8" s="190"/>
      <c r="AQ8" s="190"/>
      <c r="AR8" s="190" t="str">
        <f t="shared" si="4"/>
        <v/>
      </c>
      <c r="AS8" s="196"/>
      <c r="AT8" s="194"/>
      <c r="AU8" s="190"/>
      <c r="AV8" s="190"/>
      <c r="AW8" s="190" t="str">
        <f t="shared" si="5"/>
        <v/>
      </c>
      <c r="AX8" s="196"/>
      <c r="AY8" s="194"/>
      <c r="AZ8" s="190"/>
      <c r="BA8" s="190"/>
      <c r="BB8" s="190" t="str">
        <f t="shared" si="6"/>
        <v/>
      </c>
      <c r="BC8" s="196"/>
      <c r="BD8" s="194"/>
      <c r="BE8" s="190"/>
      <c r="BF8" s="190"/>
      <c r="BG8" s="190" t="str">
        <f t="shared" si="7"/>
        <v/>
      </c>
      <c r="BH8" s="196"/>
      <c r="BI8" s="194"/>
      <c r="BJ8" s="190"/>
      <c r="BK8" s="190"/>
      <c r="BL8" s="190" t="str">
        <f t="shared" si="8"/>
        <v/>
      </c>
      <c r="BM8" s="196"/>
      <c r="BN8" s="194"/>
      <c r="BO8" s="190"/>
      <c r="BP8" s="190"/>
      <c r="BQ8" s="190" t="str">
        <f t="shared" si="9"/>
        <v/>
      </c>
      <c r="BR8" s="196"/>
      <c r="BS8" s="194"/>
    </row>
    <row r="9" spans="1:71" ht="15">
      <c r="A9" s="120"/>
      <c r="B9" s="120"/>
      <c r="C9" s="120"/>
      <c r="D9" s="120"/>
      <c r="E9" s="120"/>
      <c r="F9" s="120"/>
      <c r="G9" s="190"/>
      <c r="H9" s="190"/>
      <c r="I9" s="190"/>
      <c r="J9" s="191"/>
      <c r="K9" s="191"/>
      <c r="L9" s="191"/>
      <c r="M9" s="192"/>
      <c r="N9" s="211"/>
      <c r="O9" s="194"/>
      <c r="P9" s="194"/>
      <c r="Q9" s="194"/>
      <c r="R9" s="191"/>
      <c r="S9" s="191"/>
      <c r="T9" s="194"/>
      <c r="U9" s="194"/>
      <c r="V9" s="190"/>
      <c r="W9" s="190"/>
      <c r="X9" s="190" t="str">
        <f t="shared" si="0"/>
        <v/>
      </c>
      <c r="Y9" s="196"/>
      <c r="Z9" s="194"/>
      <c r="AA9" s="190"/>
      <c r="AB9" s="190"/>
      <c r="AC9" s="190" t="str">
        <f t="shared" si="1"/>
        <v/>
      </c>
      <c r="AD9" s="196"/>
      <c r="AE9" s="194"/>
      <c r="AF9" s="190"/>
      <c r="AG9" s="190"/>
      <c r="AH9" s="190" t="str">
        <f t="shared" si="2"/>
        <v/>
      </c>
      <c r="AI9" s="196"/>
      <c r="AJ9" s="194"/>
      <c r="AK9" s="190"/>
      <c r="AL9" s="190"/>
      <c r="AM9" s="190" t="str">
        <f t="shared" si="3"/>
        <v/>
      </c>
      <c r="AN9" s="196"/>
      <c r="AO9" s="194"/>
      <c r="AP9" s="190"/>
      <c r="AQ9" s="190"/>
      <c r="AR9" s="190" t="str">
        <f t="shared" si="4"/>
        <v/>
      </c>
      <c r="AS9" s="196"/>
      <c r="AT9" s="194"/>
      <c r="AU9" s="190"/>
      <c r="AV9" s="190"/>
      <c r="AW9" s="190" t="str">
        <f t="shared" si="5"/>
        <v/>
      </c>
      <c r="AX9" s="196"/>
      <c r="AY9" s="194"/>
      <c r="AZ9" s="190"/>
      <c r="BA9" s="190"/>
      <c r="BB9" s="190" t="str">
        <f t="shared" si="6"/>
        <v/>
      </c>
      <c r="BC9" s="196"/>
      <c r="BD9" s="194"/>
      <c r="BE9" s="190"/>
      <c r="BF9" s="190"/>
      <c r="BG9" s="190" t="str">
        <f t="shared" si="7"/>
        <v/>
      </c>
      <c r="BH9" s="196"/>
      <c r="BI9" s="194"/>
      <c r="BJ9" s="190"/>
      <c r="BK9" s="190"/>
      <c r="BL9" s="190" t="str">
        <f t="shared" si="8"/>
        <v/>
      </c>
      <c r="BM9" s="196"/>
      <c r="BN9" s="194"/>
      <c r="BO9" s="190"/>
      <c r="BP9" s="190"/>
      <c r="BQ9" s="190" t="str">
        <f t="shared" si="9"/>
        <v/>
      </c>
      <c r="BR9" s="196"/>
      <c r="BS9" s="194"/>
    </row>
    <row r="10" spans="1:71" ht="15">
      <c r="A10" s="120"/>
      <c r="B10" s="120"/>
      <c r="C10" s="120"/>
      <c r="D10" s="120"/>
      <c r="E10" s="120"/>
      <c r="F10" s="120"/>
      <c r="G10" s="190"/>
      <c r="H10" s="190"/>
      <c r="I10" s="190"/>
      <c r="J10" s="191"/>
      <c r="K10" s="191"/>
      <c r="L10" s="191"/>
      <c r="M10" s="192"/>
      <c r="N10" s="211"/>
      <c r="O10" s="194"/>
      <c r="P10" s="194"/>
      <c r="Q10" s="194"/>
      <c r="R10" s="191"/>
      <c r="S10" s="191"/>
      <c r="T10" s="194"/>
      <c r="U10" s="194"/>
      <c r="V10" s="190"/>
      <c r="W10" s="190"/>
      <c r="X10" s="190" t="str">
        <f t="shared" si="0"/>
        <v/>
      </c>
      <c r="Y10" s="196"/>
      <c r="Z10" s="194"/>
      <c r="AA10" s="190"/>
      <c r="AB10" s="190"/>
      <c r="AC10" s="190" t="str">
        <f t="shared" si="1"/>
        <v/>
      </c>
      <c r="AD10" s="196"/>
      <c r="AE10" s="194"/>
      <c r="AF10" s="190"/>
      <c r="AG10" s="190"/>
      <c r="AH10" s="190" t="str">
        <f t="shared" si="2"/>
        <v/>
      </c>
      <c r="AI10" s="196"/>
      <c r="AJ10" s="194"/>
      <c r="AK10" s="190"/>
      <c r="AL10" s="190"/>
      <c r="AM10" s="190" t="str">
        <f t="shared" si="3"/>
        <v/>
      </c>
      <c r="AN10" s="196"/>
      <c r="AO10" s="194"/>
      <c r="AP10" s="190"/>
      <c r="AQ10" s="190"/>
      <c r="AR10" s="190" t="str">
        <f t="shared" si="4"/>
        <v/>
      </c>
      <c r="AS10" s="196"/>
      <c r="AT10" s="194"/>
      <c r="AU10" s="190"/>
      <c r="AV10" s="190"/>
      <c r="AW10" s="190" t="str">
        <f t="shared" si="5"/>
        <v/>
      </c>
      <c r="AX10" s="196"/>
      <c r="AY10" s="194"/>
      <c r="AZ10" s="190"/>
      <c r="BA10" s="190"/>
      <c r="BB10" s="190" t="str">
        <f t="shared" si="6"/>
        <v/>
      </c>
      <c r="BC10" s="196"/>
      <c r="BD10" s="194"/>
      <c r="BE10" s="190"/>
      <c r="BF10" s="190"/>
      <c r="BG10" s="190" t="str">
        <f t="shared" si="7"/>
        <v/>
      </c>
      <c r="BH10" s="196"/>
      <c r="BI10" s="194"/>
      <c r="BJ10" s="190"/>
      <c r="BK10" s="190"/>
      <c r="BL10" s="190" t="str">
        <f t="shared" si="8"/>
        <v/>
      </c>
      <c r="BM10" s="196"/>
      <c r="BN10" s="194"/>
      <c r="BO10" s="190"/>
      <c r="BP10" s="190"/>
      <c r="BQ10" s="190" t="str">
        <f t="shared" si="9"/>
        <v/>
      </c>
      <c r="BR10" s="196"/>
      <c r="BS10" s="194"/>
    </row>
    <row r="11" spans="1:71" ht="15">
      <c r="A11" s="120"/>
      <c r="B11" s="120"/>
      <c r="C11" s="120"/>
      <c r="D11" s="120"/>
      <c r="E11" s="120"/>
      <c r="F11" s="120"/>
      <c r="G11" s="190"/>
      <c r="H11" s="190"/>
      <c r="I11" s="190"/>
      <c r="J11" s="191"/>
      <c r="K11" s="191"/>
      <c r="L11" s="191"/>
      <c r="M11" s="192"/>
      <c r="N11" s="211"/>
      <c r="O11" s="194"/>
      <c r="P11" s="194"/>
      <c r="Q11" s="194"/>
      <c r="R11" s="191"/>
      <c r="S11" s="191"/>
      <c r="T11" s="194"/>
      <c r="U11" s="194"/>
      <c r="V11" s="190"/>
      <c r="W11" s="190"/>
      <c r="X11" s="190" t="str">
        <f t="shared" si="0"/>
        <v/>
      </c>
      <c r="Y11" s="196"/>
      <c r="Z11" s="194"/>
      <c r="AA11" s="190"/>
      <c r="AB11" s="190"/>
      <c r="AC11" s="190" t="str">
        <f t="shared" si="1"/>
        <v/>
      </c>
      <c r="AD11" s="196"/>
      <c r="AE11" s="194"/>
      <c r="AF11" s="190"/>
      <c r="AG11" s="190"/>
      <c r="AH11" s="190" t="str">
        <f t="shared" si="2"/>
        <v/>
      </c>
      <c r="AI11" s="196"/>
      <c r="AJ11" s="194"/>
      <c r="AK11" s="190"/>
      <c r="AL11" s="190"/>
      <c r="AM11" s="190" t="str">
        <f t="shared" si="3"/>
        <v/>
      </c>
      <c r="AN11" s="196"/>
      <c r="AO11" s="194"/>
      <c r="AP11" s="190"/>
      <c r="AQ11" s="190"/>
      <c r="AR11" s="190" t="str">
        <f t="shared" si="4"/>
        <v/>
      </c>
      <c r="AS11" s="196"/>
      <c r="AT11" s="194"/>
      <c r="AU11" s="190"/>
      <c r="AV11" s="190"/>
      <c r="AW11" s="190" t="str">
        <f t="shared" si="5"/>
        <v/>
      </c>
      <c r="AX11" s="196"/>
      <c r="AY11" s="194"/>
      <c r="AZ11" s="190"/>
      <c r="BA11" s="190"/>
      <c r="BB11" s="190" t="str">
        <f t="shared" si="6"/>
        <v/>
      </c>
      <c r="BC11" s="196"/>
      <c r="BD11" s="194"/>
      <c r="BE11" s="190"/>
      <c r="BF11" s="190"/>
      <c r="BG11" s="190" t="str">
        <f t="shared" si="7"/>
        <v/>
      </c>
      <c r="BH11" s="196"/>
      <c r="BI11" s="194"/>
      <c r="BJ11" s="190"/>
      <c r="BK11" s="190"/>
      <c r="BL11" s="190" t="str">
        <f t="shared" si="8"/>
        <v/>
      </c>
      <c r="BM11" s="196"/>
      <c r="BN11" s="194"/>
      <c r="BO11" s="190"/>
      <c r="BP11" s="190"/>
      <c r="BQ11" s="190" t="str">
        <f t="shared" si="9"/>
        <v/>
      </c>
      <c r="BR11" s="196"/>
      <c r="BS11" s="194"/>
    </row>
    <row r="12" spans="1:71" ht="15">
      <c r="A12" s="120"/>
      <c r="B12" s="120"/>
      <c r="C12" s="120"/>
      <c r="D12" s="120"/>
      <c r="E12" s="120"/>
      <c r="F12" s="120"/>
      <c r="G12" s="190"/>
      <c r="H12" s="190"/>
      <c r="I12" s="190"/>
      <c r="J12" s="191"/>
      <c r="K12" s="191"/>
      <c r="L12" s="191"/>
      <c r="M12" s="192"/>
      <c r="N12" s="211"/>
      <c r="O12" s="194"/>
      <c r="P12" s="194"/>
      <c r="Q12" s="194"/>
      <c r="R12" s="191"/>
      <c r="S12" s="191"/>
      <c r="T12" s="194"/>
      <c r="U12" s="194"/>
      <c r="V12" s="190"/>
      <c r="W12" s="190"/>
      <c r="X12" s="190" t="str">
        <f t="shared" si="0"/>
        <v/>
      </c>
      <c r="Y12" s="196"/>
      <c r="Z12" s="194"/>
      <c r="AA12" s="190"/>
      <c r="AB12" s="190"/>
      <c r="AC12" s="190" t="str">
        <f t="shared" si="1"/>
        <v/>
      </c>
      <c r="AD12" s="196"/>
      <c r="AE12" s="194"/>
      <c r="AF12" s="190"/>
      <c r="AG12" s="190"/>
      <c r="AH12" s="190" t="str">
        <f t="shared" si="2"/>
        <v/>
      </c>
      <c r="AI12" s="196"/>
      <c r="AJ12" s="194"/>
      <c r="AK12" s="190"/>
      <c r="AL12" s="190"/>
      <c r="AM12" s="190" t="str">
        <f t="shared" si="3"/>
        <v/>
      </c>
      <c r="AN12" s="196"/>
      <c r="AO12" s="194"/>
      <c r="AP12" s="190"/>
      <c r="AQ12" s="190"/>
      <c r="AR12" s="190" t="str">
        <f t="shared" si="4"/>
        <v/>
      </c>
      <c r="AS12" s="196"/>
      <c r="AT12" s="194"/>
      <c r="AU12" s="190"/>
      <c r="AV12" s="190"/>
      <c r="AW12" s="190" t="str">
        <f t="shared" si="5"/>
        <v/>
      </c>
      <c r="AX12" s="196"/>
      <c r="AY12" s="194"/>
      <c r="AZ12" s="190"/>
      <c r="BA12" s="190"/>
      <c r="BB12" s="190" t="str">
        <f t="shared" si="6"/>
        <v/>
      </c>
      <c r="BC12" s="196"/>
      <c r="BD12" s="194"/>
      <c r="BE12" s="190"/>
      <c r="BF12" s="190"/>
      <c r="BG12" s="190" t="str">
        <f t="shared" si="7"/>
        <v/>
      </c>
      <c r="BH12" s="196"/>
      <c r="BI12" s="194"/>
      <c r="BJ12" s="190"/>
      <c r="BK12" s="190"/>
      <c r="BL12" s="190" t="str">
        <f t="shared" si="8"/>
        <v/>
      </c>
      <c r="BM12" s="196"/>
      <c r="BN12" s="194"/>
      <c r="BO12" s="190"/>
      <c r="BP12" s="190"/>
      <c r="BQ12" s="190" t="str">
        <f t="shared" si="9"/>
        <v/>
      </c>
      <c r="BR12" s="196"/>
      <c r="BS12" s="194"/>
    </row>
    <row r="13" spans="1:71" ht="15">
      <c r="A13" s="120"/>
      <c r="B13" s="120"/>
      <c r="C13" s="120"/>
      <c r="D13" s="120"/>
      <c r="E13" s="120"/>
      <c r="F13" s="120"/>
      <c r="G13" s="190"/>
      <c r="H13" s="190"/>
      <c r="I13" s="190"/>
      <c r="J13" s="191"/>
      <c r="K13" s="191"/>
      <c r="L13" s="191"/>
      <c r="M13" s="192"/>
      <c r="N13" s="211"/>
      <c r="O13" s="194"/>
      <c r="P13" s="194"/>
      <c r="Q13" s="194"/>
      <c r="R13" s="191"/>
      <c r="S13" s="191"/>
      <c r="T13" s="194"/>
      <c r="U13" s="194"/>
      <c r="V13" s="190"/>
      <c r="W13" s="190"/>
      <c r="X13" s="190" t="str">
        <f t="shared" si="0"/>
        <v/>
      </c>
      <c r="Y13" s="196"/>
      <c r="Z13" s="194"/>
      <c r="AA13" s="190"/>
      <c r="AB13" s="190"/>
      <c r="AC13" s="190" t="str">
        <f t="shared" si="1"/>
        <v/>
      </c>
      <c r="AD13" s="196"/>
      <c r="AE13" s="194"/>
      <c r="AF13" s="190"/>
      <c r="AG13" s="190"/>
      <c r="AH13" s="190" t="str">
        <f t="shared" si="2"/>
        <v/>
      </c>
      <c r="AI13" s="196"/>
      <c r="AJ13" s="194"/>
      <c r="AK13" s="190"/>
      <c r="AL13" s="190"/>
      <c r="AM13" s="190" t="str">
        <f t="shared" si="3"/>
        <v/>
      </c>
      <c r="AN13" s="196"/>
      <c r="AO13" s="194"/>
      <c r="AP13" s="190"/>
      <c r="AQ13" s="190"/>
      <c r="AR13" s="190" t="str">
        <f t="shared" si="4"/>
        <v/>
      </c>
      <c r="AS13" s="196"/>
      <c r="AT13" s="194"/>
      <c r="AU13" s="190"/>
      <c r="AV13" s="190"/>
      <c r="AW13" s="190" t="str">
        <f t="shared" si="5"/>
        <v/>
      </c>
      <c r="AX13" s="196"/>
      <c r="AY13" s="194"/>
      <c r="AZ13" s="190"/>
      <c r="BA13" s="190"/>
      <c r="BB13" s="190" t="str">
        <f t="shared" si="6"/>
        <v/>
      </c>
      <c r="BC13" s="196"/>
      <c r="BD13" s="194"/>
      <c r="BE13" s="190"/>
      <c r="BF13" s="190"/>
      <c r="BG13" s="190" t="str">
        <f t="shared" si="7"/>
        <v/>
      </c>
      <c r="BH13" s="196"/>
      <c r="BI13" s="194"/>
      <c r="BJ13" s="190"/>
      <c r="BK13" s="190"/>
      <c r="BL13" s="190" t="str">
        <f t="shared" si="8"/>
        <v/>
      </c>
      <c r="BM13" s="196"/>
      <c r="BN13" s="194"/>
      <c r="BO13" s="190"/>
      <c r="BP13" s="190"/>
      <c r="BQ13" s="190" t="str">
        <f t="shared" si="9"/>
        <v/>
      </c>
      <c r="BR13" s="196"/>
      <c r="BS13" s="194"/>
    </row>
    <row r="14" spans="1:71" ht="15">
      <c r="A14" s="120"/>
      <c r="B14" s="120"/>
      <c r="C14" s="120"/>
      <c r="D14" s="120"/>
      <c r="E14" s="120"/>
      <c r="F14" s="120"/>
      <c r="G14" s="190"/>
      <c r="H14" s="190"/>
      <c r="I14" s="190"/>
      <c r="J14" s="191"/>
      <c r="K14" s="191"/>
      <c r="L14" s="191"/>
      <c r="M14" s="192"/>
      <c r="N14" s="211"/>
      <c r="O14" s="194"/>
      <c r="P14" s="194"/>
      <c r="Q14" s="194"/>
      <c r="R14" s="191"/>
      <c r="S14" s="191"/>
      <c r="T14" s="194"/>
      <c r="U14" s="194"/>
      <c r="V14" s="190"/>
      <c r="W14" s="190"/>
      <c r="X14" s="190" t="str">
        <f t="shared" si="0"/>
        <v/>
      </c>
      <c r="Y14" s="196"/>
      <c r="Z14" s="194"/>
      <c r="AA14" s="190"/>
      <c r="AB14" s="190"/>
      <c r="AC14" s="190" t="str">
        <f t="shared" si="1"/>
        <v/>
      </c>
      <c r="AD14" s="196"/>
      <c r="AE14" s="194"/>
      <c r="AF14" s="190"/>
      <c r="AG14" s="190"/>
      <c r="AH14" s="190" t="str">
        <f t="shared" si="2"/>
        <v/>
      </c>
      <c r="AI14" s="196"/>
      <c r="AJ14" s="194"/>
      <c r="AK14" s="190"/>
      <c r="AL14" s="190"/>
      <c r="AM14" s="190" t="str">
        <f t="shared" si="3"/>
        <v/>
      </c>
      <c r="AN14" s="196"/>
      <c r="AO14" s="194"/>
      <c r="AP14" s="190"/>
      <c r="AQ14" s="190"/>
      <c r="AR14" s="190" t="str">
        <f t="shared" si="4"/>
        <v/>
      </c>
      <c r="AS14" s="196"/>
      <c r="AT14" s="194"/>
      <c r="AU14" s="190"/>
      <c r="AV14" s="190"/>
      <c r="AW14" s="190" t="str">
        <f t="shared" si="5"/>
        <v/>
      </c>
      <c r="AX14" s="196"/>
      <c r="AY14" s="194"/>
      <c r="AZ14" s="190"/>
      <c r="BA14" s="190"/>
      <c r="BB14" s="190" t="str">
        <f t="shared" si="6"/>
        <v/>
      </c>
      <c r="BC14" s="196"/>
      <c r="BD14" s="194"/>
      <c r="BE14" s="190"/>
      <c r="BF14" s="190"/>
      <c r="BG14" s="190" t="str">
        <f t="shared" si="7"/>
        <v/>
      </c>
      <c r="BH14" s="196"/>
      <c r="BI14" s="194"/>
      <c r="BJ14" s="190"/>
      <c r="BK14" s="190"/>
      <c r="BL14" s="190" t="str">
        <f t="shared" si="8"/>
        <v/>
      </c>
      <c r="BM14" s="196"/>
      <c r="BN14" s="194"/>
      <c r="BO14" s="190"/>
      <c r="BP14" s="190"/>
      <c r="BQ14" s="190" t="str">
        <f t="shared" si="9"/>
        <v/>
      </c>
      <c r="BR14" s="196"/>
      <c r="BS14" s="194"/>
    </row>
    <row r="15" spans="1:71" ht="15">
      <c r="A15" s="120"/>
      <c r="B15" s="120"/>
      <c r="C15" s="120"/>
      <c r="D15" s="120"/>
      <c r="E15" s="120"/>
      <c r="F15" s="120"/>
      <c r="G15" s="190"/>
      <c r="H15" s="190"/>
      <c r="I15" s="190"/>
      <c r="J15" s="191"/>
      <c r="K15" s="191"/>
      <c r="L15" s="191"/>
      <c r="M15" s="192"/>
      <c r="N15" s="211"/>
      <c r="O15" s="194"/>
      <c r="P15" s="194"/>
      <c r="Q15" s="194"/>
      <c r="R15" s="191"/>
      <c r="S15" s="191"/>
      <c r="T15" s="194"/>
      <c r="U15" s="194"/>
      <c r="V15" s="190"/>
      <c r="W15" s="190"/>
      <c r="X15" s="190" t="str">
        <f t="shared" si="0"/>
        <v/>
      </c>
      <c r="Y15" s="196"/>
      <c r="Z15" s="194"/>
      <c r="AA15" s="190"/>
      <c r="AB15" s="190"/>
      <c r="AC15" s="190" t="str">
        <f t="shared" si="1"/>
        <v/>
      </c>
      <c r="AD15" s="196"/>
      <c r="AE15" s="194"/>
      <c r="AF15" s="190"/>
      <c r="AG15" s="190"/>
      <c r="AH15" s="190" t="str">
        <f t="shared" si="2"/>
        <v/>
      </c>
      <c r="AI15" s="196"/>
      <c r="AJ15" s="194"/>
      <c r="AK15" s="190"/>
      <c r="AL15" s="190"/>
      <c r="AM15" s="190" t="str">
        <f t="shared" si="3"/>
        <v/>
      </c>
      <c r="AN15" s="196"/>
      <c r="AO15" s="194"/>
      <c r="AP15" s="190"/>
      <c r="AQ15" s="190"/>
      <c r="AR15" s="190" t="str">
        <f t="shared" si="4"/>
        <v/>
      </c>
      <c r="AS15" s="196"/>
      <c r="AT15" s="194"/>
      <c r="AU15" s="190"/>
      <c r="AV15" s="190"/>
      <c r="AW15" s="190" t="str">
        <f t="shared" si="5"/>
        <v/>
      </c>
      <c r="AX15" s="196"/>
      <c r="AY15" s="194"/>
      <c r="AZ15" s="190"/>
      <c r="BA15" s="190"/>
      <c r="BB15" s="190" t="str">
        <f t="shared" si="6"/>
        <v/>
      </c>
      <c r="BC15" s="196"/>
      <c r="BD15" s="194"/>
      <c r="BE15" s="190"/>
      <c r="BF15" s="190"/>
      <c r="BG15" s="190" t="str">
        <f t="shared" si="7"/>
        <v/>
      </c>
      <c r="BH15" s="196"/>
      <c r="BI15" s="194"/>
      <c r="BJ15" s="190"/>
      <c r="BK15" s="190"/>
      <c r="BL15" s="190" t="str">
        <f t="shared" si="8"/>
        <v/>
      </c>
      <c r="BM15" s="196"/>
      <c r="BN15" s="194"/>
      <c r="BO15" s="190"/>
      <c r="BP15" s="190"/>
      <c r="BQ15" s="190" t="str">
        <f t="shared" si="9"/>
        <v/>
      </c>
      <c r="BR15" s="196"/>
      <c r="BS15" s="194"/>
    </row>
    <row r="16" spans="1:71" ht="15">
      <c r="A16" s="120"/>
      <c r="B16" s="120"/>
      <c r="C16" s="120"/>
      <c r="D16" s="120"/>
      <c r="E16" s="120"/>
      <c r="F16" s="120"/>
      <c r="G16" s="190"/>
      <c r="H16" s="190"/>
      <c r="I16" s="190"/>
      <c r="J16" s="191"/>
      <c r="K16" s="191"/>
      <c r="L16" s="191"/>
      <c r="M16" s="192"/>
      <c r="N16" s="211"/>
      <c r="O16" s="194"/>
      <c r="P16" s="194"/>
      <c r="Q16" s="194"/>
      <c r="R16" s="191"/>
      <c r="S16" s="191"/>
      <c r="T16" s="194"/>
      <c r="U16" s="194"/>
      <c r="V16" s="190"/>
      <c r="W16" s="190"/>
      <c r="X16" s="190" t="str">
        <f t="shared" si="0"/>
        <v/>
      </c>
      <c r="Y16" s="196"/>
      <c r="Z16" s="194"/>
      <c r="AA16" s="190"/>
      <c r="AB16" s="190"/>
      <c r="AC16" s="190" t="str">
        <f t="shared" si="1"/>
        <v/>
      </c>
      <c r="AD16" s="196"/>
      <c r="AE16" s="194"/>
      <c r="AF16" s="190"/>
      <c r="AG16" s="190"/>
      <c r="AH16" s="190" t="str">
        <f t="shared" si="2"/>
        <v/>
      </c>
      <c r="AI16" s="196"/>
      <c r="AJ16" s="194"/>
      <c r="AK16" s="190"/>
      <c r="AL16" s="190"/>
      <c r="AM16" s="190" t="str">
        <f t="shared" si="3"/>
        <v/>
      </c>
      <c r="AN16" s="196"/>
      <c r="AO16" s="194"/>
      <c r="AP16" s="190"/>
      <c r="AQ16" s="190"/>
      <c r="AR16" s="190" t="str">
        <f t="shared" si="4"/>
        <v/>
      </c>
      <c r="AS16" s="196"/>
      <c r="AT16" s="194"/>
      <c r="AU16" s="190"/>
      <c r="AV16" s="190"/>
      <c r="AW16" s="190" t="str">
        <f t="shared" si="5"/>
        <v/>
      </c>
      <c r="AX16" s="196"/>
      <c r="AY16" s="194"/>
      <c r="AZ16" s="190"/>
      <c r="BA16" s="190"/>
      <c r="BB16" s="190" t="str">
        <f t="shared" si="6"/>
        <v/>
      </c>
      <c r="BC16" s="196"/>
      <c r="BD16" s="194"/>
      <c r="BE16" s="190"/>
      <c r="BF16" s="190"/>
      <c r="BG16" s="190" t="str">
        <f t="shared" si="7"/>
        <v/>
      </c>
      <c r="BH16" s="196"/>
      <c r="BI16" s="194"/>
      <c r="BJ16" s="190"/>
      <c r="BK16" s="190"/>
      <c r="BL16" s="190" t="str">
        <f t="shared" si="8"/>
        <v/>
      </c>
      <c r="BM16" s="196"/>
      <c r="BN16" s="194"/>
      <c r="BO16" s="190"/>
      <c r="BP16" s="190"/>
      <c r="BQ16" s="190" t="str">
        <f t="shared" si="9"/>
        <v/>
      </c>
      <c r="BR16" s="196"/>
      <c r="BS16" s="194"/>
    </row>
    <row r="17" spans="1:71" ht="15">
      <c r="A17" s="120"/>
      <c r="B17" s="120"/>
      <c r="C17" s="120"/>
      <c r="D17" s="120"/>
      <c r="E17" s="120"/>
      <c r="F17" s="120"/>
      <c r="G17" s="190"/>
      <c r="H17" s="190"/>
      <c r="I17" s="190"/>
      <c r="J17" s="191"/>
      <c r="K17" s="191"/>
      <c r="L17" s="191"/>
      <c r="M17" s="192"/>
      <c r="N17" s="211"/>
      <c r="O17" s="194"/>
      <c r="P17" s="194"/>
      <c r="Q17" s="194"/>
      <c r="R17" s="191"/>
      <c r="S17" s="191"/>
      <c r="T17" s="194"/>
      <c r="U17" s="194"/>
      <c r="V17" s="190"/>
      <c r="W17" s="190"/>
      <c r="X17" s="190" t="str">
        <f t="shared" si="0"/>
        <v/>
      </c>
      <c r="Y17" s="196"/>
      <c r="Z17" s="194"/>
      <c r="AA17" s="190"/>
      <c r="AB17" s="190"/>
      <c r="AC17" s="190" t="str">
        <f t="shared" si="1"/>
        <v/>
      </c>
      <c r="AD17" s="196"/>
      <c r="AE17" s="194"/>
      <c r="AF17" s="190"/>
      <c r="AG17" s="190"/>
      <c r="AH17" s="190" t="str">
        <f t="shared" si="2"/>
        <v/>
      </c>
      <c r="AI17" s="196"/>
      <c r="AJ17" s="194"/>
      <c r="AK17" s="190"/>
      <c r="AL17" s="190"/>
      <c r="AM17" s="190" t="str">
        <f t="shared" si="3"/>
        <v/>
      </c>
      <c r="AN17" s="196"/>
      <c r="AO17" s="194"/>
      <c r="AP17" s="190"/>
      <c r="AQ17" s="190"/>
      <c r="AR17" s="190" t="str">
        <f t="shared" si="4"/>
        <v/>
      </c>
      <c r="AS17" s="196"/>
      <c r="AT17" s="194"/>
      <c r="AU17" s="190"/>
      <c r="AV17" s="190"/>
      <c r="AW17" s="190" t="str">
        <f t="shared" si="5"/>
        <v/>
      </c>
      <c r="AX17" s="196"/>
      <c r="AY17" s="194"/>
      <c r="AZ17" s="190"/>
      <c r="BA17" s="190"/>
      <c r="BB17" s="190" t="str">
        <f t="shared" si="6"/>
        <v/>
      </c>
      <c r="BC17" s="196"/>
      <c r="BD17" s="194"/>
      <c r="BE17" s="190"/>
      <c r="BF17" s="190"/>
      <c r="BG17" s="190" t="str">
        <f t="shared" si="7"/>
        <v/>
      </c>
      <c r="BH17" s="196"/>
      <c r="BI17" s="194"/>
      <c r="BJ17" s="190"/>
      <c r="BK17" s="190"/>
      <c r="BL17" s="190" t="str">
        <f t="shared" si="8"/>
        <v/>
      </c>
      <c r="BM17" s="196"/>
      <c r="BN17" s="194"/>
      <c r="BO17" s="190"/>
      <c r="BP17" s="190"/>
      <c r="BQ17" s="190" t="str">
        <f t="shared" si="9"/>
        <v/>
      </c>
      <c r="BR17" s="196"/>
      <c r="BS17" s="194"/>
    </row>
    <row r="18" spans="1:71" ht="15">
      <c r="A18" s="120"/>
      <c r="B18" s="120"/>
      <c r="C18" s="120"/>
      <c r="D18" s="120"/>
      <c r="E18" s="120"/>
      <c r="F18" s="120"/>
      <c r="G18" s="190"/>
      <c r="H18" s="190"/>
      <c r="I18" s="190"/>
      <c r="J18" s="191"/>
      <c r="K18" s="191"/>
      <c r="L18" s="191"/>
      <c r="M18" s="192"/>
      <c r="N18" s="211"/>
      <c r="O18" s="194"/>
      <c r="P18" s="194"/>
      <c r="Q18" s="194"/>
      <c r="R18" s="191"/>
      <c r="S18" s="191"/>
      <c r="T18" s="194"/>
      <c r="U18" s="194"/>
      <c r="V18" s="190"/>
      <c r="W18" s="190"/>
      <c r="X18" s="190" t="str">
        <f t="shared" si="0"/>
        <v/>
      </c>
      <c r="Y18" s="196"/>
      <c r="Z18" s="194"/>
      <c r="AA18" s="190"/>
      <c r="AB18" s="190"/>
      <c r="AC18" s="190" t="str">
        <f t="shared" si="1"/>
        <v/>
      </c>
      <c r="AD18" s="196"/>
      <c r="AE18" s="194"/>
      <c r="AF18" s="190"/>
      <c r="AG18" s="190"/>
      <c r="AH18" s="190" t="str">
        <f t="shared" si="2"/>
        <v/>
      </c>
      <c r="AI18" s="196"/>
      <c r="AJ18" s="194"/>
      <c r="AK18" s="190"/>
      <c r="AL18" s="190"/>
      <c r="AM18" s="190" t="str">
        <f t="shared" si="3"/>
        <v/>
      </c>
      <c r="AN18" s="196"/>
      <c r="AO18" s="194"/>
      <c r="AP18" s="190"/>
      <c r="AQ18" s="190"/>
      <c r="AR18" s="190" t="str">
        <f t="shared" si="4"/>
        <v/>
      </c>
      <c r="AS18" s="196"/>
      <c r="AT18" s="194"/>
      <c r="AU18" s="190"/>
      <c r="AV18" s="190"/>
      <c r="AW18" s="190" t="str">
        <f t="shared" si="5"/>
        <v/>
      </c>
      <c r="AX18" s="196"/>
      <c r="AY18" s="194"/>
      <c r="AZ18" s="190"/>
      <c r="BA18" s="190"/>
      <c r="BB18" s="190" t="str">
        <f t="shared" si="6"/>
        <v/>
      </c>
      <c r="BC18" s="196"/>
      <c r="BD18" s="194"/>
      <c r="BE18" s="190"/>
      <c r="BF18" s="190"/>
      <c r="BG18" s="190" t="str">
        <f t="shared" si="7"/>
        <v/>
      </c>
      <c r="BH18" s="196"/>
      <c r="BI18" s="194"/>
      <c r="BJ18" s="190"/>
      <c r="BK18" s="190"/>
      <c r="BL18" s="190" t="str">
        <f t="shared" si="8"/>
        <v/>
      </c>
      <c r="BM18" s="196"/>
      <c r="BN18" s="194"/>
      <c r="BO18" s="190"/>
      <c r="BP18" s="190"/>
      <c r="BQ18" s="190" t="str">
        <f t="shared" si="9"/>
        <v/>
      </c>
      <c r="BR18" s="196"/>
      <c r="BS18" s="194"/>
    </row>
    <row r="19" spans="1:71" ht="15">
      <c r="A19" s="120"/>
      <c r="B19" s="120"/>
      <c r="C19" s="120"/>
      <c r="D19" s="120"/>
      <c r="E19" s="120"/>
      <c r="F19" s="120"/>
      <c r="G19" s="190"/>
      <c r="H19" s="190"/>
      <c r="I19" s="190"/>
      <c r="J19" s="191"/>
      <c r="K19" s="191"/>
      <c r="L19" s="191"/>
      <c r="M19" s="192"/>
      <c r="N19" s="211"/>
      <c r="O19" s="194"/>
      <c r="P19" s="194"/>
      <c r="Q19" s="194"/>
      <c r="R19" s="191"/>
      <c r="S19" s="191"/>
      <c r="T19" s="194"/>
      <c r="U19" s="194"/>
      <c r="V19" s="190"/>
      <c r="W19" s="190"/>
      <c r="X19" s="190" t="str">
        <f t="shared" si="0"/>
        <v/>
      </c>
      <c r="Y19" s="196"/>
      <c r="Z19" s="194"/>
      <c r="AA19" s="190"/>
      <c r="AB19" s="190"/>
      <c r="AC19" s="190" t="str">
        <f t="shared" si="1"/>
        <v/>
      </c>
      <c r="AD19" s="196"/>
      <c r="AE19" s="194"/>
      <c r="AF19" s="190"/>
      <c r="AG19" s="190"/>
      <c r="AH19" s="190" t="str">
        <f t="shared" si="2"/>
        <v/>
      </c>
      <c r="AI19" s="196"/>
      <c r="AJ19" s="194"/>
      <c r="AK19" s="190"/>
      <c r="AL19" s="190"/>
      <c r="AM19" s="190" t="str">
        <f t="shared" si="3"/>
        <v/>
      </c>
      <c r="AN19" s="196"/>
      <c r="AO19" s="194"/>
      <c r="AP19" s="190"/>
      <c r="AQ19" s="190"/>
      <c r="AR19" s="190" t="str">
        <f t="shared" si="4"/>
        <v/>
      </c>
      <c r="AS19" s="196"/>
      <c r="AT19" s="194"/>
      <c r="AU19" s="190"/>
      <c r="AV19" s="190"/>
      <c r="AW19" s="190" t="str">
        <f t="shared" si="5"/>
        <v/>
      </c>
      <c r="AX19" s="196"/>
      <c r="AY19" s="194"/>
      <c r="AZ19" s="190"/>
      <c r="BA19" s="190"/>
      <c r="BB19" s="190" t="str">
        <f t="shared" si="6"/>
        <v/>
      </c>
      <c r="BC19" s="196"/>
      <c r="BD19" s="194"/>
      <c r="BE19" s="190"/>
      <c r="BF19" s="190"/>
      <c r="BG19" s="190" t="str">
        <f t="shared" si="7"/>
        <v/>
      </c>
      <c r="BH19" s="196"/>
      <c r="BI19" s="194"/>
      <c r="BJ19" s="190"/>
      <c r="BK19" s="190"/>
      <c r="BL19" s="190" t="str">
        <f t="shared" si="8"/>
        <v/>
      </c>
      <c r="BM19" s="196"/>
      <c r="BN19" s="194"/>
      <c r="BO19" s="190"/>
      <c r="BP19" s="190"/>
      <c r="BQ19" s="190" t="str">
        <f t="shared" si="9"/>
        <v/>
      </c>
      <c r="BR19" s="196"/>
      <c r="BS19" s="194"/>
    </row>
    <row r="20" spans="1:71" ht="15">
      <c r="A20" s="120"/>
      <c r="B20" s="120"/>
      <c r="C20" s="120"/>
      <c r="D20" s="120"/>
      <c r="E20" s="120"/>
      <c r="F20" s="120"/>
      <c r="G20" s="190"/>
      <c r="H20" s="190"/>
      <c r="I20" s="190"/>
      <c r="J20" s="191"/>
      <c r="K20" s="191"/>
      <c r="L20" s="191"/>
      <c r="M20" s="192"/>
      <c r="N20" s="211"/>
      <c r="O20" s="194"/>
      <c r="P20" s="194"/>
      <c r="Q20" s="194"/>
      <c r="R20" s="191"/>
      <c r="S20" s="191"/>
      <c r="T20" s="194"/>
      <c r="U20" s="194"/>
      <c r="V20" s="190"/>
      <c r="W20" s="190"/>
      <c r="X20" s="190" t="str">
        <f t="shared" si="0"/>
        <v/>
      </c>
      <c r="Y20" s="196"/>
      <c r="Z20" s="194"/>
      <c r="AA20" s="190"/>
      <c r="AB20" s="190"/>
      <c r="AC20" s="190" t="str">
        <f t="shared" si="1"/>
        <v/>
      </c>
      <c r="AD20" s="196"/>
      <c r="AE20" s="194"/>
      <c r="AF20" s="190"/>
      <c r="AG20" s="190"/>
      <c r="AH20" s="190" t="str">
        <f t="shared" si="2"/>
        <v/>
      </c>
      <c r="AI20" s="196"/>
      <c r="AJ20" s="194"/>
      <c r="AK20" s="190"/>
      <c r="AL20" s="190"/>
      <c r="AM20" s="190" t="str">
        <f t="shared" si="3"/>
        <v/>
      </c>
      <c r="AN20" s="196"/>
      <c r="AO20" s="194"/>
      <c r="AP20" s="190"/>
      <c r="AQ20" s="190"/>
      <c r="AR20" s="190" t="str">
        <f t="shared" si="4"/>
        <v/>
      </c>
      <c r="AS20" s="196"/>
      <c r="AT20" s="194"/>
      <c r="AU20" s="190"/>
      <c r="AV20" s="190"/>
      <c r="AW20" s="190" t="str">
        <f t="shared" si="5"/>
        <v/>
      </c>
      <c r="AX20" s="196"/>
      <c r="AY20" s="194"/>
      <c r="AZ20" s="190"/>
      <c r="BA20" s="190"/>
      <c r="BB20" s="190" t="str">
        <f t="shared" si="6"/>
        <v/>
      </c>
      <c r="BC20" s="196"/>
      <c r="BD20" s="194"/>
      <c r="BE20" s="190"/>
      <c r="BF20" s="190"/>
      <c r="BG20" s="190" t="str">
        <f t="shared" si="7"/>
        <v/>
      </c>
      <c r="BH20" s="196"/>
      <c r="BI20" s="194"/>
      <c r="BJ20" s="190"/>
      <c r="BK20" s="190"/>
      <c r="BL20" s="190" t="str">
        <f t="shared" si="8"/>
        <v/>
      </c>
      <c r="BM20" s="196"/>
      <c r="BN20" s="194"/>
      <c r="BO20" s="190"/>
      <c r="BP20" s="190"/>
      <c r="BQ20" s="190" t="str">
        <f t="shared" si="9"/>
        <v/>
      </c>
      <c r="BR20" s="196"/>
      <c r="BS20" s="194"/>
    </row>
    <row r="21" spans="1:71" ht="15">
      <c r="A21" s="120"/>
      <c r="B21" s="120"/>
      <c r="C21" s="120"/>
      <c r="D21" s="120"/>
      <c r="E21" s="120"/>
      <c r="F21" s="120"/>
      <c r="G21" s="190"/>
      <c r="H21" s="190"/>
      <c r="I21" s="190"/>
      <c r="J21" s="191"/>
      <c r="K21" s="191"/>
      <c r="L21" s="191"/>
      <c r="M21" s="192"/>
      <c r="N21" s="211"/>
      <c r="O21" s="194"/>
      <c r="P21" s="194"/>
      <c r="Q21" s="194"/>
      <c r="R21" s="191"/>
      <c r="S21" s="191"/>
      <c r="T21" s="194"/>
      <c r="U21" s="194"/>
      <c r="V21" s="190"/>
      <c r="W21" s="190"/>
      <c r="X21" s="190" t="str">
        <f t="shared" si="0"/>
        <v/>
      </c>
      <c r="Y21" s="196"/>
      <c r="Z21" s="194"/>
      <c r="AA21" s="190"/>
      <c r="AB21" s="190"/>
      <c r="AC21" s="190" t="str">
        <f t="shared" si="1"/>
        <v/>
      </c>
      <c r="AD21" s="196"/>
      <c r="AE21" s="194"/>
      <c r="AF21" s="190"/>
      <c r="AG21" s="190"/>
      <c r="AH21" s="190" t="str">
        <f t="shared" si="2"/>
        <v/>
      </c>
      <c r="AI21" s="196"/>
      <c r="AJ21" s="194"/>
      <c r="AK21" s="190"/>
      <c r="AL21" s="190"/>
      <c r="AM21" s="190" t="str">
        <f t="shared" si="3"/>
        <v/>
      </c>
      <c r="AN21" s="196"/>
      <c r="AO21" s="194"/>
      <c r="AP21" s="190"/>
      <c r="AQ21" s="190"/>
      <c r="AR21" s="190" t="str">
        <f t="shared" si="4"/>
        <v/>
      </c>
      <c r="AS21" s="196"/>
      <c r="AT21" s="194"/>
      <c r="AU21" s="190"/>
      <c r="AV21" s="190"/>
      <c r="AW21" s="190" t="str">
        <f t="shared" si="5"/>
        <v/>
      </c>
      <c r="AX21" s="196"/>
      <c r="AY21" s="194"/>
      <c r="AZ21" s="190"/>
      <c r="BA21" s="190"/>
      <c r="BB21" s="190" t="str">
        <f t="shared" si="6"/>
        <v/>
      </c>
      <c r="BC21" s="196"/>
      <c r="BD21" s="194"/>
      <c r="BE21" s="190"/>
      <c r="BF21" s="190"/>
      <c r="BG21" s="190" t="str">
        <f t="shared" si="7"/>
        <v/>
      </c>
      <c r="BH21" s="196"/>
      <c r="BI21" s="194"/>
      <c r="BJ21" s="190"/>
      <c r="BK21" s="190"/>
      <c r="BL21" s="190" t="str">
        <f t="shared" si="8"/>
        <v/>
      </c>
      <c r="BM21" s="196"/>
      <c r="BN21" s="194"/>
      <c r="BO21" s="190"/>
      <c r="BP21" s="190"/>
      <c r="BQ21" s="190" t="str">
        <f t="shared" si="9"/>
        <v/>
      </c>
      <c r="BR21" s="196"/>
      <c r="BS21" s="194"/>
    </row>
    <row r="22" spans="1:71" ht="15">
      <c r="A22" s="120"/>
      <c r="B22" s="120"/>
      <c r="C22" s="120"/>
      <c r="D22" s="120"/>
      <c r="E22" s="120"/>
      <c r="F22" s="120"/>
      <c r="G22" s="190"/>
      <c r="H22" s="190"/>
      <c r="I22" s="190"/>
      <c r="J22" s="191"/>
      <c r="K22" s="191"/>
      <c r="L22" s="191"/>
      <c r="M22" s="192"/>
      <c r="N22" s="211"/>
      <c r="O22" s="194"/>
      <c r="P22" s="194"/>
      <c r="Q22" s="194"/>
      <c r="R22" s="191"/>
      <c r="S22" s="191"/>
      <c r="T22" s="194"/>
      <c r="U22" s="194"/>
      <c r="V22" s="190"/>
      <c r="W22" s="190"/>
      <c r="X22" s="190" t="str">
        <f t="shared" si="0"/>
        <v/>
      </c>
      <c r="Y22" s="196"/>
      <c r="Z22" s="194"/>
      <c r="AA22" s="190"/>
      <c r="AB22" s="190"/>
      <c r="AC22" s="190" t="str">
        <f t="shared" si="1"/>
        <v/>
      </c>
      <c r="AD22" s="196"/>
      <c r="AE22" s="194"/>
      <c r="AF22" s="190"/>
      <c r="AG22" s="190"/>
      <c r="AH22" s="190" t="str">
        <f t="shared" si="2"/>
        <v/>
      </c>
      <c r="AI22" s="196"/>
      <c r="AJ22" s="194"/>
      <c r="AK22" s="190"/>
      <c r="AL22" s="190"/>
      <c r="AM22" s="190" t="str">
        <f t="shared" si="3"/>
        <v/>
      </c>
      <c r="AN22" s="196"/>
      <c r="AO22" s="194"/>
      <c r="AP22" s="190"/>
      <c r="AQ22" s="190"/>
      <c r="AR22" s="190" t="str">
        <f t="shared" si="4"/>
        <v/>
      </c>
      <c r="AS22" s="196"/>
      <c r="AT22" s="194"/>
      <c r="AU22" s="190"/>
      <c r="AV22" s="190"/>
      <c r="AW22" s="190" t="str">
        <f t="shared" si="5"/>
        <v/>
      </c>
      <c r="AX22" s="196"/>
      <c r="AY22" s="194"/>
      <c r="AZ22" s="190"/>
      <c r="BA22" s="190"/>
      <c r="BB22" s="190" t="str">
        <f t="shared" si="6"/>
        <v/>
      </c>
      <c r="BC22" s="196"/>
      <c r="BD22" s="194"/>
      <c r="BE22" s="190"/>
      <c r="BF22" s="190"/>
      <c r="BG22" s="190" t="str">
        <f t="shared" si="7"/>
        <v/>
      </c>
      <c r="BH22" s="196"/>
      <c r="BI22" s="194"/>
      <c r="BJ22" s="190"/>
      <c r="BK22" s="190"/>
      <c r="BL22" s="190" t="str">
        <f t="shared" si="8"/>
        <v/>
      </c>
      <c r="BM22" s="196"/>
      <c r="BN22" s="194"/>
      <c r="BO22" s="190"/>
      <c r="BP22" s="190"/>
      <c r="BQ22" s="190" t="str">
        <f t="shared" si="9"/>
        <v/>
      </c>
      <c r="BR22" s="196"/>
      <c r="BS22" s="194"/>
    </row>
    <row r="23" spans="1:71" ht="15">
      <c r="A23" s="120"/>
      <c r="B23" s="120"/>
      <c r="C23" s="120"/>
      <c r="D23" s="120"/>
      <c r="E23" s="120"/>
      <c r="F23" s="120"/>
      <c r="G23" s="190"/>
      <c r="H23" s="190"/>
      <c r="I23" s="190"/>
      <c r="J23" s="191"/>
      <c r="K23" s="191"/>
      <c r="L23" s="191"/>
      <c r="M23" s="192"/>
      <c r="N23" s="211"/>
      <c r="O23" s="194"/>
      <c r="P23" s="194"/>
      <c r="Q23" s="194"/>
      <c r="R23" s="191"/>
      <c r="S23" s="191"/>
      <c r="T23" s="194"/>
      <c r="U23" s="194"/>
      <c r="V23" s="190"/>
      <c r="W23" s="190"/>
      <c r="X23" s="190" t="str">
        <f t="shared" si="0"/>
        <v/>
      </c>
      <c r="Y23" s="196"/>
      <c r="Z23" s="194"/>
      <c r="AA23" s="190"/>
      <c r="AB23" s="190"/>
      <c r="AC23" s="190" t="str">
        <f t="shared" si="1"/>
        <v/>
      </c>
      <c r="AD23" s="196"/>
      <c r="AE23" s="194"/>
      <c r="AF23" s="190"/>
      <c r="AG23" s="190"/>
      <c r="AH23" s="190" t="str">
        <f t="shared" si="2"/>
        <v/>
      </c>
      <c r="AI23" s="196"/>
      <c r="AJ23" s="194"/>
      <c r="AK23" s="190"/>
      <c r="AL23" s="190"/>
      <c r="AM23" s="190" t="str">
        <f t="shared" si="3"/>
        <v/>
      </c>
      <c r="AN23" s="196"/>
      <c r="AO23" s="194"/>
      <c r="AP23" s="190"/>
      <c r="AQ23" s="190"/>
      <c r="AR23" s="190" t="str">
        <f t="shared" si="4"/>
        <v/>
      </c>
      <c r="AS23" s="196"/>
      <c r="AT23" s="194"/>
      <c r="AU23" s="190"/>
      <c r="AV23" s="190"/>
      <c r="AW23" s="190" t="str">
        <f t="shared" si="5"/>
        <v/>
      </c>
      <c r="AX23" s="196"/>
      <c r="AY23" s="194"/>
      <c r="AZ23" s="190"/>
      <c r="BA23" s="190"/>
      <c r="BB23" s="190" t="str">
        <f t="shared" si="6"/>
        <v/>
      </c>
      <c r="BC23" s="196"/>
      <c r="BD23" s="194"/>
      <c r="BE23" s="190"/>
      <c r="BF23" s="190"/>
      <c r="BG23" s="190" t="str">
        <f t="shared" si="7"/>
        <v/>
      </c>
      <c r="BH23" s="196"/>
      <c r="BI23" s="194"/>
      <c r="BJ23" s="190"/>
      <c r="BK23" s="190"/>
      <c r="BL23" s="190" t="str">
        <f t="shared" si="8"/>
        <v/>
      </c>
      <c r="BM23" s="196"/>
      <c r="BN23" s="194"/>
      <c r="BO23" s="190"/>
      <c r="BP23" s="190"/>
      <c r="BQ23" s="190" t="str">
        <f t="shared" si="9"/>
        <v/>
      </c>
      <c r="BR23" s="196"/>
      <c r="BS23" s="194"/>
    </row>
    <row r="24" spans="1:71" ht="15">
      <c r="A24" s="120"/>
      <c r="B24" s="120"/>
      <c r="C24" s="120"/>
      <c r="D24" s="120"/>
      <c r="E24" s="120"/>
      <c r="F24" s="120"/>
      <c r="G24" s="190"/>
      <c r="H24" s="190"/>
      <c r="I24" s="190"/>
      <c r="J24" s="191"/>
      <c r="K24" s="191"/>
      <c r="L24" s="191"/>
      <c r="M24" s="192"/>
      <c r="N24" s="211"/>
      <c r="O24" s="194"/>
      <c r="P24" s="194"/>
      <c r="Q24" s="194"/>
      <c r="R24" s="191"/>
      <c r="S24" s="191"/>
      <c r="T24" s="194"/>
      <c r="U24" s="194"/>
      <c r="V24" s="190"/>
      <c r="W24" s="190"/>
      <c r="X24" s="190" t="str">
        <f t="shared" si="0"/>
        <v/>
      </c>
      <c r="Y24" s="196"/>
      <c r="Z24" s="194"/>
      <c r="AA24" s="190"/>
      <c r="AB24" s="190"/>
      <c r="AC24" s="190" t="str">
        <f t="shared" si="1"/>
        <v/>
      </c>
      <c r="AD24" s="196"/>
      <c r="AE24" s="194"/>
      <c r="AF24" s="190"/>
      <c r="AG24" s="190"/>
      <c r="AH24" s="190" t="str">
        <f t="shared" si="2"/>
        <v/>
      </c>
      <c r="AI24" s="196"/>
      <c r="AJ24" s="194"/>
      <c r="AK24" s="190"/>
      <c r="AL24" s="190"/>
      <c r="AM24" s="190" t="str">
        <f t="shared" si="3"/>
        <v/>
      </c>
      <c r="AN24" s="196"/>
      <c r="AO24" s="194"/>
      <c r="AP24" s="190"/>
      <c r="AQ24" s="190"/>
      <c r="AR24" s="190" t="str">
        <f t="shared" si="4"/>
        <v/>
      </c>
      <c r="AS24" s="196"/>
      <c r="AT24" s="194"/>
      <c r="AU24" s="190"/>
      <c r="AV24" s="190"/>
      <c r="AW24" s="190" t="str">
        <f t="shared" si="5"/>
        <v/>
      </c>
      <c r="AX24" s="196"/>
      <c r="AY24" s="194"/>
      <c r="AZ24" s="190"/>
      <c r="BA24" s="190"/>
      <c r="BB24" s="190" t="str">
        <f t="shared" si="6"/>
        <v/>
      </c>
      <c r="BC24" s="196"/>
      <c r="BD24" s="194"/>
      <c r="BE24" s="190"/>
      <c r="BF24" s="190"/>
      <c r="BG24" s="190" t="str">
        <f t="shared" si="7"/>
        <v/>
      </c>
      <c r="BH24" s="196"/>
      <c r="BI24" s="194"/>
      <c r="BJ24" s="190"/>
      <c r="BK24" s="190"/>
      <c r="BL24" s="190" t="str">
        <f t="shared" si="8"/>
        <v/>
      </c>
      <c r="BM24" s="196"/>
      <c r="BN24" s="194"/>
      <c r="BO24" s="190"/>
      <c r="BP24" s="190"/>
      <c r="BQ24" s="190" t="str">
        <f t="shared" si="9"/>
        <v/>
      </c>
      <c r="BR24" s="196"/>
      <c r="BS24" s="194"/>
    </row>
    <row r="25" spans="1:71" ht="15">
      <c r="A25" s="120"/>
      <c r="B25" s="120"/>
      <c r="C25" s="120"/>
      <c r="D25" s="120"/>
      <c r="E25" s="120"/>
      <c r="F25" s="120"/>
      <c r="G25" s="190"/>
      <c r="H25" s="190"/>
      <c r="I25" s="190"/>
      <c r="J25" s="191"/>
      <c r="K25" s="191"/>
      <c r="L25" s="191"/>
      <c r="M25" s="192"/>
      <c r="N25" s="211"/>
      <c r="O25" s="194"/>
      <c r="P25" s="194"/>
      <c r="Q25" s="194"/>
      <c r="R25" s="191"/>
      <c r="S25" s="191"/>
      <c r="T25" s="194"/>
      <c r="U25" s="194"/>
      <c r="V25" s="190"/>
      <c r="W25" s="190"/>
      <c r="X25" s="190" t="str">
        <f t="shared" si="0"/>
        <v/>
      </c>
      <c r="Y25" s="196"/>
      <c r="Z25" s="194"/>
      <c r="AA25" s="190"/>
      <c r="AB25" s="190"/>
      <c r="AC25" s="190" t="str">
        <f t="shared" si="1"/>
        <v/>
      </c>
      <c r="AD25" s="196"/>
      <c r="AE25" s="194"/>
      <c r="AF25" s="190"/>
      <c r="AG25" s="190"/>
      <c r="AH25" s="190" t="str">
        <f t="shared" si="2"/>
        <v/>
      </c>
      <c r="AI25" s="196"/>
      <c r="AJ25" s="194"/>
      <c r="AK25" s="190"/>
      <c r="AL25" s="190"/>
      <c r="AM25" s="190" t="str">
        <f t="shared" si="3"/>
        <v/>
      </c>
      <c r="AN25" s="196"/>
      <c r="AO25" s="194"/>
      <c r="AP25" s="190"/>
      <c r="AQ25" s="190"/>
      <c r="AR25" s="190" t="str">
        <f t="shared" si="4"/>
        <v/>
      </c>
      <c r="AS25" s="196"/>
      <c r="AT25" s="194"/>
      <c r="AU25" s="190"/>
      <c r="AV25" s="190"/>
      <c r="AW25" s="190" t="str">
        <f t="shared" si="5"/>
        <v/>
      </c>
      <c r="AX25" s="196"/>
      <c r="AY25" s="194"/>
      <c r="AZ25" s="190"/>
      <c r="BA25" s="190"/>
      <c r="BB25" s="190" t="str">
        <f t="shared" si="6"/>
        <v/>
      </c>
      <c r="BC25" s="196"/>
      <c r="BD25" s="194"/>
      <c r="BE25" s="190"/>
      <c r="BF25" s="190"/>
      <c r="BG25" s="190" t="str">
        <f t="shared" si="7"/>
        <v/>
      </c>
      <c r="BH25" s="196"/>
      <c r="BI25" s="194"/>
      <c r="BJ25" s="190"/>
      <c r="BK25" s="190"/>
      <c r="BL25" s="190" t="str">
        <f t="shared" si="8"/>
        <v/>
      </c>
      <c r="BM25" s="196"/>
      <c r="BN25" s="194"/>
      <c r="BO25" s="190"/>
      <c r="BP25" s="190"/>
      <c r="BQ25" s="190" t="str">
        <f t="shared" si="9"/>
        <v/>
      </c>
      <c r="BR25" s="196"/>
      <c r="BS25" s="194"/>
    </row>
    <row r="26" spans="1:71" ht="15">
      <c r="A26" s="120"/>
      <c r="B26" s="120"/>
      <c r="C26" s="120"/>
      <c r="D26" s="120"/>
      <c r="E26" s="120"/>
      <c r="F26" s="120"/>
      <c r="G26" s="190"/>
      <c r="H26" s="190"/>
      <c r="I26" s="190"/>
      <c r="J26" s="191"/>
      <c r="K26" s="191"/>
      <c r="L26" s="191"/>
      <c r="M26" s="192"/>
      <c r="N26" s="211"/>
      <c r="O26" s="194"/>
      <c r="P26" s="194"/>
      <c r="Q26" s="194"/>
      <c r="R26" s="191"/>
      <c r="S26" s="191"/>
      <c r="T26" s="194"/>
      <c r="U26" s="194"/>
      <c r="V26" s="190"/>
      <c r="W26" s="190"/>
      <c r="X26" s="190" t="str">
        <f t="shared" si="0"/>
        <v/>
      </c>
      <c r="Y26" s="196"/>
      <c r="Z26" s="194"/>
      <c r="AA26" s="190"/>
      <c r="AB26" s="190"/>
      <c r="AC26" s="190" t="str">
        <f t="shared" si="1"/>
        <v/>
      </c>
      <c r="AD26" s="196"/>
      <c r="AE26" s="194"/>
      <c r="AF26" s="190"/>
      <c r="AG26" s="190"/>
      <c r="AH26" s="190" t="str">
        <f t="shared" si="2"/>
        <v/>
      </c>
      <c r="AI26" s="196"/>
      <c r="AJ26" s="194"/>
      <c r="AK26" s="190"/>
      <c r="AL26" s="190"/>
      <c r="AM26" s="190" t="str">
        <f t="shared" si="3"/>
        <v/>
      </c>
      <c r="AN26" s="196"/>
      <c r="AO26" s="194"/>
      <c r="AP26" s="190"/>
      <c r="AQ26" s="190"/>
      <c r="AR26" s="190" t="str">
        <f t="shared" si="4"/>
        <v/>
      </c>
      <c r="AS26" s="196"/>
      <c r="AT26" s="194"/>
      <c r="AU26" s="190"/>
      <c r="AV26" s="190"/>
      <c r="AW26" s="190" t="str">
        <f t="shared" si="5"/>
        <v/>
      </c>
      <c r="AX26" s="196"/>
      <c r="AY26" s="194"/>
      <c r="AZ26" s="190"/>
      <c r="BA26" s="190"/>
      <c r="BB26" s="190" t="str">
        <f t="shared" si="6"/>
        <v/>
      </c>
      <c r="BC26" s="196"/>
      <c r="BD26" s="194"/>
      <c r="BE26" s="190"/>
      <c r="BF26" s="190"/>
      <c r="BG26" s="190" t="str">
        <f t="shared" si="7"/>
        <v/>
      </c>
      <c r="BH26" s="196"/>
      <c r="BI26" s="194"/>
      <c r="BJ26" s="190"/>
      <c r="BK26" s="190"/>
      <c r="BL26" s="190" t="str">
        <f t="shared" si="8"/>
        <v/>
      </c>
      <c r="BM26" s="196"/>
      <c r="BN26" s="194"/>
      <c r="BO26" s="190"/>
      <c r="BP26" s="190"/>
      <c r="BQ26" s="190" t="str">
        <f t="shared" si="9"/>
        <v/>
      </c>
      <c r="BR26" s="196"/>
      <c r="BS26" s="194"/>
    </row>
    <row r="27" spans="1:71" ht="15">
      <c r="A27" s="120"/>
      <c r="B27" s="120"/>
      <c r="C27" s="120"/>
      <c r="D27" s="120"/>
      <c r="E27" s="120"/>
      <c r="F27" s="120"/>
      <c r="G27" s="190"/>
      <c r="H27" s="190"/>
      <c r="I27" s="190"/>
      <c r="J27" s="191"/>
      <c r="K27" s="191"/>
      <c r="L27" s="191"/>
      <c r="M27" s="192"/>
      <c r="N27" s="211"/>
      <c r="O27" s="194"/>
      <c r="P27" s="194"/>
      <c r="Q27" s="194"/>
      <c r="R27" s="191"/>
      <c r="S27" s="191"/>
      <c r="T27" s="194"/>
      <c r="U27" s="194"/>
      <c r="V27" s="190"/>
      <c r="W27" s="190"/>
      <c r="X27" s="190" t="str">
        <f t="shared" si="0"/>
        <v/>
      </c>
      <c r="Y27" s="196"/>
      <c r="Z27" s="194"/>
      <c r="AA27" s="190"/>
      <c r="AB27" s="190"/>
      <c r="AC27" s="190" t="str">
        <f t="shared" si="1"/>
        <v/>
      </c>
      <c r="AD27" s="196"/>
      <c r="AE27" s="194"/>
      <c r="AF27" s="190"/>
      <c r="AG27" s="190"/>
      <c r="AH27" s="190" t="str">
        <f t="shared" si="2"/>
        <v/>
      </c>
      <c r="AI27" s="196"/>
      <c r="AJ27" s="194"/>
      <c r="AK27" s="190"/>
      <c r="AL27" s="190"/>
      <c r="AM27" s="190" t="str">
        <f t="shared" si="3"/>
        <v/>
      </c>
      <c r="AN27" s="196"/>
      <c r="AO27" s="194"/>
      <c r="AP27" s="190"/>
      <c r="AQ27" s="190"/>
      <c r="AR27" s="190" t="str">
        <f t="shared" si="4"/>
        <v/>
      </c>
      <c r="AS27" s="196"/>
      <c r="AT27" s="194"/>
      <c r="AU27" s="190"/>
      <c r="AV27" s="190"/>
      <c r="AW27" s="190" t="str">
        <f t="shared" si="5"/>
        <v/>
      </c>
      <c r="AX27" s="196"/>
      <c r="AY27" s="194"/>
      <c r="AZ27" s="190"/>
      <c r="BA27" s="190"/>
      <c r="BB27" s="190" t="str">
        <f t="shared" si="6"/>
        <v/>
      </c>
      <c r="BC27" s="196"/>
      <c r="BD27" s="194"/>
      <c r="BE27" s="190"/>
      <c r="BF27" s="190"/>
      <c r="BG27" s="190" t="str">
        <f t="shared" si="7"/>
        <v/>
      </c>
      <c r="BH27" s="196"/>
      <c r="BI27" s="194"/>
      <c r="BJ27" s="190"/>
      <c r="BK27" s="190"/>
      <c r="BL27" s="190" t="str">
        <f t="shared" si="8"/>
        <v/>
      </c>
      <c r="BM27" s="196"/>
      <c r="BN27" s="194"/>
      <c r="BO27" s="190"/>
      <c r="BP27" s="190"/>
      <c r="BQ27" s="190" t="str">
        <f t="shared" si="9"/>
        <v/>
      </c>
      <c r="BR27" s="196"/>
      <c r="BS27" s="194"/>
    </row>
    <row r="28" spans="1:71" ht="15">
      <c r="A28" s="120"/>
      <c r="B28" s="120"/>
      <c r="C28" s="120"/>
      <c r="D28" s="120"/>
      <c r="E28" s="120"/>
      <c r="F28" s="120"/>
      <c r="G28" s="190"/>
      <c r="H28" s="190"/>
      <c r="I28" s="190"/>
      <c r="J28" s="191"/>
      <c r="K28" s="191"/>
      <c r="L28" s="191"/>
      <c r="M28" s="192"/>
      <c r="N28" s="211"/>
      <c r="O28" s="194"/>
      <c r="P28" s="194"/>
      <c r="Q28" s="194"/>
      <c r="R28" s="191"/>
      <c r="S28" s="191"/>
      <c r="T28" s="194"/>
      <c r="U28" s="194"/>
      <c r="V28" s="190"/>
      <c r="W28" s="190"/>
      <c r="X28" s="190" t="str">
        <f t="shared" si="0"/>
        <v/>
      </c>
      <c r="Y28" s="196"/>
      <c r="Z28" s="194"/>
      <c r="AA28" s="190"/>
      <c r="AB28" s="190"/>
      <c r="AC28" s="190" t="str">
        <f t="shared" si="1"/>
        <v/>
      </c>
      <c r="AD28" s="196"/>
      <c r="AE28" s="194"/>
      <c r="AF28" s="190"/>
      <c r="AG28" s="190"/>
      <c r="AH28" s="190" t="str">
        <f t="shared" si="2"/>
        <v/>
      </c>
      <c r="AI28" s="196"/>
      <c r="AJ28" s="194"/>
      <c r="AK28" s="190"/>
      <c r="AL28" s="190"/>
      <c r="AM28" s="190" t="str">
        <f t="shared" si="3"/>
        <v/>
      </c>
      <c r="AN28" s="196"/>
      <c r="AO28" s="194"/>
      <c r="AP28" s="190"/>
      <c r="AQ28" s="190"/>
      <c r="AR28" s="190" t="str">
        <f t="shared" si="4"/>
        <v/>
      </c>
      <c r="AS28" s="196"/>
      <c r="AT28" s="194"/>
      <c r="AU28" s="190"/>
      <c r="AV28" s="190"/>
      <c r="AW28" s="190" t="str">
        <f t="shared" si="5"/>
        <v/>
      </c>
      <c r="AX28" s="196"/>
      <c r="AY28" s="194"/>
      <c r="AZ28" s="190"/>
      <c r="BA28" s="190"/>
      <c r="BB28" s="190" t="str">
        <f t="shared" si="6"/>
        <v/>
      </c>
      <c r="BC28" s="196"/>
      <c r="BD28" s="194"/>
      <c r="BE28" s="190"/>
      <c r="BF28" s="190"/>
      <c r="BG28" s="190" t="str">
        <f t="shared" si="7"/>
        <v/>
      </c>
      <c r="BH28" s="196"/>
      <c r="BI28" s="194"/>
      <c r="BJ28" s="190"/>
      <c r="BK28" s="190"/>
      <c r="BL28" s="190" t="str">
        <f t="shared" si="8"/>
        <v/>
      </c>
      <c r="BM28" s="196"/>
      <c r="BN28" s="194"/>
      <c r="BO28" s="190"/>
      <c r="BP28" s="190"/>
      <c r="BQ28" s="190" t="str">
        <f t="shared" si="9"/>
        <v/>
      </c>
      <c r="BR28" s="196"/>
      <c r="BS28" s="194"/>
    </row>
    <row r="29" spans="1:71" ht="15">
      <c r="A29" s="120"/>
      <c r="B29" s="120"/>
      <c r="C29" s="120"/>
      <c r="D29" s="120"/>
      <c r="E29" s="120"/>
      <c r="F29" s="120"/>
      <c r="G29" s="190"/>
      <c r="H29" s="190"/>
      <c r="I29" s="190"/>
      <c r="J29" s="191"/>
      <c r="K29" s="191"/>
      <c r="L29" s="191"/>
      <c r="M29" s="192"/>
      <c r="N29" s="211"/>
      <c r="O29" s="194"/>
      <c r="P29" s="194"/>
      <c r="Q29" s="194"/>
      <c r="R29" s="191"/>
      <c r="S29" s="191"/>
      <c r="T29" s="194"/>
      <c r="U29" s="194"/>
      <c r="V29" s="190"/>
      <c r="W29" s="190"/>
      <c r="X29" s="190" t="str">
        <f t="shared" si="0"/>
        <v/>
      </c>
      <c r="Y29" s="196"/>
      <c r="Z29" s="194"/>
      <c r="AA29" s="190"/>
      <c r="AB29" s="190"/>
      <c r="AC29" s="190" t="str">
        <f t="shared" si="1"/>
        <v/>
      </c>
      <c r="AD29" s="196"/>
      <c r="AE29" s="194"/>
      <c r="AF29" s="190"/>
      <c r="AG29" s="190"/>
      <c r="AH29" s="190" t="str">
        <f t="shared" si="2"/>
        <v/>
      </c>
      <c r="AI29" s="196"/>
      <c r="AJ29" s="194"/>
      <c r="AK29" s="190"/>
      <c r="AL29" s="190"/>
      <c r="AM29" s="190" t="str">
        <f t="shared" si="3"/>
        <v/>
      </c>
      <c r="AN29" s="196"/>
      <c r="AO29" s="194"/>
      <c r="AP29" s="190"/>
      <c r="AQ29" s="190"/>
      <c r="AR29" s="190" t="str">
        <f t="shared" si="4"/>
        <v/>
      </c>
      <c r="AS29" s="196"/>
      <c r="AT29" s="194"/>
      <c r="AU29" s="190"/>
      <c r="AV29" s="190"/>
      <c r="AW29" s="190" t="str">
        <f t="shared" si="5"/>
        <v/>
      </c>
      <c r="AX29" s="196"/>
      <c r="AY29" s="194"/>
      <c r="AZ29" s="190"/>
      <c r="BA29" s="190"/>
      <c r="BB29" s="190" t="str">
        <f t="shared" si="6"/>
        <v/>
      </c>
      <c r="BC29" s="196"/>
      <c r="BD29" s="194"/>
      <c r="BE29" s="190"/>
      <c r="BF29" s="190"/>
      <c r="BG29" s="190" t="str">
        <f t="shared" si="7"/>
        <v/>
      </c>
      <c r="BH29" s="196"/>
      <c r="BI29" s="194"/>
      <c r="BJ29" s="190"/>
      <c r="BK29" s="190"/>
      <c r="BL29" s="190" t="str">
        <f t="shared" si="8"/>
        <v/>
      </c>
      <c r="BM29" s="196"/>
      <c r="BN29" s="194"/>
      <c r="BO29" s="190"/>
      <c r="BP29" s="190"/>
      <c r="BQ29" s="190" t="str">
        <f t="shared" si="9"/>
        <v/>
      </c>
      <c r="BR29" s="196"/>
      <c r="BS29" s="194"/>
    </row>
    <row r="30" spans="1:71" ht="15">
      <c r="A30" s="120"/>
      <c r="B30" s="120"/>
      <c r="C30" s="120"/>
      <c r="D30" s="120"/>
      <c r="E30" s="120"/>
      <c r="F30" s="120"/>
      <c r="G30" s="190"/>
      <c r="H30" s="190"/>
      <c r="I30" s="190"/>
      <c r="J30" s="191"/>
      <c r="K30" s="191"/>
      <c r="L30" s="191"/>
      <c r="M30" s="192"/>
      <c r="N30" s="211"/>
      <c r="O30" s="194"/>
      <c r="P30" s="194"/>
      <c r="Q30" s="194"/>
      <c r="R30" s="191"/>
      <c r="S30" s="191"/>
      <c r="T30" s="194"/>
      <c r="U30" s="194"/>
      <c r="V30" s="190"/>
      <c r="W30" s="190"/>
      <c r="X30" s="190" t="str">
        <f t="shared" si="0"/>
        <v/>
      </c>
      <c r="Y30" s="196"/>
      <c r="Z30" s="194"/>
      <c r="AA30" s="190"/>
      <c r="AB30" s="190"/>
      <c r="AC30" s="190" t="str">
        <f t="shared" si="1"/>
        <v/>
      </c>
      <c r="AD30" s="196"/>
      <c r="AE30" s="194"/>
      <c r="AF30" s="190"/>
      <c r="AG30" s="190"/>
      <c r="AH30" s="190" t="str">
        <f t="shared" si="2"/>
        <v/>
      </c>
      <c r="AI30" s="196"/>
      <c r="AJ30" s="194"/>
      <c r="AK30" s="190"/>
      <c r="AL30" s="190"/>
      <c r="AM30" s="190" t="str">
        <f t="shared" si="3"/>
        <v/>
      </c>
      <c r="AN30" s="196"/>
      <c r="AO30" s="194"/>
      <c r="AP30" s="190"/>
      <c r="AQ30" s="190"/>
      <c r="AR30" s="190" t="str">
        <f t="shared" si="4"/>
        <v/>
      </c>
      <c r="AS30" s="196"/>
      <c r="AT30" s="194"/>
      <c r="AU30" s="190"/>
      <c r="AV30" s="190"/>
      <c r="AW30" s="190" t="str">
        <f t="shared" si="5"/>
        <v/>
      </c>
      <c r="AX30" s="196"/>
      <c r="AY30" s="194"/>
      <c r="AZ30" s="190"/>
      <c r="BA30" s="190"/>
      <c r="BB30" s="190" t="str">
        <f t="shared" si="6"/>
        <v/>
      </c>
      <c r="BC30" s="196"/>
      <c r="BD30" s="194"/>
      <c r="BE30" s="190"/>
      <c r="BF30" s="190"/>
      <c r="BG30" s="190" t="str">
        <f t="shared" si="7"/>
        <v/>
      </c>
      <c r="BH30" s="196"/>
      <c r="BI30" s="194"/>
      <c r="BJ30" s="190"/>
      <c r="BK30" s="190"/>
      <c r="BL30" s="190" t="str">
        <f t="shared" si="8"/>
        <v/>
      </c>
      <c r="BM30" s="196"/>
      <c r="BN30" s="194"/>
      <c r="BO30" s="190"/>
      <c r="BP30" s="190"/>
      <c r="BQ30" s="190" t="str">
        <f t="shared" si="9"/>
        <v/>
      </c>
      <c r="BR30" s="196"/>
      <c r="BS30" s="194"/>
    </row>
    <row r="31" spans="1:71" ht="15">
      <c r="A31" s="120"/>
      <c r="B31" s="120"/>
      <c r="C31" s="120"/>
      <c r="D31" s="120"/>
      <c r="E31" s="120"/>
      <c r="F31" s="120"/>
      <c r="G31" s="190"/>
      <c r="H31" s="190"/>
      <c r="I31" s="190"/>
      <c r="J31" s="191"/>
      <c r="K31" s="191"/>
      <c r="L31" s="191"/>
      <c r="M31" s="192"/>
      <c r="N31" s="211"/>
      <c r="O31" s="194"/>
      <c r="P31" s="194"/>
      <c r="Q31" s="194"/>
      <c r="R31" s="191"/>
      <c r="S31" s="191"/>
      <c r="T31" s="194"/>
      <c r="U31" s="194"/>
      <c r="V31" s="190"/>
      <c r="W31" s="190"/>
      <c r="X31" s="190" t="str">
        <f t="shared" si="0"/>
        <v/>
      </c>
      <c r="Y31" s="196"/>
      <c r="Z31" s="194"/>
      <c r="AA31" s="190"/>
      <c r="AB31" s="190"/>
      <c r="AC31" s="190" t="str">
        <f t="shared" si="1"/>
        <v/>
      </c>
      <c r="AD31" s="196"/>
      <c r="AE31" s="194"/>
      <c r="AF31" s="190"/>
      <c r="AG31" s="190"/>
      <c r="AH31" s="190" t="str">
        <f t="shared" si="2"/>
        <v/>
      </c>
      <c r="AI31" s="196"/>
      <c r="AJ31" s="194"/>
      <c r="AK31" s="190"/>
      <c r="AL31" s="190"/>
      <c r="AM31" s="190" t="str">
        <f t="shared" si="3"/>
        <v/>
      </c>
      <c r="AN31" s="196"/>
      <c r="AO31" s="194"/>
      <c r="AP31" s="190"/>
      <c r="AQ31" s="190"/>
      <c r="AR31" s="190" t="str">
        <f t="shared" si="4"/>
        <v/>
      </c>
      <c r="AS31" s="196"/>
      <c r="AT31" s="194"/>
      <c r="AU31" s="190"/>
      <c r="AV31" s="190"/>
      <c r="AW31" s="190" t="str">
        <f t="shared" si="5"/>
        <v/>
      </c>
      <c r="AX31" s="196"/>
      <c r="AY31" s="194"/>
      <c r="AZ31" s="190"/>
      <c r="BA31" s="190"/>
      <c r="BB31" s="190" t="str">
        <f t="shared" si="6"/>
        <v/>
      </c>
      <c r="BC31" s="196"/>
      <c r="BD31" s="194"/>
      <c r="BE31" s="190"/>
      <c r="BF31" s="190"/>
      <c r="BG31" s="190" t="str">
        <f t="shared" si="7"/>
        <v/>
      </c>
      <c r="BH31" s="196"/>
      <c r="BI31" s="194"/>
      <c r="BJ31" s="190"/>
      <c r="BK31" s="190"/>
      <c r="BL31" s="190" t="str">
        <f t="shared" si="8"/>
        <v/>
      </c>
      <c r="BM31" s="196"/>
      <c r="BN31" s="194"/>
      <c r="BO31" s="190"/>
      <c r="BP31" s="190"/>
      <c r="BQ31" s="190" t="str">
        <f t="shared" si="9"/>
        <v/>
      </c>
      <c r="BR31" s="196"/>
      <c r="BS31" s="194"/>
    </row>
    <row r="32" spans="1:71" ht="15">
      <c r="A32" s="120"/>
      <c r="B32" s="120"/>
      <c r="C32" s="120"/>
      <c r="D32" s="120"/>
      <c r="E32" s="120"/>
      <c r="F32" s="120"/>
      <c r="G32" s="190"/>
      <c r="H32" s="190"/>
      <c r="I32" s="190"/>
      <c r="J32" s="191"/>
      <c r="K32" s="191"/>
      <c r="L32" s="191"/>
      <c r="M32" s="192"/>
      <c r="N32" s="211"/>
      <c r="O32" s="194"/>
      <c r="P32" s="194"/>
      <c r="Q32" s="194"/>
      <c r="R32" s="191"/>
      <c r="S32" s="191"/>
      <c r="T32" s="194"/>
      <c r="U32" s="194"/>
      <c r="V32" s="190"/>
      <c r="W32" s="190"/>
      <c r="X32" s="190" t="str">
        <f t="shared" si="0"/>
        <v/>
      </c>
      <c r="Y32" s="196"/>
      <c r="Z32" s="194"/>
      <c r="AA32" s="190"/>
      <c r="AB32" s="190"/>
      <c r="AC32" s="190" t="str">
        <f t="shared" si="1"/>
        <v/>
      </c>
      <c r="AD32" s="196"/>
      <c r="AE32" s="194"/>
      <c r="AF32" s="190"/>
      <c r="AG32" s="190"/>
      <c r="AH32" s="190" t="str">
        <f t="shared" si="2"/>
        <v/>
      </c>
      <c r="AI32" s="196"/>
      <c r="AJ32" s="194"/>
      <c r="AK32" s="190"/>
      <c r="AL32" s="190"/>
      <c r="AM32" s="190" t="str">
        <f t="shared" si="3"/>
        <v/>
      </c>
      <c r="AN32" s="196"/>
      <c r="AO32" s="194"/>
      <c r="AP32" s="190"/>
      <c r="AQ32" s="190"/>
      <c r="AR32" s="190" t="str">
        <f t="shared" si="4"/>
        <v/>
      </c>
      <c r="AS32" s="196"/>
      <c r="AT32" s="194"/>
      <c r="AU32" s="190"/>
      <c r="AV32" s="190"/>
      <c r="AW32" s="190" t="str">
        <f t="shared" si="5"/>
        <v/>
      </c>
      <c r="AX32" s="196"/>
      <c r="AY32" s="194"/>
      <c r="AZ32" s="190"/>
      <c r="BA32" s="190"/>
      <c r="BB32" s="190" t="str">
        <f t="shared" si="6"/>
        <v/>
      </c>
      <c r="BC32" s="196"/>
      <c r="BD32" s="194"/>
      <c r="BE32" s="190"/>
      <c r="BF32" s="190"/>
      <c r="BG32" s="190" t="str">
        <f t="shared" si="7"/>
        <v/>
      </c>
      <c r="BH32" s="196"/>
      <c r="BI32" s="194"/>
      <c r="BJ32" s="190"/>
      <c r="BK32" s="190"/>
      <c r="BL32" s="190" t="str">
        <f t="shared" si="8"/>
        <v/>
      </c>
      <c r="BM32" s="196"/>
      <c r="BN32" s="194"/>
      <c r="BO32" s="190"/>
      <c r="BP32" s="190"/>
      <c r="BQ32" s="190" t="str">
        <f t="shared" si="9"/>
        <v/>
      </c>
      <c r="BR32" s="196"/>
      <c r="BS32" s="194"/>
    </row>
    <row r="33" spans="1:71" ht="15">
      <c r="A33" s="120"/>
      <c r="B33" s="120"/>
      <c r="C33" s="120"/>
      <c r="D33" s="120"/>
      <c r="E33" s="120"/>
      <c r="F33" s="120"/>
      <c r="G33" s="190"/>
      <c r="H33" s="190"/>
      <c r="I33" s="190"/>
      <c r="J33" s="191"/>
      <c r="K33" s="191"/>
      <c r="L33" s="191"/>
      <c r="M33" s="192"/>
      <c r="N33" s="211"/>
      <c r="O33" s="194"/>
      <c r="P33" s="194"/>
      <c r="Q33" s="194"/>
      <c r="R33" s="191"/>
      <c r="S33" s="191"/>
      <c r="T33" s="194"/>
      <c r="U33" s="194"/>
      <c r="V33" s="190"/>
      <c r="W33" s="190"/>
      <c r="X33" s="190" t="str">
        <f t="shared" si="0"/>
        <v/>
      </c>
      <c r="Y33" s="196"/>
      <c r="Z33" s="194"/>
      <c r="AA33" s="190"/>
      <c r="AB33" s="190"/>
      <c r="AC33" s="190" t="str">
        <f t="shared" si="1"/>
        <v/>
      </c>
      <c r="AD33" s="196"/>
      <c r="AE33" s="194"/>
      <c r="AF33" s="190"/>
      <c r="AG33" s="190"/>
      <c r="AH33" s="190" t="str">
        <f t="shared" si="2"/>
        <v/>
      </c>
      <c r="AI33" s="196"/>
      <c r="AJ33" s="194"/>
      <c r="AK33" s="190"/>
      <c r="AL33" s="190"/>
      <c r="AM33" s="190" t="str">
        <f t="shared" si="3"/>
        <v/>
      </c>
      <c r="AN33" s="196"/>
      <c r="AO33" s="194"/>
      <c r="AP33" s="190"/>
      <c r="AQ33" s="190"/>
      <c r="AR33" s="190" t="str">
        <f t="shared" si="4"/>
        <v/>
      </c>
      <c r="AS33" s="196"/>
      <c r="AT33" s="194"/>
      <c r="AU33" s="190"/>
      <c r="AV33" s="190"/>
      <c r="AW33" s="190" t="str">
        <f t="shared" si="5"/>
        <v/>
      </c>
      <c r="AX33" s="196"/>
      <c r="AY33" s="194"/>
      <c r="AZ33" s="190"/>
      <c r="BA33" s="190"/>
      <c r="BB33" s="190" t="str">
        <f t="shared" si="6"/>
        <v/>
      </c>
      <c r="BC33" s="196"/>
      <c r="BD33" s="194"/>
      <c r="BE33" s="190"/>
      <c r="BF33" s="190"/>
      <c r="BG33" s="190" t="str">
        <f t="shared" si="7"/>
        <v/>
      </c>
      <c r="BH33" s="196"/>
      <c r="BI33" s="194"/>
      <c r="BJ33" s="190"/>
      <c r="BK33" s="190"/>
      <c r="BL33" s="190" t="str">
        <f t="shared" si="8"/>
        <v/>
      </c>
      <c r="BM33" s="196"/>
      <c r="BN33" s="194"/>
      <c r="BO33" s="190"/>
      <c r="BP33" s="190"/>
      <c r="BQ33" s="190" t="str">
        <f t="shared" si="9"/>
        <v/>
      </c>
      <c r="BR33" s="196"/>
      <c r="BS33" s="194"/>
    </row>
    <row r="34" spans="1:71" ht="15">
      <c r="A34" s="120"/>
      <c r="B34" s="120"/>
      <c r="C34" s="120"/>
      <c r="D34" s="120"/>
      <c r="E34" s="120"/>
      <c r="F34" s="120"/>
      <c r="G34" s="190"/>
      <c r="H34" s="190"/>
      <c r="I34" s="190"/>
      <c r="J34" s="191"/>
      <c r="K34" s="191"/>
      <c r="L34" s="191"/>
      <c r="M34" s="192"/>
      <c r="N34" s="211"/>
      <c r="O34" s="194"/>
      <c r="P34" s="194"/>
      <c r="Q34" s="194"/>
      <c r="R34" s="191"/>
      <c r="S34" s="191"/>
      <c r="T34" s="194"/>
      <c r="U34" s="194"/>
      <c r="V34" s="190"/>
      <c r="W34" s="190"/>
      <c r="X34" s="190" t="str">
        <f t="shared" si="0"/>
        <v/>
      </c>
      <c r="Y34" s="196"/>
      <c r="Z34" s="194"/>
      <c r="AA34" s="190"/>
      <c r="AB34" s="190"/>
      <c r="AC34" s="190" t="str">
        <f t="shared" si="1"/>
        <v/>
      </c>
      <c r="AD34" s="196"/>
      <c r="AE34" s="194"/>
      <c r="AF34" s="190"/>
      <c r="AG34" s="190"/>
      <c r="AH34" s="190" t="str">
        <f t="shared" si="2"/>
        <v/>
      </c>
      <c r="AI34" s="196"/>
      <c r="AJ34" s="194"/>
      <c r="AK34" s="190"/>
      <c r="AL34" s="190"/>
      <c r="AM34" s="190" t="str">
        <f t="shared" si="3"/>
        <v/>
      </c>
      <c r="AN34" s="196"/>
      <c r="AO34" s="194"/>
      <c r="AP34" s="190"/>
      <c r="AQ34" s="190"/>
      <c r="AR34" s="190" t="str">
        <f t="shared" si="4"/>
        <v/>
      </c>
      <c r="AS34" s="196"/>
      <c r="AT34" s="194"/>
      <c r="AU34" s="190"/>
      <c r="AV34" s="190"/>
      <c r="AW34" s="190" t="str">
        <f t="shared" si="5"/>
        <v/>
      </c>
      <c r="AX34" s="196"/>
      <c r="AY34" s="194"/>
      <c r="AZ34" s="190"/>
      <c r="BA34" s="190"/>
      <c r="BB34" s="190" t="str">
        <f t="shared" si="6"/>
        <v/>
      </c>
      <c r="BC34" s="196"/>
      <c r="BD34" s="194"/>
      <c r="BE34" s="190"/>
      <c r="BF34" s="190"/>
      <c r="BG34" s="190" t="str">
        <f t="shared" si="7"/>
        <v/>
      </c>
      <c r="BH34" s="196"/>
      <c r="BI34" s="194"/>
      <c r="BJ34" s="190"/>
      <c r="BK34" s="190"/>
      <c r="BL34" s="190" t="str">
        <f t="shared" si="8"/>
        <v/>
      </c>
      <c r="BM34" s="196"/>
      <c r="BN34" s="194"/>
      <c r="BO34" s="190"/>
      <c r="BP34" s="190"/>
      <c r="BQ34" s="190" t="str">
        <f t="shared" si="9"/>
        <v/>
      </c>
      <c r="BR34" s="196"/>
      <c r="BS34" s="194"/>
    </row>
    <row r="35" spans="1:71" ht="15">
      <c r="A35" s="120"/>
      <c r="B35" s="120"/>
      <c r="C35" s="120"/>
      <c r="D35" s="120"/>
      <c r="E35" s="120"/>
      <c r="F35" s="120"/>
      <c r="G35" s="190"/>
      <c r="H35" s="190"/>
      <c r="I35" s="190"/>
      <c r="J35" s="191"/>
      <c r="K35" s="191"/>
      <c r="L35" s="191"/>
      <c r="M35" s="192"/>
      <c r="N35" s="211"/>
      <c r="O35" s="194"/>
      <c r="P35" s="194"/>
      <c r="Q35" s="194"/>
      <c r="R35" s="191"/>
      <c r="S35" s="191"/>
      <c r="T35" s="194"/>
      <c r="U35" s="194"/>
      <c r="V35" s="190"/>
      <c r="W35" s="190"/>
      <c r="X35" s="190" t="str">
        <f t="shared" si="0"/>
        <v/>
      </c>
      <c r="Y35" s="196"/>
      <c r="Z35" s="194"/>
      <c r="AA35" s="190"/>
      <c r="AB35" s="190"/>
      <c r="AC35" s="190" t="str">
        <f t="shared" si="1"/>
        <v/>
      </c>
      <c r="AD35" s="196"/>
      <c r="AE35" s="194"/>
      <c r="AF35" s="190"/>
      <c r="AG35" s="190"/>
      <c r="AH35" s="190" t="str">
        <f t="shared" si="2"/>
        <v/>
      </c>
      <c r="AI35" s="196"/>
      <c r="AJ35" s="194"/>
      <c r="AK35" s="190"/>
      <c r="AL35" s="190"/>
      <c r="AM35" s="190" t="str">
        <f t="shared" si="3"/>
        <v/>
      </c>
      <c r="AN35" s="196"/>
      <c r="AO35" s="194"/>
      <c r="AP35" s="190"/>
      <c r="AQ35" s="190"/>
      <c r="AR35" s="190" t="str">
        <f t="shared" si="4"/>
        <v/>
      </c>
      <c r="AS35" s="196"/>
      <c r="AT35" s="194"/>
      <c r="AU35" s="190"/>
      <c r="AV35" s="190"/>
      <c r="AW35" s="190" t="str">
        <f t="shared" si="5"/>
        <v/>
      </c>
      <c r="AX35" s="196"/>
      <c r="AY35" s="194"/>
      <c r="AZ35" s="190"/>
      <c r="BA35" s="190"/>
      <c r="BB35" s="190" t="str">
        <f t="shared" si="6"/>
        <v/>
      </c>
      <c r="BC35" s="196"/>
      <c r="BD35" s="194"/>
      <c r="BE35" s="190"/>
      <c r="BF35" s="190"/>
      <c r="BG35" s="190" t="str">
        <f t="shared" si="7"/>
        <v/>
      </c>
      <c r="BH35" s="196"/>
      <c r="BI35" s="194"/>
      <c r="BJ35" s="190"/>
      <c r="BK35" s="190"/>
      <c r="BL35" s="190" t="str">
        <f t="shared" si="8"/>
        <v/>
      </c>
      <c r="BM35" s="196"/>
      <c r="BN35" s="194"/>
      <c r="BO35" s="190"/>
      <c r="BP35" s="190"/>
      <c r="BQ35" s="190" t="str">
        <f t="shared" si="9"/>
        <v/>
      </c>
      <c r="BR35" s="196"/>
      <c r="BS35" s="194"/>
    </row>
    <row r="36" spans="1:71" ht="15">
      <c r="A36" s="120"/>
      <c r="B36" s="120"/>
      <c r="C36" s="120"/>
      <c r="D36" s="120"/>
      <c r="E36" s="120"/>
      <c r="F36" s="120"/>
      <c r="G36" s="190"/>
      <c r="H36" s="190"/>
      <c r="I36" s="190"/>
      <c r="J36" s="191"/>
      <c r="K36" s="191"/>
      <c r="L36" s="191"/>
      <c r="M36" s="192"/>
      <c r="N36" s="211"/>
      <c r="O36" s="194"/>
      <c r="P36" s="194"/>
      <c r="Q36" s="194"/>
      <c r="R36" s="191"/>
      <c r="S36" s="191"/>
      <c r="T36" s="194"/>
      <c r="U36" s="194"/>
      <c r="V36" s="190"/>
      <c r="W36" s="190"/>
      <c r="X36" s="190" t="str">
        <f t="shared" si="0"/>
        <v/>
      </c>
      <c r="Y36" s="196"/>
      <c r="Z36" s="194"/>
      <c r="AA36" s="190"/>
      <c r="AB36" s="190"/>
      <c r="AC36" s="190" t="str">
        <f t="shared" si="1"/>
        <v/>
      </c>
      <c r="AD36" s="196"/>
      <c r="AE36" s="194"/>
      <c r="AF36" s="190"/>
      <c r="AG36" s="190"/>
      <c r="AH36" s="190" t="str">
        <f t="shared" si="2"/>
        <v/>
      </c>
      <c r="AI36" s="196"/>
      <c r="AJ36" s="194"/>
      <c r="AK36" s="190"/>
      <c r="AL36" s="190"/>
      <c r="AM36" s="190" t="str">
        <f t="shared" si="3"/>
        <v/>
      </c>
      <c r="AN36" s="196"/>
      <c r="AO36" s="194"/>
      <c r="AP36" s="190"/>
      <c r="AQ36" s="190"/>
      <c r="AR36" s="190" t="str">
        <f t="shared" si="4"/>
        <v/>
      </c>
      <c r="AS36" s="196"/>
      <c r="AT36" s="194"/>
      <c r="AU36" s="190"/>
      <c r="AV36" s="190"/>
      <c r="AW36" s="190" t="str">
        <f t="shared" si="5"/>
        <v/>
      </c>
      <c r="AX36" s="196"/>
      <c r="AY36" s="194"/>
      <c r="AZ36" s="190"/>
      <c r="BA36" s="190"/>
      <c r="BB36" s="190" t="str">
        <f t="shared" si="6"/>
        <v/>
      </c>
      <c r="BC36" s="196"/>
      <c r="BD36" s="194"/>
      <c r="BE36" s="190"/>
      <c r="BF36" s="190"/>
      <c r="BG36" s="190" t="str">
        <f t="shared" si="7"/>
        <v/>
      </c>
      <c r="BH36" s="196"/>
      <c r="BI36" s="194"/>
      <c r="BJ36" s="190"/>
      <c r="BK36" s="190"/>
      <c r="BL36" s="190" t="str">
        <f t="shared" si="8"/>
        <v/>
      </c>
      <c r="BM36" s="196"/>
      <c r="BN36" s="194"/>
      <c r="BO36" s="190"/>
      <c r="BP36" s="190"/>
      <c r="BQ36" s="190" t="str">
        <f t="shared" si="9"/>
        <v/>
      </c>
      <c r="BR36" s="196"/>
      <c r="BS36" s="194"/>
    </row>
    <row r="37" spans="1:71" ht="15">
      <c r="A37" s="120"/>
      <c r="B37" s="120"/>
      <c r="C37" s="120"/>
      <c r="D37" s="120"/>
      <c r="E37" s="120"/>
      <c r="F37" s="120"/>
      <c r="G37" s="190"/>
      <c r="H37" s="190"/>
      <c r="I37" s="190"/>
      <c r="J37" s="191"/>
      <c r="K37" s="191"/>
      <c r="L37" s="191"/>
      <c r="M37" s="192"/>
      <c r="N37" s="211"/>
      <c r="O37" s="194"/>
      <c r="P37" s="194"/>
      <c r="Q37" s="194"/>
      <c r="R37" s="191"/>
      <c r="S37" s="191"/>
      <c r="T37" s="194"/>
      <c r="U37" s="194"/>
      <c r="V37" s="190"/>
      <c r="W37" s="190"/>
      <c r="X37" s="190" t="str">
        <f t="shared" si="0"/>
        <v/>
      </c>
      <c r="Y37" s="196"/>
      <c r="Z37" s="194"/>
      <c r="AA37" s="190"/>
      <c r="AB37" s="190"/>
      <c r="AC37" s="190" t="str">
        <f t="shared" si="1"/>
        <v/>
      </c>
      <c r="AD37" s="196"/>
      <c r="AE37" s="194"/>
      <c r="AF37" s="190"/>
      <c r="AG37" s="190"/>
      <c r="AH37" s="190" t="str">
        <f t="shared" si="2"/>
        <v/>
      </c>
      <c r="AI37" s="196"/>
      <c r="AJ37" s="194"/>
      <c r="AK37" s="190"/>
      <c r="AL37" s="190"/>
      <c r="AM37" s="190" t="str">
        <f t="shared" si="3"/>
        <v/>
      </c>
      <c r="AN37" s="196"/>
      <c r="AO37" s="194"/>
      <c r="AP37" s="190"/>
      <c r="AQ37" s="190"/>
      <c r="AR37" s="190" t="str">
        <f t="shared" si="4"/>
        <v/>
      </c>
      <c r="AS37" s="196"/>
      <c r="AT37" s="194"/>
      <c r="AU37" s="190"/>
      <c r="AV37" s="190"/>
      <c r="AW37" s="190" t="str">
        <f t="shared" si="5"/>
        <v/>
      </c>
      <c r="AX37" s="196"/>
      <c r="AY37" s="194"/>
      <c r="AZ37" s="190"/>
      <c r="BA37" s="190"/>
      <c r="BB37" s="190" t="str">
        <f t="shared" si="6"/>
        <v/>
      </c>
      <c r="BC37" s="196"/>
      <c r="BD37" s="194"/>
      <c r="BE37" s="190"/>
      <c r="BF37" s="190"/>
      <c r="BG37" s="190" t="str">
        <f t="shared" si="7"/>
        <v/>
      </c>
      <c r="BH37" s="196"/>
      <c r="BI37" s="194"/>
      <c r="BJ37" s="190"/>
      <c r="BK37" s="190"/>
      <c r="BL37" s="190" t="str">
        <f t="shared" si="8"/>
        <v/>
      </c>
      <c r="BM37" s="196"/>
      <c r="BN37" s="194"/>
      <c r="BO37" s="190"/>
      <c r="BP37" s="190"/>
      <c r="BQ37" s="190" t="str">
        <f t="shared" si="9"/>
        <v/>
      </c>
      <c r="BR37" s="196"/>
      <c r="BS37" s="194"/>
    </row>
    <row r="38" spans="1:71" ht="15">
      <c r="A38" s="120"/>
      <c r="B38" s="120"/>
      <c r="C38" s="120"/>
      <c r="D38" s="120"/>
      <c r="E38" s="120"/>
      <c r="F38" s="120"/>
      <c r="G38" s="190"/>
      <c r="H38" s="190"/>
      <c r="I38" s="190"/>
      <c r="J38" s="191"/>
      <c r="K38" s="191"/>
      <c r="L38" s="191"/>
      <c r="M38" s="192"/>
      <c r="N38" s="211"/>
      <c r="O38" s="194"/>
      <c r="P38" s="194"/>
      <c r="Q38" s="194"/>
      <c r="R38" s="191"/>
      <c r="S38" s="191"/>
      <c r="T38" s="194"/>
      <c r="U38" s="194"/>
      <c r="V38" s="190"/>
      <c r="W38" s="190"/>
      <c r="X38" s="190" t="str">
        <f t="shared" si="0"/>
        <v/>
      </c>
      <c r="Y38" s="196"/>
      <c r="Z38" s="194"/>
      <c r="AA38" s="190"/>
      <c r="AB38" s="190"/>
      <c r="AC38" s="190" t="str">
        <f t="shared" si="1"/>
        <v/>
      </c>
      <c r="AD38" s="196"/>
      <c r="AE38" s="194"/>
      <c r="AF38" s="190"/>
      <c r="AG38" s="190"/>
      <c r="AH38" s="190" t="str">
        <f t="shared" si="2"/>
        <v/>
      </c>
      <c r="AI38" s="196"/>
      <c r="AJ38" s="194"/>
      <c r="AK38" s="190"/>
      <c r="AL38" s="190"/>
      <c r="AM38" s="190" t="str">
        <f t="shared" si="3"/>
        <v/>
      </c>
      <c r="AN38" s="196"/>
      <c r="AO38" s="194"/>
      <c r="AP38" s="190"/>
      <c r="AQ38" s="190"/>
      <c r="AR38" s="190" t="str">
        <f t="shared" si="4"/>
        <v/>
      </c>
      <c r="AS38" s="196"/>
      <c r="AT38" s="194"/>
      <c r="AU38" s="190"/>
      <c r="AV38" s="190"/>
      <c r="AW38" s="190" t="str">
        <f t="shared" si="5"/>
        <v/>
      </c>
      <c r="AX38" s="196"/>
      <c r="AY38" s="194"/>
      <c r="AZ38" s="190"/>
      <c r="BA38" s="190"/>
      <c r="BB38" s="190" t="str">
        <f t="shared" si="6"/>
        <v/>
      </c>
      <c r="BC38" s="196"/>
      <c r="BD38" s="194"/>
      <c r="BE38" s="190"/>
      <c r="BF38" s="190"/>
      <c r="BG38" s="190" t="str">
        <f t="shared" si="7"/>
        <v/>
      </c>
      <c r="BH38" s="196"/>
      <c r="BI38" s="194"/>
      <c r="BJ38" s="190"/>
      <c r="BK38" s="190"/>
      <c r="BL38" s="190" t="str">
        <f t="shared" si="8"/>
        <v/>
      </c>
      <c r="BM38" s="196"/>
      <c r="BN38" s="194"/>
      <c r="BO38" s="190"/>
      <c r="BP38" s="190"/>
      <c r="BQ38" s="190" t="str">
        <f t="shared" si="9"/>
        <v/>
      </c>
      <c r="BR38" s="196"/>
      <c r="BS38" s="194"/>
    </row>
    <row r="39" spans="1:71" ht="15">
      <c r="A39" s="120"/>
      <c r="B39" s="120"/>
      <c r="C39" s="120"/>
      <c r="D39" s="120"/>
      <c r="E39" s="120"/>
      <c r="F39" s="120"/>
      <c r="G39" s="190"/>
      <c r="H39" s="190"/>
      <c r="I39" s="190"/>
      <c r="J39" s="191"/>
      <c r="K39" s="191"/>
      <c r="L39" s="191"/>
      <c r="M39" s="192"/>
      <c r="N39" s="211"/>
      <c r="O39" s="194"/>
      <c r="P39" s="194"/>
      <c r="Q39" s="194"/>
      <c r="R39" s="191"/>
      <c r="S39" s="191"/>
      <c r="T39" s="194"/>
      <c r="U39" s="194"/>
      <c r="V39" s="190"/>
      <c r="W39" s="190"/>
      <c r="X39" s="190" t="str">
        <f t="shared" si="0"/>
        <v/>
      </c>
      <c r="Y39" s="196"/>
      <c r="Z39" s="194"/>
      <c r="AA39" s="190"/>
      <c r="AB39" s="190"/>
      <c r="AC39" s="190" t="str">
        <f t="shared" si="1"/>
        <v/>
      </c>
      <c r="AD39" s="196"/>
      <c r="AE39" s="194"/>
      <c r="AF39" s="190"/>
      <c r="AG39" s="190"/>
      <c r="AH39" s="190" t="str">
        <f t="shared" si="2"/>
        <v/>
      </c>
      <c r="AI39" s="196"/>
      <c r="AJ39" s="194"/>
      <c r="AK39" s="190"/>
      <c r="AL39" s="190"/>
      <c r="AM39" s="190" t="str">
        <f t="shared" si="3"/>
        <v/>
      </c>
      <c r="AN39" s="196"/>
      <c r="AO39" s="194"/>
      <c r="AP39" s="190"/>
      <c r="AQ39" s="190"/>
      <c r="AR39" s="190" t="str">
        <f t="shared" si="4"/>
        <v/>
      </c>
      <c r="AS39" s="196"/>
      <c r="AT39" s="194"/>
      <c r="AU39" s="190"/>
      <c r="AV39" s="190"/>
      <c r="AW39" s="190" t="str">
        <f t="shared" si="5"/>
        <v/>
      </c>
      <c r="AX39" s="196"/>
      <c r="AY39" s="194"/>
      <c r="AZ39" s="190"/>
      <c r="BA39" s="190"/>
      <c r="BB39" s="190" t="str">
        <f t="shared" si="6"/>
        <v/>
      </c>
      <c r="BC39" s="196"/>
      <c r="BD39" s="194"/>
      <c r="BE39" s="190"/>
      <c r="BF39" s="190"/>
      <c r="BG39" s="190" t="str">
        <f t="shared" si="7"/>
        <v/>
      </c>
      <c r="BH39" s="196"/>
      <c r="BI39" s="194"/>
      <c r="BJ39" s="190"/>
      <c r="BK39" s="190"/>
      <c r="BL39" s="190" t="str">
        <f t="shared" si="8"/>
        <v/>
      </c>
      <c r="BM39" s="196"/>
      <c r="BN39" s="194"/>
      <c r="BO39" s="190"/>
      <c r="BP39" s="190"/>
      <c r="BQ39" s="190" t="str">
        <f t="shared" si="9"/>
        <v/>
      </c>
      <c r="BR39" s="196"/>
      <c r="BS39" s="194"/>
    </row>
    <row r="40" spans="1:71" ht="15">
      <c r="A40" s="120"/>
      <c r="B40" s="120"/>
      <c r="C40" s="120"/>
      <c r="D40" s="120"/>
      <c r="E40" s="120"/>
      <c r="F40" s="120"/>
      <c r="G40" s="190"/>
      <c r="H40" s="190"/>
      <c r="I40" s="190"/>
      <c r="J40" s="191"/>
      <c r="K40" s="191"/>
      <c r="L40" s="191"/>
      <c r="M40" s="192"/>
      <c r="N40" s="211"/>
      <c r="O40" s="194"/>
      <c r="P40" s="194"/>
      <c r="Q40" s="194"/>
      <c r="R40" s="191"/>
      <c r="S40" s="191"/>
      <c r="T40" s="194"/>
      <c r="U40" s="194"/>
      <c r="V40" s="190"/>
      <c r="W40" s="190"/>
      <c r="X40" s="190" t="str">
        <f t="shared" si="0"/>
        <v/>
      </c>
      <c r="Y40" s="196"/>
      <c r="Z40" s="194"/>
      <c r="AA40" s="190"/>
      <c r="AB40" s="190"/>
      <c r="AC40" s="190" t="str">
        <f t="shared" si="1"/>
        <v/>
      </c>
      <c r="AD40" s="196"/>
      <c r="AE40" s="194"/>
      <c r="AF40" s="190"/>
      <c r="AG40" s="190"/>
      <c r="AH40" s="190" t="str">
        <f t="shared" si="2"/>
        <v/>
      </c>
      <c r="AI40" s="196"/>
      <c r="AJ40" s="194"/>
      <c r="AK40" s="190"/>
      <c r="AL40" s="190"/>
      <c r="AM40" s="190" t="str">
        <f t="shared" si="3"/>
        <v/>
      </c>
      <c r="AN40" s="196"/>
      <c r="AO40" s="194"/>
      <c r="AP40" s="190"/>
      <c r="AQ40" s="190"/>
      <c r="AR40" s="190" t="str">
        <f t="shared" si="4"/>
        <v/>
      </c>
      <c r="AS40" s="196"/>
      <c r="AT40" s="194"/>
      <c r="AU40" s="190"/>
      <c r="AV40" s="190"/>
      <c r="AW40" s="190" t="str">
        <f t="shared" si="5"/>
        <v/>
      </c>
      <c r="AX40" s="196"/>
      <c r="AY40" s="194"/>
      <c r="AZ40" s="190"/>
      <c r="BA40" s="190"/>
      <c r="BB40" s="190" t="str">
        <f t="shared" si="6"/>
        <v/>
      </c>
      <c r="BC40" s="196"/>
      <c r="BD40" s="194"/>
      <c r="BE40" s="190"/>
      <c r="BF40" s="190"/>
      <c r="BG40" s="190" t="str">
        <f t="shared" si="7"/>
        <v/>
      </c>
      <c r="BH40" s="196"/>
      <c r="BI40" s="194"/>
      <c r="BJ40" s="190"/>
      <c r="BK40" s="190"/>
      <c r="BL40" s="190" t="str">
        <f t="shared" si="8"/>
        <v/>
      </c>
      <c r="BM40" s="196"/>
      <c r="BN40" s="194"/>
      <c r="BO40" s="190"/>
      <c r="BP40" s="190"/>
      <c r="BQ40" s="190" t="str">
        <f t="shared" si="9"/>
        <v/>
      </c>
      <c r="BR40" s="196"/>
      <c r="BS40" s="194"/>
    </row>
    <row r="41" spans="1:71" ht="15">
      <c r="A41" s="120"/>
      <c r="B41" s="120"/>
      <c r="C41" s="120"/>
      <c r="D41" s="120"/>
      <c r="E41" s="120"/>
      <c r="F41" s="120"/>
      <c r="G41" s="190"/>
      <c r="H41" s="190"/>
      <c r="I41" s="190"/>
      <c r="J41" s="191"/>
      <c r="K41" s="191"/>
      <c r="L41" s="191"/>
      <c r="M41" s="192"/>
      <c r="N41" s="211"/>
      <c r="O41" s="194"/>
      <c r="P41" s="194"/>
      <c r="Q41" s="194"/>
      <c r="R41" s="191"/>
      <c r="S41" s="191"/>
      <c r="T41" s="194"/>
      <c r="U41" s="194"/>
      <c r="V41" s="190"/>
      <c r="W41" s="190"/>
      <c r="X41" s="190" t="str">
        <f t="shared" si="0"/>
        <v/>
      </c>
      <c r="Y41" s="196"/>
      <c r="Z41" s="194"/>
      <c r="AA41" s="190"/>
      <c r="AB41" s="190"/>
      <c r="AC41" s="190" t="str">
        <f t="shared" si="1"/>
        <v/>
      </c>
      <c r="AD41" s="196"/>
      <c r="AE41" s="194"/>
      <c r="AF41" s="190"/>
      <c r="AG41" s="190"/>
      <c r="AH41" s="190" t="str">
        <f t="shared" si="2"/>
        <v/>
      </c>
      <c r="AI41" s="196"/>
      <c r="AJ41" s="194"/>
      <c r="AK41" s="190"/>
      <c r="AL41" s="190"/>
      <c r="AM41" s="190" t="str">
        <f t="shared" si="3"/>
        <v/>
      </c>
      <c r="AN41" s="196"/>
      <c r="AO41" s="194"/>
      <c r="AP41" s="190"/>
      <c r="AQ41" s="190"/>
      <c r="AR41" s="190" t="str">
        <f t="shared" si="4"/>
        <v/>
      </c>
      <c r="AS41" s="196"/>
      <c r="AT41" s="194"/>
      <c r="AU41" s="190"/>
      <c r="AV41" s="190"/>
      <c r="AW41" s="190" t="str">
        <f t="shared" si="5"/>
        <v/>
      </c>
      <c r="AX41" s="196"/>
      <c r="AY41" s="194"/>
      <c r="AZ41" s="190"/>
      <c r="BA41" s="190"/>
      <c r="BB41" s="190" t="str">
        <f t="shared" si="6"/>
        <v/>
      </c>
      <c r="BC41" s="196"/>
      <c r="BD41" s="194"/>
      <c r="BE41" s="190"/>
      <c r="BF41" s="190"/>
      <c r="BG41" s="190" t="str">
        <f t="shared" si="7"/>
        <v/>
      </c>
      <c r="BH41" s="196"/>
      <c r="BI41" s="194"/>
      <c r="BJ41" s="190"/>
      <c r="BK41" s="190"/>
      <c r="BL41" s="190" t="str">
        <f t="shared" si="8"/>
        <v/>
      </c>
      <c r="BM41" s="196"/>
      <c r="BN41" s="194"/>
      <c r="BO41" s="190"/>
      <c r="BP41" s="190"/>
      <c r="BQ41" s="190" t="str">
        <f t="shared" si="9"/>
        <v/>
      </c>
      <c r="BR41" s="196"/>
      <c r="BS41" s="194"/>
    </row>
    <row r="42" spans="1:71" ht="15">
      <c r="A42" s="120"/>
      <c r="B42" s="120"/>
      <c r="C42" s="120"/>
      <c r="D42" s="120"/>
      <c r="E42" s="120"/>
      <c r="F42" s="120"/>
      <c r="G42" s="190"/>
      <c r="H42" s="190"/>
      <c r="I42" s="190"/>
      <c r="J42" s="191"/>
      <c r="K42" s="191"/>
      <c r="L42" s="191"/>
      <c r="M42" s="192"/>
      <c r="N42" s="211"/>
      <c r="O42" s="194"/>
      <c r="P42" s="194"/>
      <c r="Q42" s="194"/>
      <c r="R42" s="191"/>
      <c r="S42" s="191"/>
      <c r="T42" s="194"/>
      <c r="U42" s="194"/>
      <c r="V42" s="190"/>
      <c r="W42" s="190"/>
      <c r="X42" s="190" t="str">
        <f t="shared" si="0"/>
        <v/>
      </c>
      <c r="Y42" s="196"/>
      <c r="Z42" s="194"/>
      <c r="AA42" s="190"/>
      <c r="AB42" s="190"/>
      <c r="AC42" s="190" t="str">
        <f t="shared" si="1"/>
        <v/>
      </c>
      <c r="AD42" s="196"/>
      <c r="AE42" s="194"/>
      <c r="AF42" s="190"/>
      <c r="AG42" s="190"/>
      <c r="AH42" s="190" t="str">
        <f t="shared" si="2"/>
        <v/>
      </c>
      <c r="AI42" s="196"/>
      <c r="AJ42" s="194"/>
      <c r="AK42" s="190"/>
      <c r="AL42" s="190"/>
      <c r="AM42" s="190" t="str">
        <f t="shared" si="3"/>
        <v/>
      </c>
      <c r="AN42" s="196"/>
      <c r="AO42" s="194"/>
      <c r="AP42" s="190"/>
      <c r="AQ42" s="190"/>
      <c r="AR42" s="190" t="str">
        <f t="shared" si="4"/>
        <v/>
      </c>
      <c r="AS42" s="196"/>
      <c r="AT42" s="194"/>
      <c r="AU42" s="190"/>
      <c r="AV42" s="190"/>
      <c r="AW42" s="190" t="str">
        <f t="shared" si="5"/>
        <v/>
      </c>
      <c r="AX42" s="196"/>
      <c r="AY42" s="194"/>
      <c r="AZ42" s="190"/>
      <c r="BA42" s="190"/>
      <c r="BB42" s="190" t="str">
        <f t="shared" si="6"/>
        <v/>
      </c>
      <c r="BC42" s="196"/>
      <c r="BD42" s="194"/>
      <c r="BE42" s="190"/>
      <c r="BF42" s="190"/>
      <c r="BG42" s="190" t="str">
        <f t="shared" si="7"/>
        <v/>
      </c>
      <c r="BH42" s="196"/>
      <c r="BI42" s="194"/>
      <c r="BJ42" s="190"/>
      <c r="BK42" s="190"/>
      <c r="BL42" s="190" t="str">
        <f t="shared" si="8"/>
        <v/>
      </c>
      <c r="BM42" s="196"/>
      <c r="BN42" s="194"/>
      <c r="BO42" s="190"/>
      <c r="BP42" s="190"/>
      <c r="BQ42" s="190" t="str">
        <f t="shared" si="9"/>
        <v/>
      </c>
      <c r="BR42" s="196"/>
      <c r="BS42" s="194"/>
    </row>
    <row r="43" spans="1:71" ht="15">
      <c r="A43" s="120"/>
      <c r="B43" s="120"/>
      <c r="C43" s="120"/>
      <c r="D43" s="120"/>
      <c r="E43" s="120"/>
      <c r="F43" s="120"/>
      <c r="G43" s="190"/>
      <c r="H43" s="190"/>
      <c r="I43" s="190"/>
      <c r="J43" s="191"/>
      <c r="K43" s="191"/>
      <c r="L43" s="191"/>
      <c r="M43" s="192"/>
      <c r="N43" s="211"/>
      <c r="O43" s="194"/>
      <c r="P43" s="194"/>
      <c r="Q43" s="194"/>
      <c r="R43" s="191"/>
      <c r="S43" s="191"/>
      <c r="T43" s="194"/>
      <c r="U43" s="194"/>
      <c r="V43" s="190"/>
      <c r="W43" s="190"/>
      <c r="X43" s="190" t="str">
        <f t="shared" si="0"/>
        <v/>
      </c>
      <c r="Y43" s="196"/>
      <c r="Z43" s="194"/>
      <c r="AA43" s="190"/>
      <c r="AB43" s="190"/>
      <c r="AC43" s="190" t="str">
        <f t="shared" si="1"/>
        <v/>
      </c>
      <c r="AD43" s="196"/>
      <c r="AE43" s="194"/>
      <c r="AF43" s="190"/>
      <c r="AG43" s="190"/>
      <c r="AH43" s="190" t="str">
        <f t="shared" si="2"/>
        <v/>
      </c>
      <c r="AI43" s="196"/>
      <c r="AJ43" s="194"/>
      <c r="AK43" s="190"/>
      <c r="AL43" s="190"/>
      <c r="AM43" s="190" t="str">
        <f t="shared" si="3"/>
        <v/>
      </c>
      <c r="AN43" s="196"/>
      <c r="AO43" s="194"/>
      <c r="AP43" s="190"/>
      <c r="AQ43" s="190"/>
      <c r="AR43" s="190" t="str">
        <f t="shared" si="4"/>
        <v/>
      </c>
      <c r="AS43" s="196"/>
      <c r="AT43" s="194"/>
      <c r="AU43" s="190"/>
      <c r="AV43" s="190"/>
      <c r="AW43" s="190" t="str">
        <f t="shared" si="5"/>
        <v/>
      </c>
      <c r="AX43" s="196"/>
      <c r="AY43" s="194"/>
      <c r="AZ43" s="190"/>
      <c r="BA43" s="190"/>
      <c r="BB43" s="190" t="str">
        <f t="shared" si="6"/>
        <v/>
      </c>
      <c r="BC43" s="196"/>
      <c r="BD43" s="194"/>
      <c r="BE43" s="190"/>
      <c r="BF43" s="190"/>
      <c r="BG43" s="190" t="str">
        <f t="shared" si="7"/>
        <v/>
      </c>
      <c r="BH43" s="196"/>
      <c r="BI43" s="194"/>
      <c r="BJ43" s="190"/>
      <c r="BK43" s="190"/>
      <c r="BL43" s="190" t="str">
        <f t="shared" si="8"/>
        <v/>
      </c>
      <c r="BM43" s="196"/>
      <c r="BN43" s="194"/>
      <c r="BO43" s="190"/>
      <c r="BP43" s="190"/>
      <c r="BQ43" s="190" t="str">
        <f t="shared" si="9"/>
        <v/>
      </c>
      <c r="BR43" s="196"/>
      <c r="BS43" s="194"/>
    </row>
    <row r="44" spans="1:71" ht="15">
      <c r="A44" s="120"/>
      <c r="B44" s="120"/>
      <c r="C44" s="120"/>
      <c r="D44" s="120"/>
      <c r="E44" s="120"/>
      <c r="F44" s="120"/>
      <c r="G44" s="190"/>
      <c r="H44" s="190"/>
      <c r="I44" s="190"/>
      <c r="J44" s="191"/>
      <c r="K44" s="191"/>
      <c r="L44" s="191"/>
      <c r="M44" s="192"/>
      <c r="N44" s="211"/>
      <c r="O44" s="194"/>
      <c r="P44" s="194"/>
      <c r="Q44" s="194"/>
      <c r="R44" s="191"/>
      <c r="S44" s="191"/>
      <c r="T44" s="194"/>
      <c r="U44" s="194"/>
      <c r="V44" s="190"/>
      <c r="W44" s="190"/>
      <c r="X44" s="190" t="str">
        <f t="shared" si="0"/>
        <v/>
      </c>
      <c r="Y44" s="196"/>
      <c r="Z44" s="194"/>
      <c r="AA44" s="190"/>
      <c r="AB44" s="190"/>
      <c r="AC44" s="190" t="str">
        <f t="shared" si="1"/>
        <v/>
      </c>
      <c r="AD44" s="196"/>
      <c r="AE44" s="194"/>
      <c r="AF44" s="190"/>
      <c r="AG44" s="190"/>
      <c r="AH44" s="190" t="str">
        <f t="shared" si="2"/>
        <v/>
      </c>
      <c r="AI44" s="196"/>
      <c r="AJ44" s="194"/>
      <c r="AK44" s="190"/>
      <c r="AL44" s="190"/>
      <c r="AM44" s="190" t="str">
        <f t="shared" si="3"/>
        <v/>
      </c>
      <c r="AN44" s="196"/>
      <c r="AO44" s="194"/>
      <c r="AP44" s="190"/>
      <c r="AQ44" s="190"/>
      <c r="AR44" s="190" t="str">
        <f t="shared" si="4"/>
        <v/>
      </c>
      <c r="AS44" s="196"/>
      <c r="AT44" s="194"/>
      <c r="AU44" s="190"/>
      <c r="AV44" s="190"/>
      <c r="AW44" s="190" t="str">
        <f t="shared" si="5"/>
        <v/>
      </c>
      <c r="AX44" s="196"/>
      <c r="AY44" s="194"/>
      <c r="AZ44" s="190"/>
      <c r="BA44" s="190"/>
      <c r="BB44" s="190" t="str">
        <f t="shared" si="6"/>
        <v/>
      </c>
      <c r="BC44" s="196"/>
      <c r="BD44" s="194"/>
      <c r="BE44" s="190"/>
      <c r="BF44" s="190"/>
      <c r="BG44" s="190" t="str">
        <f t="shared" si="7"/>
        <v/>
      </c>
      <c r="BH44" s="196"/>
      <c r="BI44" s="194"/>
      <c r="BJ44" s="190"/>
      <c r="BK44" s="190"/>
      <c r="BL44" s="190" t="str">
        <f t="shared" si="8"/>
        <v/>
      </c>
      <c r="BM44" s="196"/>
      <c r="BN44" s="194"/>
      <c r="BO44" s="190"/>
      <c r="BP44" s="190"/>
      <c r="BQ44" s="190" t="str">
        <f t="shared" si="9"/>
        <v/>
      </c>
      <c r="BR44" s="196"/>
      <c r="BS44" s="194"/>
    </row>
    <row r="45" spans="1:71" ht="15">
      <c r="A45" s="120"/>
      <c r="B45" s="120"/>
      <c r="C45" s="120"/>
      <c r="D45" s="120"/>
      <c r="E45" s="120"/>
      <c r="F45" s="120"/>
      <c r="G45" s="190"/>
      <c r="H45" s="190"/>
      <c r="I45" s="190"/>
      <c r="J45" s="191"/>
      <c r="K45" s="191"/>
      <c r="L45" s="191"/>
      <c r="M45" s="192"/>
      <c r="N45" s="211"/>
      <c r="O45" s="194"/>
      <c r="P45" s="194"/>
      <c r="Q45" s="194"/>
      <c r="R45" s="191"/>
      <c r="S45" s="191"/>
      <c r="T45" s="194"/>
      <c r="U45" s="194"/>
      <c r="V45" s="190"/>
      <c r="W45" s="190"/>
      <c r="X45" s="190" t="str">
        <f t="shared" si="0"/>
        <v/>
      </c>
      <c r="Y45" s="196"/>
      <c r="Z45" s="194"/>
      <c r="AA45" s="190"/>
      <c r="AB45" s="190"/>
      <c r="AC45" s="190" t="str">
        <f t="shared" si="1"/>
        <v/>
      </c>
      <c r="AD45" s="196"/>
      <c r="AE45" s="194"/>
      <c r="AF45" s="190"/>
      <c r="AG45" s="190"/>
      <c r="AH45" s="190" t="str">
        <f t="shared" si="2"/>
        <v/>
      </c>
      <c r="AI45" s="196"/>
      <c r="AJ45" s="194"/>
      <c r="AK45" s="190"/>
      <c r="AL45" s="190"/>
      <c r="AM45" s="190" t="str">
        <f t="shared" si="3"/>
        <v/>
      </c>
      <c r="AN45" s="196"/>
      <c r="AO45" s="194"/>
      <c r="AP45" s="190"/>
      <c r="AQ45" s="190"/>
      <c r="AR45" s="190" t="str">
        <f t="shared" si="4"/>
        <v/>
      </c>
      <c r="AS45" s="196"/>
      <c r="AT45" s="194"/>
      <c r="AU45" s="190"/>
      <c r="AV45" s="190"/>
      <c r="AW45" s="190" t="str">
        <f t="shared" si="5"/>
        <v/>
      </c>
      <c r="AX45" s="196"/>
      <c r="AY45" s="194"/>
      <c r="AZ45" s="190"/>
      <c r="BA45" s="190"/>
      <c r="BB45" s="190" t="str">
        <f t="shared" si="6"/>
        <v/>
      </c>
      <c r="BC45" s="196"/>
      <c r="BD45" s="194"/>
      <c r="BE45" s="190"/>
      <c r="BF45" s="190"/>
      <c r="BG45" s="190" t="str">
        <f t="shared" si="7"/>
        <v/>
      </c>
      <c r="BH45" s="196"/>
      <c r="BI45" s="194"/>
      <c r="BJ45" s="190"/>
      <c r="BK45" s="190"/>
      <c r="BL45" s="190" t="str">
        <f t="shared" si="8"/>
        <v/>
      </c>
      <c r="BM45" s="196"/>
      <c r="BN45" s="194"/>
      <c r="BO45" s="190"/>
      <c r="BP45" s="190"/>
      <c r="BQ45" s="190" t="str">
        <f t="shared" si="9"/>
        <v/>
      </c>
      <c r="BR45" s="196"/>
      <c r="BS45" s="194"/>
    </row>
    <row r="46" spans="1:71" ht="15">
      <c r="A46" s="120"/>
      <c r="B46" s="120"/>
      <c r="C46" s="120"/>
      <c r="D46" s="120"/>
      <c r="E46" s="120"/>
      <c r="F46" s="120"/>
      <c r="G46" s="190"/>
      <c r="H46" s="190"/>
      <c r="I46" s="190"/>
      <c r="J46" s="191"/>
      <c r="K46" s="191"/>
      <c r="L46" s="191"/>
      <c r="M46" s="192"/>
      <c r="N46" s="211"/>
      <c r="O46" s="194"/>
      <c r="P46" s="194"/>
      <c r="Q46" s="194"/>
      <c r="R46" s="191"/>
      <c r="S46" s="191"/>
      <c r="T46" s="194"/>
      <c r="U46" s="194"/>
      <c r="V46" s="190"/>
      <c r="W46" s="190"/>
      <c r="X46" s="190" t="str">
        <f t="shared" si="0"/>
        <v/>
      </c>
      <c r="Y46" s="196"/>
      <c r="Z46" s="194"/>
      <c r="AA46" s="190"/>
      <c r="AB46" s="190"/>
      <c r="AC46" s="190" t="str">
        <f t="shared" si="1"/>
        <v/>
      </c>
      <c r="AD46" s="196"/>
      <c r="AE46" s="194"/>
      <c r="AF46" s="190"/>
      <c r="AG46" s="190"/>
      <c r="AH46" s="190" t="str">
        <f t="shared" si="2"/>
        <v/>
      </c>
      <c r="AI46" s="196"/>
      <c r="AJ46" s="194"/>
      <c r="AK46" s="190"/>
      <c r="AL46" s="190"/>
      <c r="AM46" s="190" t="str">
        <f t="shared" si="3"/>
        <v/>
      </c>
      <c r="AN46" s="196"/>
      <c r="AO46" s="194"/>
      <c r="AP46" s="190"/>
      <c r="AQ46" s="190"/>
      <c r="AR46" s="190" t="str">
        <f t="shared" si="4"/>
        <v/>
      </c>
      <c r="AS46" s="196"/>
      <c r="AT46" s="194"/>
      <c r="AU46" s="190"/>
      <c r="AV46" s="190"/>
      <c r="AW46" s="190" t="str">
        <f t="shared" si="5"/>
        <v/>
      </c>
      <c r="AX46" s="196"/>
      <c r="AY46" s="194"/>
      <c r="AZ46" s="190"/>
      <c r="BA46" s="190"/>
      <c r="BB46" s="190" t="str">
        <f t="shared" si="6"/>
        <v/>
      </c>
      <c r="BC46" s="196"/>
      <c r="BD46" s="194"/>
      <c r="BE46" s="190"/>
      <c r="BF46" s="190"/>
      <c r="BG46" s="190" t="str">
        <f t="shared" si="7"/>
        <v/>
      </c>
      <c r="BH46" s="196"/>
      <c r="BI46" s="194"/>
      <c r="BJ46" s="190"/>
      <c r="BK46" s="190"/>
      <c r="BL46" s="190" t="str">
        <f t="shared" si="8"/>
        <v/>
      </c>
      <c r="BM46" s="196"/>
      <c r="BN46" s="194"/>
      <c r="BO46" s="190"/>
      <c r="BP46" s="190"/>
      <c r="BQ46" s="190" t="str">
        <f t="shared" si="9"/>
        <v/>
      </c>
      <c r="BR46" s="196"/>
      <c r="BS46" s="194"/>
    </row>
    <row r="47" spans="1:71" ht="15">
      <c r="A47" s="120"/>
      <c r="B47" s="120"/>
      <c r="C47" s="120"/>
      <c r="D47" s="120"/>
      <c r="E47" s="120"/>
      <c r="F47" s="120"/>
      <c r="G47" s="190"/>
      <c r="H47" s="190"/>
      <c r="I47" s="190"/>
      <c r="J47" s="191"/>
      <c r="K47" s="191"/>
      <c r="L47" s="191"/>
      <c r="M47" s="192"/>
      <c r="N47" s="211"/>
      <c r="O47" s="194"/>
      <c r="P47" s="194"/>
      <c r="Q47" s="194"/>
      <c r="R47" s="191"/>
      <c r="S47" s="191"/>
      <c r="T47" s="194"/>
      <c r="U47" s="194"/>
      <c r="V47" s="190"/>
      <c r="W47" s="190"/>
      <c r="X47" s="190" t="str">
        <f t="shared" si="0"/>
        <v/>
      </c>
      <c r="Y47" s="196"/>
      <c r="Z47" s="194"/>
      <c r="AA47" s="190"/>
      <c r="AB47" s="190"/>
      <c r="AC47" s="190" t="str">
        <f t="shared" si="1"/>
        <v/>
      </c>
      <c r="AD47" s="196"/>
      <c r="AE47" s="194"/>
      <c r="AF47" s="190"/>
      <c r="AG47" s="190"/>
      <c r="AH47" s="190" t="str">
        <f t="shared" si="2"/>
        <v/>
      </c>
      <c r="AI47" s="196"/>
      <c r="AJ47" s="194"/>
      <c r="AK47" s="190"/>
      <c r="AL47" s="190"/>
      <c r="AM47" s="190" t="str">
        <f t="shared" si="3"/>
        <v/>
      </c>
      <c r="AN47" s="196"/>
      <c r="AO47" s="194"/>
      <c r="AP47" s="190"/>
      <c r="AQ47" s="190"/>
      <c r="AR47" s="190" t="str">
        <f t="shared" si="4"/>
        <v/>
      </c>
      <c r="AS47" s="196"/>
      <c r="AT47" s="194"/>
      <c r="AU47" s="190"/>
      <c r="AV47" s="190"/>
      <c r="AW47" s="190" t="str">
        <f t="shared" si="5"/>
        <v/>
      </c>
      <c r="AX47" s="196"/>
      <c r="AY47" s="194"/>
      <c r="AZ47" s="190"/>
      <c r="BA47" s="190"/>
      <c r="BB47" s="190" t="str">
        <f t="shared" si="6"/>
        <v/>
      </c>
      <c r="BC47" s="196"/>
      <c r="BD47" s="194"/>
      <c r="BE47" s="190"/>
      <c r="BF47" s="190"/>
      <c r="BG47" s="190" t="str">
        <f t="shared" si="7"/>
        <v/>
      </c>
      <c r="BH47" s="196"/>
      <c r="BI47" s="194"/>
      <c r="BJ47" s="190"/>
      <c r="BK47" s="190"/>
      <c r="BL47" s="190" t="str">
        <f t="shared" si="8"/>
        <v/>
      </c>
      <c r="BM47" s="196"/>
      <c r="BN47" s="194"/>
      <c r="BO47" s="190"/>
      <c r="BP47" s="190"/>
      <c r="BQ47" s="190" t="str">
        <f t="shared" si="9"/>
        <v/>
      </c>
      <c r="BR47" s="196"/>
      <c r="BS47" s="194"/>
    </row>
    <row r="48" spans="1:71" ht="15">
      <c r="A48" s="120"/>
      <c r="B48" s="120"/>
      <c r="C48" s="120"/>
      <c r="D48" s="120"/>
      <c r="E48" s="120"/>
      <c r="F48" s="120"/>
      <c r="G48" s="190"/>
      <c r="H48" s="190"/>
      <c r="I48" s="190"/>
      <c r="J48" s="191"/>
      <c r="K48" s="191"/>
      <c r="L48" s="191"/>
      <c r="M48" s="192"/>
      <c r="N48" s="211"/>
      <c r="O48" s="194"/>
      <c r="P48" s="194"/>
      <c r="Q48" s="194"/>
      <c r="R48" s="191"/>
      <c r="S48" s="191"/>
      <c r="T48" s="194"/>
      <c r="U48" s="194"/>
      <c r="V48" s="190"/>
      <c r="W48" s="190"/>
      <c r="X48" s="190" t="str">
        <f t="shared" si="0"/>
        <v/>
      </c>
      <c r="Y48" s="196"/>
      <c r="Z48" s="194"/>
      <c r="AA48" s="190"/>
      <c r="AB48" s="190"/>
      <c r="AC48" s="190" t="str">
        <f t="shared" si="1"/>
        <v/>
      </c>
      <c r="AD48" s="196"/>
      <c r="AE48" s="194"/>
      <c r="AF48" s="190"/>
      <c r="AG48" s="190"/>
      <c r="AH48" s="190" t="str">
        <f t="shared" si="2"/>
        <v/>
      </c>
      <c r="AI48" s="196"/>
      <c r="AJ48" s="194"/>
      <c r="AK48" s="190"/>
      <c r="AL48" s="190"/>
      <c r="AM48" s="190" t="str">
        <f t="shared" si="3"/>
        <v/>
      </c>
      <c r="AN48" s="196"/>
      <c r="AO48" s="194"/>
      <c r="AP48" s="190"/>
      <c r="AQ48" s="190"/>
      <c r="AR48" s="190" t="str">
        <f t="shared" si="4"/>
        <v/>
      </c>
      <c r="AS48" s="196"/>
      <c r="AT48" s="194"/>
      <c r="AU48" s="190"/>
      <c r="AV48" s="190"/>
      <c r="AW48" s="190" t="str">
        <f t="shared" si="5"/>
        <v/>
      </c>
      <c r="AX48" s="196"/>
      <c r="AY48" s="194"/>
      <c r="AZ48" s="190"/>
      <c r="BA48" s="190"/>
      <c r="BB48" s="190" t="str">
        <f t="shared" si="6"/>
        <v/>
      </c>
      <c r="BC48" s="196"/>
      <c r="BD48" s="194"/>
      <c r="BE48" s="190"/>
      <c r="BF48" s="190"/>
      <c r="BG48" s="190" t="str">
        <f t="shared" si="7"/>
        <v/>
      </c>
      <c r="BH48" s="196"/>
      <c r="BI48" s="194"/>
      <c r="BJ48" s="190"/>
      <c r="BK48" s="190"/>
      <c r="BL48" s="190" t="str">
        <f t="shared" si="8"/>
        <v/>
      </c>
      <c r="BM48" s="196"/>
      <c r="BN48" s="194"/>
      <c r="BO48" s="190"/>
      <c r="BP48" s="190"/>
      <c r="BQ48" s="190" t="str">
        <f t="shared" si="9"/>
        <v/>
      </c>
      <c r="BR48" s="196"/>
      <c r="BS48" s="194"/>
    </row>
    <row r="49" spans="1:71" ht="15">
      <c r="A49" s="120"/>
      <c r="B49" s="120"/>
      <c r="C49" s="120"/>
      <c r="D49" s="120"/>
      <c r="E49" s="120"/>
      <c r="F49" s="120"/>
      <c r="G49" s="190"/>
      <c r="H49" s="190"/>
      <c r="I49" s="190"/>
      <c r="J49" s="191"/>
      <c r="K49" s="191"/>
      <c r="L49" s="191"/>
      <c r="M49" s="192"/>
      <c r="N49" s="211"/>
      <c r="O49" s="194"/>
      <c r="P49" s="194"/>
      <c r="Q49" s="194"/>
      <c r="R49" s="191"/>
      <c r="S49" s="191"/>
      <c r="T49" s="194"/>
      <c r="U49" s="194"/>
      <c r="V49" s="190"/>
      <c r="W49" s="190"/>
      <c r="X49" s="190" t="str">
        <f t="shared" si="0"/>
        <v/>
      </c>
      <c r="Y49" s="196"/>
      <c r="Z49" s="194"/>
      <c r="AA49" s="190"/>
      <c r="AB49" s="190"/>
      <c r="AC49" s="190" t="str">
        <f t="shared" si="1"/>
        <v/>
      </c>
      <c r="AD49" s="196"/>
      <c r="AE49" s="194"/>
      <c r="AF49" s="190"/>
      <c r="AG49" s="190"/>
      <c r="AH49" s="190" t="str">
        <f t="shared" si="2"/>
        <v/>
      </c>
      <c r="AI49" s="196"/>
      <c r="AJ49" s="194"/>
      <c r="AK49" s="190"/>
      <c r="AL49" s="190"/>
      <c r="AM49" s="190" t="str">
        <f t="shared" si="3"/>
        <v/>
      </c>
      <c r="AN49" s="196"/>
      <c r="AO49" s="194"/>
      <c r="AP49" s="190"/>
      <c r="AQ49" s="190"/>
      <c r="AR49" s="190" t="str">
        <f t="shared" si="4"/>
        <v/>
      </c>
      <c r="AS49" s="196"/>
      <c r="AT49" s="194"/>
      <c r="AU49" s="190"/>
      <c r="AV49" s="190"/>
      <c r="AW49" s="190" t="str">
        <f t="shared" si="5"/>
        <v/>
      </c>
      <c r="AX49" s="196"/>
      <c r="AY49" s="194"/>
      <c r="AZ49" s="190"/>
      <c r="BA49" s="190"/>
      <c r="BB49" s="190" t="str">
        <f t="shared" si="6"/>
        <v/>
      </c>
      <c r="BC49" s="196"/>
      <c r="BD49" s="194"/>
      <c r="BE49" s="190"/>
      <c r="BF49" s="190"/>
      <c r="BG49" s="190" t="str">
        <f t="shared" si="7"/>
        <v/>
      </c>
      <c r="BH49" s="196"/>
      <c r="BI49" s="194"/>
      <c r="BJ49" s="190"/>
      <c r="BK49" s="190"/>
      <c r="BL49" s="190" t="str">
        <f t="shared" si="8"/>
        <v/>
      </c>
      <c r="BM49" s="196"/>
      <c r="BN49" s="194"/>
      <c r="BO49" s="190"/>
      <c r="BP49" s="190"/>
      <c r="BQ49" s="190" t="str">
        <f t="shared" si="9"/>
        <v/>
      </c>
      <c r="BR49" s="196"/>
      <c r="BS49" s="194"/>
    </row>
    <row r="50" spans="1:71" ht="15">
      <c r="A50" s="120"/>
      <c r="B50" s="120"/>
      <c r="C50" s="120"/>
      <c r="D50" s="120"/>
      <c r="E50" s="120"/>
      <c r="F50" s="120"/>
      <c r="G50" s="190"/>
      <c r="H50" s="190"/>
      <c r="I50" s="190"/>
      <c r="J50" s="191"/>
      <c r="K50" s="191"/>
      <c r="L50" s="191"/>
      <c r="M50" s="192"/>
      <c r="N50" s="211"/>
      <c r="O50" s="194"/>
      <c r="P50" s="194"/>
      <c r="Q50" s="194"/>
      <c r="R50" s="191"/>
      <c r="S50" s="191"/>
      <c r="T50" s="194"/>
      <c r="U50" s="194"/>
      <c r="V50" s="190"/>
      <c r="W50" s="190"/>
      <c r="X50" s="190" t="str">
        <f t="shared" si="0"/>
        <v/>
      </c>
      <c r="Y50" s="196"/>
      <c r="Z50" s="194"/>
      <c r="AA50" s="190"/>
      <c r="AB50" s="190"/>
      <c r="AC50" s="190" t="str">
        <f t="shared" si="1"/>
        <v/>
      </c>
      <c r="AD50" s="196"/>
      <c r="AE50" s="194"/>
      <c r="AF50" s="190"/>
      <c r="AG50" s="190"/>
      <c r="AH50" s="190" t="str">
        <f t="shared" si="2"/>
        <v/>
      </c>
      <c r="AI50" s="196"/>
      <c r="AJ50" s="194"/>
      <c r="AK50" s="190"/>
      <c r="AL50" s="190"/>
      <c r="AM50" s="190" t="str">
        <f t="shared" si="3"/>
        <v/>
      </c>
      <c r="AN50" s="196"/>
      <c r="AO50" s="194"/>
      <c r="AP50" s="190"/>
      <c r="AQ50" s="190"/>
      <c r="AR50" s="190" t="str">
        <f t="shared" si="4"/>
        <v/>
      </c>
      <c r="AS50" s="196"/>
      <c r="AT50" s="194"/>
      <c r="AU50" s="190"/>
      <c r="AV50" s="190"/>
      <c r="AW50" s="190" t="str">
        <f t="shared" si="5"/>
        <v/>
      </c>
      <c r="AX50" s="196"/>
      <c r="AY50" s="194"/>
      <c r="AZ50" s="190"/>
      <c r="BA50" s="190"/>
      <c r="BB50" s="190" t="str">
        <f t="shared" si="6"/>
        <v/>
      </c>
      <c r="BC50" s="196"/>
      <c r="BD50" s="194"/>
      <c r="BE50" s="190"/>
      <c r="BF50" s="190"/>
      <c r="BG50" s="190" t="str">
        <f t="shared" si="7"/>
        <v/>
      </c>
      <c r="BH50" s="196"/>
      <c r="BI50" s="194"/>
      <c r="BJ50" s="190"/>
      <c r="BK50" s="190"/>
      <c r="BL50" s="190" t="str">
        <f t="shared" si="8"/>
        <v/>
      </c>
      <c r="BM50" s="196"/>
      <c r="BN50" s="194"/>
      <c r="BO50" s="190"/>
      <c r="BP50" s="190"/>
      <c r="BQ50" s="190" t="str">
        <f t="shared" si="9"/>
        <v/>
      </c>
      <c r="BR50" s="196"/>
      <c r="BS50" s="194"/>
    </row>
    <row r="51" spans="1:71" ht="15">
      <c r="A51" s="120"/>
      <c r="B51" s="120"/>
      <c r="C51" s="120"/>
      <c r="D51" s="120"/>
      <c r="E51" s="120"/>
      <c r="F51" s="120"/>
      <c r="G51" s="190"/>
      <c r="H51" s="190"/>
      <c r="I51" s="190"/>
      <c r="J51" s="191"/>
      <c r="K51" s="191"/>
      <c r="L51" s="191"/>
      <c r="M51" s="192"/>
      <c r="N51" s="211"/>
      <c r="O51" s="194"/>
      <c r="P51" s="194"/>
      <c r="Q51" s="194"/>
      <c r="R51" s="191"/>
      <c r="S51" s="191"/>
      <c r="T51" s="194"/>
      <c r="U51" s="194"/>
      <c r="V51" s="190"/>
      <c r="W51" s="190"/>
      <c r="X51" s="190" t="str">
        <f t="shared" si="0"/>
        <v/>
      </c>
      <c r="Y51" s="196"/>
      <c r="Z51" s="194"/>
      <c r="AA51" s="190"/>
      <c r="AB51" s="190"/>
      <c r="AC51" s="190" t="str">
        <f t="shared" si="1"/>
        <v/>
      </c>
      <c r="AD51" s="196"/>
      <c r="AE51" s="194"/>
      <c r="AF51" s="190"/>
      <c r="AG51" s="190"/>
      <c r="AH51" s="190" t="str">
        <f t="shared" si="2"/>
        <v/>
      </c>
      <c r="AI51" s="196"/>
      <c r="AJ51" s="194"/>
      <c r="AK51" s="190"/>
      <c r="AL51" s="190"/>
      <c r="AM51" s="190" t="str">
        <f t="shared" si="3"/>
        <v/>
      </c>
      <c r="AN51" s="196"/>
      <c r="AO51" s="194"/>
      <c r="AP51" s="190"/>
      <c r="AQ51" s="190"/>
      <c r="AR51" s="190" t="str">
        <f t="shared" si="4"/>
        <v/>
      </c>
      <c r="AS51" s="196"/>
      <c r="AT51" s="194"/>
      <c r="AU51" s="190"/>
      <c r="AV51" s="190"/>
      <c r="AW51" s="190" t="str">
        <f t="shared" si="5"/>
        <v/>
      </c>
      <c r="AX51" s="196"/>
      <c r="AY51" s="194"/>
      <c r="AZ51" s="190"/>
      <c r="BA51" s="190"/>
      <c r="BB51" s="190" t="str">
        <f t="shared" si="6"/>
        <v/>
      </c>
      <c r="BC51" s="196"/>
      <c r="BD51" s="194"/>
      <c r="BE51" s="190"/>
      <c r="BF51" s="190"/>
      <c r="BG51" s="190" t="str">
        <f t="shared" si="7"/>
        <v/>
      </c>
      <c r="BH51" s="196"/>
      <c r="BI51" s="194"/>
      <c r="BJ51" s="190"/>
      <c r="BK51" s="190"/>
      <c r="BL51" s="190" t="str">
        <f t="shared" si="8"/>
        <v/>
      </c>
      <c r="BM51" s="196"/>
      <c r="BN51" s="194"/>
      <c r="BO51" s="190"/>
      <c r="BP51" s="190"/>
      <c r="BQ51" s="190" t="str">
        <f t="shared" si="9"/>
        <v/>
      </c>
      <c r="BR51" s="196"/>
      <c r="BS51" s="194"/>
    </row>
    <row r="52" spans="1:71" ht="15">
      <c r="A52" s="120"/>
      <c r="B52" s="120"/>
      <c r="C52" s="120"/>
      <c r="D52" s="120"/>
      <c r="E52" s="120"/>
      <c r="F52" s="120"/>
      <c r="G52" s="190"/>
      <c r="H52" s="190"/>
      <c r="I52" s="190"/>
      <c r="J52" s="191"/>
      <c r="K52" s="191"/>
      <c r="L52" s="191"/>
      <c r="M52" s="192"/>
      <c r="N52" s="211"/>
      <c r="O52" s="194"/>
      <c r="P52" s="194"/>
      <c r="Q52" s="194"/>
      <c r="R52" s="191"/>
      <c r="S52" s="191"/>
      <c r="T52" s="194"/>
      <c r="U52" s="194"/>
      <c r="V52" s="190"/>
      <c r="W52" s="190"/>
      <c r="X52" s="190" t="str">
        <f t="shared" si="0"/>
        <v/>
      </c>
      <c r="Y52" s="196"/>
      <c r="Z52" s="194"/>
      <c r="AA52" s="190"/>
      <c r="AB52" s="190"/>
      <c r="AC52" s="190" t="str">
        <f t="shared" si="1"/>
        <v/>
      </c>
      <c r="AD52" s="196"/>
      <c r="AE52" s="194"/>
      <c r="AF52" s="190"/>
      <c r="AG52" s="190"/>
      <c r="AH52" s="190" t="str">
        <f t="shared" si="2"/>
        <v/>
      </c>
      <c r="AI52" s="196"/>
      <c r="AJ52" s="194"/>
      <c r="AK52" s="190"/>
      <c r="AL52" s="190"/>
      <c r="AM52" s="190" t="str">
        <f t="shared" si="3"/>
        <v/>
      </c>
      <c r="AN52" s="196"/>
      <c r="AO52" s="194"/>
      <c r="AP52" s="190"/>
      <c r="AQ52" s="190"/>
      <c r="AR52" s="190" t="str">
        <f t="shared" si="4"/>
        <v/>
      </c>
      <c r="AS52" s="196"/>
      <c r="AT52" s="194"/>
      <c r="AU52" s="190"/>
      <c r="AV52" s="190"/>
      <c r="AW52" s="190" t="str">
        <f t="shared" si="5"/>
        <v/>
      </c>
      <c r="AX52" s="196"/>
      <c r="AY52" s="194"/>
      <c r="AZ52" s="190"/>
      <c r="BA52" s="190"/>
      <c r="BB52" s="190" t="str">
        <f t="shared" si="6"/>
        <v/>
      </c>
      <c r="BC52" s="196"/>
      <c r="BD52" s="194"/>
      <c r="BE52" s="190"/>
      <c r="BF52" s="190"/>
      <c r="BG52" s="190" t="str">
        <f t="shared" si="7"/>
        <v/>
      </c>
      <c r="BH52" s="196"/>
      <c r="BI52" s="194"/>
      <c r="BJ52" s="190"/>
      <c r="BK52" s="190"/>
      <c r="BL52" s="190" t="str">
        <f t="shared" si="8"/>
        <v/>
      </c>
      <c r="BM52" s="196"/>
      <c r="BN52" s="194"/>
      <c r="BO52" s="190"/>
      <c r="BP52" s="190"/>
      <c r="BQ52" s="190" t="str">
        <f t="shared" si="9"/>
        <v/>
      </c>
      <c r="BR52" s="196"/>
      <c r="BS52" s="194"/>
    </row>
    <row r="53" spans="1:71" ht="15">
      <c r="A53" s="120"/>
      <c r="B53" s="120"/>
      <c r="C53" s="120"/>
      <c r="D53" s="120"/>
      <c r="E53" s="120"/>
      <c r="F53" s="120"/>
      <c r="G53" s="190"/>
      <c r="H53" s="190"/>
      <c r="I53" s="190"/>
      <c r="J53" s="191"/>
      <c r="K53" s="191"/>
      <c r="L53" s="191"/>
      <c r="M53" s="192"/>
      <c r="N53" s="211"/>
      <c r="O53" s="194"/>
      <c r="P53" s="194"/>
      <c r="Q53" s="194"/>
      <c r="R53" s="191"/>
      <c r="S53" s="191"/>
      <c r="T53" s="194"/>
      <c r="U53" s="194"/>
      <c r="V53" s="190"/>
      <c r="W53" s="190"/>
      <c r="X53" s="190" t="str">
        <f t="shared" si="0"/>
        <v/>
      </c>
      <c r="Y53" s="196"/>
      <c r="Z53" s="194"/>
      <c r="AA53" s="190"/>
      <c r="AB53" s="190"/>
      <c r="AC53" s="190" t="str">
        <f t="shared" si="1"/>
        <v/>
      </c>
      <c r="AD53" s="196"/>
      <c r="AE53" s="194"/>
      <c r="AF53" s="190"/>
      <c r="AG53" s="190"/>
      <c r="AH53" s="190" t="str">
        <f t="shared" si="2"/>
        <v/>
      </c>
      <c r="AI53" s="196"/>
      <c r="AJ53" s="194"/>
      <c r="AK53" s="190"/>
      <c r="AL53" s="190"/>
      <c r="AM53" s="190" t="str">
        <f t="shared" si="3"/>
        <v/>
      </c>
      <c r="AN53" s="196"/>
      <c r="AO53" s="194"/>
      <c r="AP53" s="190"/>
      <c r="AQ53" s="190"/>
      <c r="AR53" s="190" t="str">
        <f t="shared" si="4"/>
        <v/>
      </c>
      <c r="AS53" s="196"/>
      <c r="AT53" s="194"/>
      <c r="AU53" s="190"/>
      <c r="AV53" s="190"/>
      <c r="AW53" s="190" t="str">
        <f t="shared" si="5"/>
        <v/>
      </c>
      <c r="AX53" s="196"/>
      <c r="AY53" s="194"/>
      <c r="AZ53" s="190"/>
      <c r="BA53" s="190"/>
      <c r="BB53" s="190" t="str">
        <f t="shared" si="6"/>
        <v/>
      </c>
      <c r="BC53" s="196"/>
      <c r="BD53" s="194"/>
      <c r="BE53" s="190"/>
      <c r="BF53" s="190"/>
      <c r="BG53" s="190" t="str">
        <f t="shared" si="7"/>
        <v/>
      </c>
      <c r="BH53" s="196"/>
      <c r="BI53" s="194"/>
      <c r="BJ53" s="190"/>
      <c r="BK53" s="190"/>
      <c r="BL53" s="190" t="str">
        <f t="shared" si="8"/>
        <v/>
      </c>
      <c r="BM53" s="196"/>
      <c r="BN53" s="194"/>
      <c r="BO53" s="190"/>
      <c r="BP53" s="190"/>
      <c r="BQ53" s="190" t="str">
        <f t="shared" si="9"/>
        <v/>
      </c>
      <c r="BR53" s="196"/>
      <c r="BS53" s="194"/>
    </row>
    <row r="54" spans="1:71" ht="15">
      <c r="A54" s="120"/>
      <c r="B54" s="120"/>
      <c r="C54" s="120"/>
      <c r="D54" s="120"/>
      <c r="E54" s="120"/>
      <c r="F54" s="120"/>
      <c r="G54" s="190"/>
      <c r="H54" s="190"/>
      <c r="I54" s="190"/>
      <c r="J54" s="191"/>
      <c r="K54" s="191"/>
      <c r="L54" s="191"/>
      <c r="M54" s="192"/>
      <c r="N54" s="211"/>
      <c r="O54" s="194"/>
      <c r="P54" s="194"/>
      <c r="Q54" s="194"/>
      <c r="R54" s="191"/>
      <c r="S54" s="191"/>
      <c r="T54" s="194"/>
      <c r="U54" s="194"/>
      <c r="V54" s="190"/>
      <c r="W54" s="190"/>
      <c r="X54" s="190" t="str">
        <f t="shared" si="0"/>
        <v/>
      </c>
      <c r="Y54" s="196"/>
      <c r="Z54" s="194"/>
      <c r="AA54" s="190"/>
      <c r="AB54" s="190"/>
      <c r="AC54" s="190" t="str">
        <f t="shared" si="1"/>
        <v/>
      </c>
      <c r="AD54" s="196"/>
      <c r="AE54" s="194"/>
      <c r="AF54" s="190"/>
      <c r="AG54" s="190"/>
      <c r="AH54" s="190" t="str">
        <f t="shared" si="2"/>
        <v/>
      </c>
      <c r="AI54" s="196"/>
      <c r="AJ54" s="194"/>
      <c r="AK54" s="190"/>
      <c r="AL54" s="190"/>
      <c r="AM54" s="190" t="str">
        <f t="shared" si="3"/>
        <v/>
      </c>
      <c r="AN54" s="196"/>
      <c r="AO54" s="194"/>
      <c r="AP54" s="190"/>
      <c r="AQ54" s="190"/>
      <c r="AR54" s="190" t="str">
        <f t="shared" si="4"/>
        <v/>
      </c>
      <c r="AS54" s="196"/>
      <c r="AT54" s="194"/>
      <c r="AU54" s="190"/>
      <c r="AV54" s="190"/>
      <c r="AW54" s="190" t="str">
        <f t="shared" si="5"/>
        <v/>
      </c>
      <c r="AX54" s="196"/>
      <c r="AY54" s="194"/>
      <c r="AZ54" s="190"/>
      <c r="BA54" s="190"/>
      <c r="BB54" s="190" t="str">
        <f t="shared" si="6"/>
        <v/>
      </c>
      <c r="BC54" s="196"/>
      <c r="BD54" s="194"/>
      <c r="BE54" s="190"/>
      <c r="BF54" s="190"/>
      <c r="BG54" s="190" t="str">
        <f t="shared" si="7"/>
        <v/>
      </c>
      <c r="BH54" s="196"/>
      <c r="BI54" s="194"/>
      <c r="BJ54" s="190"/>
      <c r="BK54" s="190"/>
      <c r="BL54" s="190" t="str">
        <f t="shared" si="8"/>
        <v/>
      </c>
      <c r="BM54" s="196"/>
      <c r="BN54" s="194"/>
      <c r="BO54" s="190"/>
      <c r="BP54" s="190"/>
      <c r="BQ54" s="190" t="str">
        <f t="shared" si="9"/>
        <v/>
      </c>
      <c r="BR54" s="196"/>
      <c r="BS54" s="194"/>
    </row>
    <row r="55" spans="1:71" ht="15">
      <c r="A55" s="120"/>
      <c r="B55" s="120"/>
      <c r="C55" s="120"/>
      <c r="D55" s="120"/>
      <c r="E55" s="120"/>
      <c r="F55" s="120"/>
      <c r="G55" s="190"/>
      <c r="H55" s="190"/>
      <c r="I55" s="190"/>
      <c r="J55" s="191"/>
      <c r="K55" s="191"/>
      <c r="L55" s="191"/>
      <c r="M55" s="192"/>
      <c r="N55" s="211"/>
      <c r="O55" s="194"/>
      <c r="P55" s="194"/>
      <c r="Q55" s="194"/>
      <c r="R55" s="191"/>
      <c r="S55" s="191"/>
      <c r="T55" s="194"/>
      <c r="U55" s="194"/>
      <c r="V55" s="190"/>
      <c r="W55" s="190"/>
      <c r="X55" s="190" t="str">
        <f t="shared" si="0"/>
        <v/>
      </c>
      <c r="Y55" s="196"/>
      <c r="Z55" s="194"/>
      <c r="AA55" s="190"/>
      <c r="AB55" s="190"/>
      <c r="AC55" s="190" t="str">
        <f t="shared" si="1"/>
        <v/>
      </c>
      <c r="AD55" s="196"/>
      <c r="AE55" s="194"/>
      <c r="AF55" s="190"/>
      <c r="AG55" s="190"/>
      <c r="AH55" s="190" t="str">
        <f t="shared" si="2"/>
        <v/>
      </c>
      <c r="AI55" s="196"/>
      <c r="AJ55" s="194"/>
      <c r="AK55" s="190"/>
      <c r="AL55" s="190"/>
      <c r="AM55" s="190" t="str">
        <f t="shared" si="3"/>
        <v/>
      </c>
      <c r="AN55" s="196"/>
      <c r="AO55" s="194"/>
      <c r="AP55" s="190"/>
      <c r="AQ55" s="190"/>
      <c r="AR55" s="190" t="str">
        <f t="shared" si="4"/>
        <v/>
      </c>
      <c r="AS55" s="196"/>
      <c r="AT55" s="194"/>
      <c r="AU55" s="190"/>
      <c r="AV55" s="190"/>
      <c r="AW55" s="190" t="str">
        <f t="shared" si="5"/>
        <v/>
      </c>
      <c r="AX55" s="196"/>
      <c r="AY55" s="194"/>
      <c r="AZ55" s="190"/>
      <c r="BA55" s="190"/>
      <c r="BB55" s="190" t="str">
        <f t="shared" si="6"/>
        <v/>
      </c>
      <c r="BC55" s="196"/>
      <c r="BD55" s="194"/>
      <c r="BE55" s="190"/>
      <c r="BF55" s="190"/>
      <c r="BG55" s="190" t="str">
        <f t="shared" si="7"/>
        <v/>
      </c>
      <c r="BH55" s="196"/>
      <c r="BI55" s="194"/>
      <c r="BJ55" s="190"/>
      <c r="BK55" s="190"/>
      <c r="BL55" s="190" t="str">
        <f t="shared" si="8"/>
        <v/>
      </c>
      <c r="BM55" s="196"/>
      <c r="BN55" s="194"/>
      <c r="BO55" s="190"/>
      <c r="BP55" s="190"/>
      <c r="BQ55" s="190" t="str">
        <f t="shared" si="9"/>
        <v/>
      </c>
      <c r="BR55" s="196"/>
      <c r="BS55" s="194"/>
    </row>
    <row r="56" spans="1:71" ht="15">
      <c r="A56" s="120"/>
      <c r="B56" s="120"/>
      <c r="C56" s="120"/>
      <c r="D56" s="120"/>
      <c r="E56" s="120"/>
      <c r="F56" s="120"/>
      <c r="G56" s="190"/>
      <c r="H56" s="190"/>
      <c r="I56" s="190"/>
      <c r="J56" s="191"/>
      <c r="K56" s="191"/>
      <c r="L56" s="191"/>
      <c r="M56" s="192"/>
      <c r="N56" s="211"/>
      <c r="O56" s="194"/>
      <c r="P56" s="194"/>
      <c r="Q56" s="194"/>
      <c r="R56" s="191"/>
      <c r="S56" s="191"/>
      <c r="T56" s="194"/>
      <c r="U56" s="194"/>
      <c r="V56" s="190"/>
      <c r="W56" s="190"/>
      <c r="X56" s="190" t="str">
        <f t="shared" si="0"/>
        <v/>
      </c>
      <c r="Y56" s="196"/>
      <c r="Z56" s="194"/>
      <c r="AA56" s="190"/>
      <c r="AB56" s="190"/>
      <c r="AC56" s="190" t="str">
        <f t="shared" si="1"/>
        <v/>
      </c>
      <c r="AD56" s="196"/>
      <c r="AE56" s="194"/>
      <c r="AF56" s="190"/>
      <c r="AG56" s="190"/>
      <c r="AH56" s="190" t="str">
        <f t="shared" si="2"/>
        <v/>
      </c>
      <c r="AI56" s="196"/>
      <c r="AJ56" s="194"/>
      <c r="AK56" s="190"/>
      <c r="AL56" s="190"/>
      <c r="AM56" s="190" t="str">
        <f t="shared" si="3"/>
        <v/>
      </c>
      <c r="AN56" s="196"/>
      <c r="AO56" s="194"/>
      <c r="AP56" s="190"/>
      <c r="AQ56" s="190"/>
      <c r="AR56" s="190" t="str">
        <f t="shared" si="4"/>
        <v/>
      </c>
      <c r="AS56" s="196"/>
      <c r="AT56" s="194"/>
      <c r="AU56" s="190"/>
      <c r="AV56" s="190"/>
      <c r="AW56" s="190" t="str">
        <f t="shared" si="5"/>
        <v/>
      </c>
      <c r="AX56" s="196"/>
      <c r="AY56" s="194"/>
      <c r="AZ56" s="190"/>
      <c r="BA56" s="190"/>
      <c r="BB56" s="190" t="str">
        <f t="shared" si="6"/>
        <v/>
      </c>
      <c r="BC56" s="196"/>
      <c r="BD56" s="194"/>
      <c r="BE56" s="190"/>
      <c r="BF56" s="190"/>
      <c r="BG56" s="190" t="str">
        <f t="shared" si="7"/>
        <v/>
      </c>
      <c r="BH56" s="196"/>
      <c r="BI56" s="194"/>
      <c r="BJ56" s="190"/>
      <c r="BK56" s="190"/>
      <c r="BL56" s="190" t="str">
        <f t="shared" si="8"/>
        <v/>
      </c>
      <c r="BM56" s="196"/>
      <c r="BN56" s="194"/>
      <c r="BO56" s="190"/>
      <c r="BP56" s="190"/>
      <c r="BQ56" s="190" t="str">
        <f t="shared" si="9"/>
        <v/>
      </c>
      <c r="BR56" s="196"/>
      <c r="BS56" s="194"/>
    </row>
    <row r="57" spans="1:71" ht="15">
      <c r="A57" s="120"/>
      <c r="B57" s="120"/>
      <c r="C57" s="120"/>
      <c r="D57" s="120"/>
      <c r="E57" s="120"/>
      <c r="F57" s="120"/>
      <c r="G57" s="190"/>
      <c r="H57" s="190"/>
      <c r="I57" s="190"/>
      <c r="J57" s="191"/>
      <c r="K57" s="191"/>
      <c r="L57" s="191"/>
      <c r="M57" s="192"/>
      <c r="N57" s="211"/>
      <c r="O57" s="194"/>
      <c r="P57" s="194"/>
      <c r="Q57" s="194"/>
      <c r="R57" s="191"/>
      <c r="S57" s="191"/>
      <c r="T57" s="194"/>
      <c r="U57" s="194"/>
      <c r="V57" s="190"/>
      <c r="W57" s="190"/>
      <c r="X57" s="190" t="str">
        <f t="shared" si="0"/>
        <v/>
      </c>
      <c r="Y57" s="196"/>
      <c r="Z57" s="194"/>
      <c r="AA57" s="190"/>
      <c r="AB57" s="190"/>
      <c r="AC57" s="190" t="str">
        <f t="shared" si="1"/>
        <v/>
      </c>
      <c r="AD57" s="196"/>
      <c r="AE57" s="194"/>
      <c r="AF57" s="190"/>
      <c r="AG57" s="190"/>
      <c r="AH57" s="190" t="str">
        <f t="shared" si="2"/>
        <v/>
      </c>
      <c r="AI57" s="196"/>
      <c r="AJ57" s="194"/>
      <c r="AK57" s="190"/>
      <c r="AL57" s="190"/>
      <c r="AM57" s="190" t="str">
        <f t="shared" si="3"/>
        <v/>
      </c>
      <c r="AN57" s="196"/>
      <c r="AO57" s="194"/>
      <c r="AP57" s="190"/>
      <c r="AQ57" s="190"/>
      <c r="AR57" s="190" t="str">
        <f t="shared" si="4"/>
        <v/>
      </c>
      <c r="AS57" s="196"/>
      <c r="AT57" s="194"/>
      <c r="AU57" s="190"/>
      <c r="AV57" s="190"/>
      <c r="AW57" s="190" t="str">
        <f t="shared" si="5"/>
        <v/>
      </c>
      <c r="AX57" s="196"/>
      <c r="AY57" s="194"/>
      <c r="AZ57" s="190"/>
      <c r="BA57" s="190"/>
      <c r="BB57" s="190" t="str">
        <f t="shared" si="6"/>
        <v/>
      </c>
      <c r="BC57" s="196"/>
      <c r="BD57" s="194"/>
      <c r="BE57" s="190"/>
      <c r="BF57" s="190"/>
      <c r="BG57" s="190" t="str">
        <f t="shared" si="7"/>
        <v/>
      </c>
      <c r="BH57" s="196"/>
      <c r="BI57" s="194"/>
      <c r="BJ57" s="190"/>
      <c r="BK57" s="190"/>
      <c r="BL57" s="190" t="str">
        <f t="shared" si="8"/>
        <v/>
      </c>
      <c r="BM57" s="196"/>
      <c r="BN57" s="194"/>
      <c r="BO57" s="190"/>
      <c r="BP57" s="190"/>
      <c r="BQ57" s="190" t="str">
        <f t="shared" si="9"/>
        <v/>
      </c>
      <c r="BR57" s="196"/>
      <c r="BS57" s="194"/>
    </row>
    <row r="58" spans="1:71" ht="15">
      <c r="A58" s="120"/>
      <c r="B58" s="120"/>
      <c r="C58" s="120"/>
      <c r="D58" s="120"/>
      <c r="E58" s="120"/>
      <c r="F58" s="120"/>
      <c r="G58" s="190"/>
      <c r="H58" s="190"/>
      <c r="I58" s="190"/>
      <c r="J58" s="191"/>
      <c r="K58" s="191"/>
      <c r="L58" s="191"/>
      <c r="M58" s="192"/>
      <c r="N58" s="211"/>
      <c r="O58" s="194"/>
      <c r="P58" s="194"/>
      <c r="Q58" s="194"/>
      <c r="R58" s="191"/>
      <c r="S58" s="191"/>
      <c r="T58" s="194"/>
      <c r="U58" s="194"/>
      <c r="V58" s="190"/>
      <c r="W58" s="190"/>
      <c r="X58" s="190" t="str">
        <f t="shared" si="0"/>
        <v/>
      </c>
      <c r="Y58" s="196"/>
      <c r="Z58" s="194"/>
      <c r="AA58" s="190"/>
      <c r="AB58" s="190"/>
      <c r="AC58" s="190" t="str">
        <f t="shared" si="1"/>
        <v/>
      </c>
      <c r="AD58" s="196"/>
      <c r="AE58" s="194"/>
      <c r="AF58" s="190"/>
      <c r="AG58" s="190"/>
      <c r="AH58" s="190" t="str">
        <f t="shared" si="2"/>
        <v/>
      </c>
      <c r="AI58" s="196"/>
      <c r="AJ58" s="194"/>
      <c r="AK58" s="190"/>
      <c r="AL58" s="190"/>
      <c r="AM58" s="190" t="str">
        <f t="shared" si="3"/>
        <v/>
      </c>
      <c r="AN58" s="196"/>
      <c r="AO58" s="194"/>
      <c r="AP58" s="190"/>
      <c r="AQ58" s="190"/>
      <c r="AR58" s="190" t="str">
        <f t="shared" si="4"/>
        <v/>
      </c>
      <c r="AS58" s="196"/>
      <c r="AT58" s="194"/>
      <c r="AU58" s="190"/>
      <c r="AV58" s="190"/>
      <c r="AW58" s="190" t="str">
        <f t="shared" si="5"/>
        <v/>
      </c>
      <c r="AX58" s="196"/>
      <c r="AY58" s="194"/>
      <c r="AZ58" s="190"/>
      <c r="BA58" s="190"/>
      <c r="BB58" s="190" t="str">
        <f t="shared" si="6"/>
        <v/>
      </c>
      <c r="BC58" s="196"/>
      <c r="BD58" s="194"/>
      <c r="BE58" s="190"/>
      <c r="BF58" s="190"/>
      <c r="BG58" s="190" t="str">
        <f t="shared" si="7"/>
        <v/>
      </c>
      <c r="BH58" s="196"/>
      <c r="BI58" s="194"/>
      <c r="BJ58" s="190"/>
      <c r="BK58" s="190"/>
      <c r="BL58" s="190" t="str">
        <f t="shared" si="8"/>
        <v/>
      </c>
      <c r="BM58" s="196"/>
      <c r="BN58" s="194"/>
      <c r="BO58" s="190"/>
      <c r="BP58" s="190"/>
      <c r="BQ58" s="190" t="str">
        <f t="shared" si="9"/>
        <v/>
      </c>
      <c r="BR58" s="196"/>
      <c r="BS58" s="194"/>
    </row>
    <row r="59" spans="1:71" ht="15">
      <c r="A59" s="120"/>
      <c r="B59" s="120"/>
      <c r="C59" s="120"/>
      <c r="D59" s="120"/>
      <c r="E59" s="120"/>
      <c r="F59" s="120"/>
      <c r="G59" s="190"/>
      <c r="H59" s="190"/>
      <c r="I59" s="190"/>
      <c r="J59" s="191"/>
      <c r="K59" s="191"/>
      <c r="L59" s="191"/>
      <c r="M59" s="192"/>
      <c r="N59" s="211"/>
      <c r="O59" s="194"/>
      <c r="P59" s="194"/>
      <c r="Q59" s="194"/>
      <c r="R59" s="191"/>
      <c r="S59" s="191"/>
      <c r="T59" s="194"/>
      <c r="U59" s="194"/>
      <c r="V59" s="190"/>
      <c r="W59" s="190"/>
      <c r="X59" s="190" t="str">
        <f t="shared" si="0"/>
        <v/>
      </c>
      <c r="Y59" s="196"/>
      <c r="Z59" s="194"/>
      <c r="AA59" s="190"/>
      <c r="AB59" s="190"/>
      <c r="AC59" s="190" t="str">
        <f t="shared" si="1"/>
        <v/>
      </c>
      <c r="AD59" s="196"/>
      <c r="AE59" s="194"/>
      <c r="AF59" s="190"/>
      <c r="AG59" s="190"/>
      <c r="AH59" s="190" t="str">
        <f t="shared" si="2"/>
        <v/>
      </c>
      <c r="AI59" s="196"/>
      <c r="AJ59" s="194"/>
      <c r="AK59" s="190"/>
      <c r="AL59" s="190"/>
      <c r="AM59" s="190" t="str">
        <f t="shared" si="3"/>
        <v/>
      </c>
      <c r="AN59" s="196"/>
      <c r="AO59" s="194"/>
      <c r="AP59" s="190"/>
      <c r="AQ59" s="190"/>
      <c r="AR59" s="190" t="str">
        <f t="shared" si="4"/>
        <v/>
      </c>
      <c r="AS59" s="196"/>
      <c r="AT59" s="194"/>
      <c r="AU59" s="190"/>
      <c r="AV59" s="190"/>
      <c r="AW59" s="190" t="str">
        <f t="shared" si="5"/>
        <v/>
      </c>
      <c r="AX59" s="196"/>
      <c r="AY59" s="194"/>
      <c r="AZ59" s="190"/>
      <c r="BA59" s="190"/>
      <c r="BB59" s="190" t="str">
        <f t="shared" si="6"/>
        <v/>
      </c>
      <c r="BC59" s="196"/>
      <c r="BD59" s="194"/>
      <c r="BE59" s="190"/>
      <c r="BF59" s="190"/>
      <c r="BG59" s="190" t="str">
        <f t="shared" si="7"/>
        <v/>
      </c>
      <c r="BH59" s="196"/>
      <c r="BI59" s="194"/>
      <c r="BJ59" s="190"/>
      <c r="BK59" s="190"/>
      <c r="BL59" s="190" t="str">
        <f t="shared" si="8"/>
        <v/>
      </c>
      <c r="BM59" s="196"/>
      <c r="BN59" s="194"/>
      <c r="BO59" s="190"/>
      <c r="BP59" s="190"/>
      <c r="BQ59" s="190" t="str">
        <f t="shared" si="9"/>
        <v/>
      </c>
      <c r="BR59" s="196"/>
      <c r="BS59" s="194"/>
    </row>
    <row r="60" spans="1:71" ht="15">
      <c r="A60" s="120"/>
      <c r="B60" s="120"/>
      <c r="C60" s="120"/>
      <c r="D60" s="120"/>
      <c r="E60" s="120"/>
      <c r="F60" s="120"/>
      <c r="G60" s="190"/>
      <c r="H60" s="190"/>
      <c r="I60" s="190"/>
      <c r="J60" s="191"/>
      <c r="K60" s="191"/>
      <c r="L60" s="191"/>
      <c r="M60" s="192"/>
      <c r="N60" s="211"/>
      <c r="O60" s="194"/>
      <c r="P60" s="194"/>
      <c r="Q60" s="194"/>
      <c r="R60" s="191"/>
      <c r="S60" s="191"/>
      <c r="T60" s="194"/>
      <c r="U60" s="194"/>
      <c r="V60" s="190"/>
      <c r="W60" s="190"/>
      <c r="X60" s="190" t="str">
        <f t="shared" si="0"/>
        <v/>
      </c>
      <c r="Y60" s="196"/>
      <c r="Z60" s="194"/>
      <c r="AA60" s="190"/>
      <c r="AB60" s="190"/>
      <c r="AC60" s="190" t="str">
        <f t="shared" si="1"/>
        <v/>
      </c>
      <c r="AD60" s="196"/>
      <c r="AE60" s="194"/>
      <c r="AF60" s="190"/>
      <c r="AG60" s="190"/>
      <c r="AH60" s="190" t="str">
        <f t="shared" si="2"/>
        <v/>
      </c>
      <c r="AI60" s="196"/>
      <c r="AJ60" s="194"/>
      <c r="AK60" s="190"/>
      <c r="AL60" s="190"/>
      <c r="AM60" s="190" t="str">
        <f t="shared" si="3"/>
        <v/>
      </c>
      <c r="AN60" s="196"/>
      <c r="AO60" s="194"/>
      <c r="AP60" s="190"/>
      <c r="AQ60" s="190"/>
      <c r="AR60" s="190" t="str">
        <f t="shared" si="4"/>
        <v/>
      </c>
      <c r="AS60" s="196"/>
      <c r="AT60" s="194"/>
      <c r="AU60" s="190"/>
      <c r="AV60" s="190"/>
      <c r="AW60" s="190" t="str">
        <f t="shared" si="5"/>
        <v/>
      </c>
      <c r="AX60" s="196"/>
      <c r="AY60" s="194"/>
      <c r="AZ60" s="190"/>
      <c r="BA60" s="190"/>
      <c r="BB60" s="190" t="str">
        <f t="shared" si="6"/>
        <v/>
      </c>
      <c r="BC60" s="196"/>
      <c r="BD60" s="194"/>
      <c r="BE60" s="190"/>
      <c r="BF60" s="190"/>
      <c r="BG60" s="190" t="str">
        <f t="shared" si="7"/>
        <v/>
      </c>
      <c r="BH60" s="196"/>
      <c r="BI60" s="194"/>
      <c r="BJ60" s="190"/>
      <c r="BK60" s="190"/>
      <c r="BL60" s="190" t="str">
        <f t="shared" si="8"/>
        <v/>
      </c>
      <c r="BM60" s="196"/>
      <c r="BN60" s="194"/>
      <c r="BO60" s="190"/>
      <c r="BP60" s="190"/>
      <c r="BQ60" s="190" t="str">
        <f t="shared" si="9"/>
        <v/>
      </c>
      <c r="BR60" s="196"/>
      <c r="BS60" s="194"/>
    </row>
    <row r="61" spans="1:71" ht="15">
      <c r="A61" s="120"/>
      <c r="B61" s="120"/>
      <c r="C61" s="120"/>
      <c r="D61" s="120"/>
      <c r="E61" s="120"/>
      <c r="F61" s="120"/>
      <c r="G61" s="190"/>
      <c r="H61" s="190"/>
      <c r="I61" s="190"/>
      <c r="J61" s="191"/>
      <c r="K61" s="191"/>
      <c r="L61" s="191"/>
      <c r="M61" s="192"/>
      <c r="N61" s="211"/>
      <c r="O61" s="194"/>
      <c r="P61" s="194"/>
      <c r="Q61" s="194"/>
      <c r="R61" s="191"/>
      <c r="S61" s="191"/>
      <c r="T61" s="194"/>
      <c r="U61" s="194"/>
      <c r="V61" s="190"/>
      <c r="W61" s="190"/>
      <c r="X61" s="190" t="str">
        <f t="shared" si="0"/>
        <v/>
      </c>
      <c r="Y61" s="196"/>
      <c r="Z61" s="194"/>
      <c r="AA61" s="190"/>
      <c r="AB61" s="190"/>
      <c r="AC61" s="190" t="str">
        <f t="shared" si="1"/>
        <v/>
      </c>
      <c r="AD61" s="196"/>
      <c r="AE61" s="194"/>
      <c r="AF61" s="190"/>
      <c r="AG61" s="190"/>
      <c r="AH61" s="190" t="str">
        <f t="shared" si="2"/>
        <v/>
      </c>
      <c r="AI61" s="196"/>
      <c r="AJ61" s="194"/>
      <c r="AK61" s="190"/>
      <c r="AL61" s="190"/>
      <c r="AM61" s="190" t="str">
        <f t="shared" si="3"/>
        <v/>
      </c>
      <c r="AN61" s="196"/>
      <c r="AO61" s="194"/>
      <c r="AP61" s="190"/>
      <c r="AQ61" s="190"/>
      <c r="AR61" s="190" t="str">
        <f t="shared" si="4"/>
        <v/>
      </c>
      <c r="AS61" s="196"/>
      <c r="AT61" s="194"/>
      <c r="AU61" s="190"/>
      <c r="AV61" s="190"/>
      <c r="AW61" s="190" t="str">
        <f t="shared" si="5"/>
        <v/>
      </c>
      <c r="AX61" s="196"/>
      <c r="AY61" s="194"/>
      <c r="AZ61" s="190"/>
      <c r="BA61" s="190"/>
      <c r="BB61" s="190" t="str">
        <f t="shared" si="6"/>
        <v/>
      </c>
      <c r="BC61" s="196"/>
      <c r="BD61" s="194"/>
      <c r="BE61" s="190"/>
      <c r="BF61" s="190"/>
      <c r="BG61" s="190" t="str">
        <f t="shared" si="7"/>
        <v/>
      </c>
      <c r="BH61" s="196"/>
      <c r="BI61" s="194"/>
      <c r="BJ61" s="190"/>
      <c r="BK61" s="190"/>
      <c r="BL61" s="190" t="str">
        <f t="shared" si="8"/>
        <v/>
      </c>
      <c r="BM61" s="196"/>
      <c r="BN61" s="194"/>
      <c r="BO61" s="190"/>
      <c r="BP61" s="190"/>
      <c r="BQ61" s="190" t="str">
        <f t="shared" si="9"/>
        <v/>
      </c>
      <c r="BR61" s="196"/>
      <c r="BS61" s="194"/>
    </row>
    <row r="62" spans="1:71" ht="15">
      <c r="A62" s="120"/>
      <c r="B62" s="120"/>
      <c r="C62" s="120"/>
      <c r="D62" s="120"/>
      <c r="E62" s="120"/>
      <c r="F62" s="120"/>
      <c r="G62" s="190"/>
      <c r="H62" s="190"/>
      <c r="I62" s="190"/>
      <c r="J62" s="191"/>
      <c r="K62" s="191"/>
      <c r="L62" s="191"/>
      <c r="M62" s="192"/>
      <c r="N62" s="211"/>
      <c r="O62" s="194"/>
      <c r="P62" s="194"/>
      <c r="Q62" s="194"/>
      <c r="R62" s="191"/>
      <c r="S62" s="191"/>
      <c r="T62" s="194"/>
      <c r="U62" s="194"/>
      <c r="V62" s="190"/>
      <c r="W62" s="190"/>
      <c r="X62" s="190" t="str">
        <f t="shared" si="0"/>
        <v/>
      </c>
      <c r="Y62" s="196"/>
      <c r="Z62" s="194"/>
      <c r="AA62" s="190"/>
      <c r="AB62" s="190"/>
      <c r="AC62" s="190" t="str">
        <f t="shared" si="1"/>
        <v/>
      </c>
      <c r="AD62" s="196"/>
      <c r="AE62" s="194"/>
      <c r="AF62" s="190"/>
      <c r="AG62" s="190"/>
      <c r="AH62" s="190" t="str">
        <f t="shared" si="2"/>
        <v/>
      </c>
      <c r="AI62" s="196"/>
      <c r="AJ62" s="194"/>
      <c r="AK62" s="190"/>
      <c r="AL62" s="190"/>
      <c r="AM62" s="190" t="str">
        <f t="shared" si="3"/>
        <v/>
      </c>
      <c r="AN62" s="196"/>
      <c r="AO62" s="194"/>
      <c r="AP62" s="190"/>
      <c r="AQ62" s="190"/>
      <c r="AR62" s="190" t="str">
        <f t="shared" si="4"/>
        <v/>
      </c>
      <c r="AS62" s="196"/>
      <c r="AT62" s="194"/>
      <c r="AU62" s="190"/>
      <c r="AV62" s="190"/>
      <c r="AW62" s="190" t="str">
        <f t="shared" si="5"/>
        <v/>
      </c>
      <c r="AX62" s="196"/>
      <c r="AY62" s="194"/>
      <c r="AZ62" s="190"/>
      <c r="BA62" s="190"/>
      <c r="BB62" s="190" t="str">
        <f t="shared" si="6"/>
        <v/>
      </c>
      <c r="BC62" s="196"/>
      <c r="BD62" s="194"/>
      <c r="BE62" s="190"/>
      <c r="BF62" s="190"/>
      <c r="BG62" s="190" t="str">
        <f t="shared" si="7"/>
        <v/>
      </c>
      <c r="BH62" s="196"/>
      <c r="BI62" s="194"/>
      <c r="BJ62" s="190"/>
      <c r="BK62" s="190"/>
      <c r="BL62" s="190" t="str">
        <f t="shared" si="8"/>
        <v/>
      </c>
      <c r="BM62" s="196"/>
      <c r="BN62" s="194"/>
      <c r="BO62" s="190"/>
      <c r="BP62" s="190"/>
      <c r="BQ62" s="190" t="str">
        <f t="shared" si="9"/>
        <v/>
      </c>
      <c r="BR62" s="196"/>
      <c r="BS62" s="194"/>
    </row>
    <row r="63" spans="1:71" ht="15">
      <c r="A63" s="120"/>
      <c r="B63" s="120"/>
      <c r="C63" s="120"/>
      <c r="D63" s="120"/>
      <c r="E63" s="120"/>
      <c r="F63" s="120"/>
      <c r="G63" s="190"/>
      <c r="H63" s="190"/>
      <c r="I63" s="190"/>
      <c r="J63" s="191"/>
      <c r="K63" s="191"/>
      <c r="L63" s="191"/>
      <c r="M63" s="192"/>
      <c r="N63" s="211"/>
      <c r="O63" s="194"/>
      <c r="P63" s="194"/>
      <c r="Q63" s="194"/>
      <c r="R63" s="191"/>
      <c r="S63" s="191"/>
      <c r="T63" s="194"/>
      <c r="U63" s="194"/>
      <c r="V63" s="190"/>
      <c r="W63" s="190"/>
      <c r="X63" s="190" t="str">
        <f t="shared" si="0"/>
        <v/>
      </c>
      <c r="Y63" s="196"/>
      <c r="Z63" s="194"/>
      <c r="AA63" s="190"/>
      <c r="AB63" s="190"/>
      <c r="AC63" s="190" t="str">
        <f t="shared" si="1"/>
        <v/>
      </c>
      <c r="AD63" s="196"/>
      <c r="AE63" s="194"/>
      <c r="AF63" s="190"/>
      <c r="AG63" s="190"/>
      <c r="AH63" s="190" t="str">
        <f t="shared" si="2"/>
        <v/>
      </c>
      <c r="AI63" s="196"/>
      <c r="AJ63" s="194"/>
      <c r="AK63" s="190"/>
      <c r="AL63" s="190"/>
      <c r="AM63" s="190" t="str">
        <f t="shared" si="3"/>
        <v/>
      </c>
      <c r="AN63" s="196"/>
      <c r="AO63" s="194"/>
      <c r="AP63" s="190"/>
      <c r="AQ63" s="190"/>
      <c r="AR63" s="190" t="str">
        <f t="shared" si="4"/>
        <v/>
      </c>
      <c r="AS63" s="196"/>
      <c r="AT63" s="194"/>
      <c r="AU63" s="190"/>
      <c r="AV63" s="190"/>
      <c r="AW63" s="190" t="str">
        <f t="shared" si="5"/>
        <v/>
      </c>
      <c r="AX63" s="196"/>
      <c r="AY63" s="194"/>
      <c r="AZ63" s="190"/>
      <c r="BA63" s="190"/>
      <c r="BB63" s="190" t="str">
        <f t="shared" si="6"/>
        <v/>
      </c>
      <c r="BC63" s="196"/>
      <c r="BD63" s="194"/>
      <c r="BE63" s="190"/>
      <c r="BF63" s="190"/>
      <c r="BG63" s="190" t="str">
        <f t="shared" si="7"/>
        <v/>
      </c>
      <c r="BH63" s="196"/>
      <c r="BI63" s="194"/>
      <c r="BJ63" s="190"/>
      <c r="BK63" s="190"/>
      <c r="BL63" s="190" t="str">
        <f t="shared" si="8"/>
        <v/>
      </c>
      <c r="BM63" s="196"/>
      <c r="BN63" s="194"/>
      <c r="BO63" s="190"/>
      <c r="BP63" s="190"/>
      <c r="BQ63" s="190" t="str">
        <f t="shared" si="9"/>
        <v/>
      </c>
      <c r="BR63" s="196"/>
      <c r="BS63" s="194"/>
    </row>
    <row r="64" spans="1:71" ht="15">
      <c r="A64" s="120"/>
      <c r="B64" s="120"/>
      <c r="C64" s="120"/>
      <c r="D64" s="120"/>
      <c r="E64" s="120"/>
      <c r="F64" s="120"/>
      <c r="G64" s="190"/>
      <c r="H64" s="190"/>
      <c r="I64" s="190"/>
      <c r="J64" s="191"/>
      <c r="K64" s="191"/>
      <c r="L64" s="191"/>
      <c r="M64" s="192"/>
      <c r="N64" s="211"/>
      <c r="O64" s="194"/>
      <c r="P64" s="194"/>
      <c r="Q64" s="194"/>
      <c r="R64" s="191"/>
      <c r="S64" s="191"/>
      <c r="T64" s="194"/>
      <c r="U64" s="194"/>
      <c r="V64" s="190"/>
      <c r="W64" s="190"/>
      <c r="X64" s="190" t="str">
        <f t="shared" si="0"/>
        <v/>
      </c>
      <c r="Y64" s="196"/>
      <c r="Z64" s="194"/>
      <c r="AA64" s="190"/>
      <c r="AB64" s="190"/>
      <c r="AC64" s="190" t="str">
        <f t="shared" si="1"/>
        <v/>
      </c>
      <c r="AD64" s="196"/>
      <c r="AE64" s="194"/>
      <c r="AF64" s="190"/>
      <c r="AG64" s="190"/>
      <c r="AH64" s="190" t="str">
        <f t="shared" si="2"/>
        <v/>
      </c>
      <c r="AI64" s="196"/>
      <c r="AJ64" s="194"/>
      <c r="AK64" s="190"/>
      <c r="AL64" s="190"/>
      <c r="AM64" s="190" t="str">
        <f t="shared" si="3"/>
        <v/>
      </c>
      <c r="AN64" s="196"/>
      <c r="AO64" s="194"/>
      <c r="AP64" s="190"/>
      <c r="AQ64" s="190"/>
      <c r="AR64" s="190" t="str">
        <f t="shared" si="4"/>
        <v/>
      </c>
      <c r="AS64" s="196"/>
      <c r="AT64" s="194"/>
      <c r="AU64" s="190"/>
      <c r="AV64" s="190"/>
      <c r="AW64" s="190" t="str">
        <f t="shared" si="5"/>
        <v/>
      </c>
      <c r="AX64" s="196"/>
      <c r="AY64" s="194"/>
      <c r="AZ64" s="190"/>
      <c r="BA64" s="190"/>
      <c r="BB64" s="190" t="str">
        <f t="shared" si="6"/>
        <v/>
      </c>
      <c r="BC64" s="196"/>
      <c r="BD64" s="194"/>
      <c r="BE64" s="190"/>
      <c r="BF64" s="190"/>
      <c r="BG64" s="190" t="str">
        <f t="shared" si="7"/>
        <v/>
      </c>
      <c r="BH64" s="196"/>
      <c r="BI64" s="194"/>
      <c r="BJ64" s="190"/>
      <c r="BK64" s="190"/>
      <c r="BL64" s="190" t="str">
        <f t="shared" si="8"/>
        <v/>
      </c>
      <c r="BM64" s="196"/>
      <c r="BN64" s="194"/>
      <c r="BO64" s="190"/>
      <c r="BP64" s="190"/>
      <c r="BQ64" s="190" t="str">
        <f t="shared" si="9"/>
        <v/>
      </c>
      <c r="BR64" s="196"/>
      <c r="BS64" s="194"/>
    </row>
    <row r="65" spans="1:71" ht="15">
      <c r="A65" s="120"/>
      <c r="B65" s="120"/>
      <c r="C65" s="120"/>
      <c r="D65" s="120"/>
      <c r="E65" s="120"/>
      <c r="F65" s="120"/>
      <c r="G65" s="190"/>
      <c r="H65" s="190"/>
      <c r="I65" s="190"/>
      <c r="J65" s="191"/>
      <c r="K65" s="191"/>
      <c r="L65" s="191"/>
      <c r="M65" s="192"/>
      <c r="N65" s="211"/>
      <c r="O65" s="194"/>
      <c r="P65" s="194"/>
      <c r="Q65" s="194"/>
      <c r="R65" s="191"/>
      <c r="S65" s="191"/>
      <c r="T65" s="194"/>
      <c r="U65" s="194"/>
      <c r="V65" s="190"/>
      <c r="W65" s="190"/>
      <c r="X65" s="190" t="str">
        <f t="shared" si="0"/>
        <v/>
      </c>
      <c r="Y65" s="196"/>
      <c r="Z65" s="194"/>
      <c r="AA65" s="190"/>
      <c r="AB65" s="190"/>
      <c r="AC65" s="190" t="str">
        <f t="shared" si="1"/>
        <v/>
      </c>
      <c r="AD65" s="196"/>
      <c r="AE65" s="194"/>
      <c r="AF65" s="190"/>
      <c r="AG65" s="190"/>
      <c r="AH65" s="190" t="str">
        <f t="shared" si="2"/>
        <v/>
      </c>
      <c r="AI65" s="196"/>
      <c r="AJ65" s="194"/>
      <c r="AK65" s="190"/>
      <c r="AL65" s="190"/>
      <c r="AM65" s="190" t="str">
        <f t="shared" si="3"/>
        <v/>
      </c>
      <c r="AN65" s="196"/>
      <c r="AO65" s="194"/>
      <c r="AP65" s="190"/>
      <c r="AQ65" s="190"/>
      <c r="AR65" s="190" t="str">
        <f t="shared" si="4"/>
        <v/>
      </c>
      <c r="AS65" s="196"/>
      <c r="AT65" s="194"/>
      <c r="AU65" s="190"/>
      <c r="AV65" s="190"/>
      <c r="AW65" s="190" t="str">
        <f t="shared" si="5"/>
        <v/>
      </c>
      <c r="AX65" s="196"/>
      <c r="AY65" s="194"/>
      <c r="AZ65" s="190"/>
      <c r="BA65" s="190"/>
      <c r="BB65" s="190" t="str">
        <f t="shared" si="6"/>
        <v/>
      </c>
      <c r="BC65" s="196"/>
      <c r="BD65" s="194"/>
      <c r="BE65" s="190"/>
      <c r="BF65" s="190"/>
      <c r="BG65" s="190" t="str">
        <f t="shared" si="7"/>
        <v/>
      </c>
      <c r="BH65" s="196"/>
      <c r="BI65" s="194"/>
      <c r="BJ65" s="190"/>
      <c r="BK65" s="190"/>
      <c r="BL65" s="190" t="str">
        <f t="shared" si="8"/>
        <v/>
      </c>
      <c r="BM65" s="196"/>
      <c r="BN65" s="194"/>
      <c r="BO65" s="190"/>
      <c r="BP65" s="190"/>
      <c r="BQ65" s="190" t="str">
        <f t="shared" si="9"/>
        <v/>
      </c>
      <c r="BR65" s="196"/>
      <c r="BS65" s="194"/>
    </row>
    <row r="66" spans="1:71" ht="15">
      <c r="A66" s="120"/>
      <c r="B66" s="120"/>
      <c r="C66" s="120"/>
      <c r="D66" s="120"/>
      <c r="E66" s="120"/>
      <c r="F66" s="120"/>
      <c r="G66" s="190"/>
      <c r="H66" s="190"/>
      <c r="I66" s="190"/>
      <c r="J66" s="191"/>
      <c r="K66" s="191"/>
      <c r="L66" s="191"/>
      <c r="M66" s="192"/>
      <c r="N66" s="211"/>
      <c r="O66" s="194"/>
      <c r="P66" s="194"/>
      <c r="Q66" s="194"/>
      <c r="R66" s="191"/>
      <c r="S66" s="191"/>
      <c r="T66" s="194"/>
      <c r="U66" s="194"/>
      <c r="V66" s="190"/>
      <c r="W66" s="190"/>
      <c r="X66" s="190" t="str">
        <f t="shared" si="0"/>
        <v/>
      </c>
      <c r="Y66" s="196"/>
      <c r="Z66" s="194"/>
      <c r="AA66" s="190"/>
      <c r="AB66" s="190"/>
      <c r="AC66" s="190" t="str">
        <f t="shared" si="1"/>
        <v/>
      </c>
      <c r="AD66" s="196"/>
      <c r="AE66" s="194"/>
      <c r="AF66" s="190"/>
      <c r="AG66" s="190"/>
      <c r="AH66" s="190" t="str">
        <f t="shared" si="2"/>
        <v/>
      </c>
      <c r="AI66" s="196"/>
      <c r="AJ66" s="194"/>
      <c r="AK66" s="190"/>
      <c r="AL66" s="190"/>
      <c r="AM66" s="190" t="str">
        <f t="shared" si="3"/>
        <v/>
      </c>
      <c r="AN66" s="196"/>
      <c r="AO66" s="194"/>
      <c r="AP66" s="190"/>
      <c r="AQ66" s="190"/>
      <c r="AR66" s="190" t="str">
        <f t="shared" si="4"/>
        <v/>
      </c>
      <c r="AS66" s="196"/>
      <c r="AT66" s="194"/>
      <c r="AU66" s="190"/>
      <c r="AV66" s="190"/>
      <c r="AW66" s="190" t="str">
        <f t="shared" si="5"/>
        <v/>
      </c>
      <c r="AX66" s="196"/>
      <c r="AY66" s="194"/>
      <c r="AZ66" s="190"/>
      <c r="BA66" s="190"/>
      <c r="BB66" s="190" t="str">
        <f t="shared" si="6"/>
        <v/>
      </c>
      <c r="BC66" s="196"/>
      <c r="BD66" s="194"/>
      <c r="BE66" s="190"/>
      <c r="BF66" s="190"/>
      <c r="BG66" s="190" t="str">
        <f t="shared" si="7"/>
        <v/>
      </c>
      <c r="BH66" s="196"/>
      <c r="BI66" s="194"/>
      <c r="BJ66" s="190"/>
      <c r="BK66" s="190"/>
      <c r="BL66" s="190" t="str">
        <f t="shared" si="8"/>
        <v/>
      </c>
      <c r="BM66" s="196"/>
      <c r="BN66" s="194"/>
      <c r="BO66" s="190"/>
      <c r="BP66" s="190"/>
      <c r="BQ66" s="190" t="str">
        <f t="shared" si="9"/>
        <v/>
      </c>
      <c r="BR66" s="196"/>
      <c r="BS66" s="194"/>
    </row>
    <row r="67" spans="1:71" ht="15">
      <c r="A67" s="120"/>
      <c r="B67" s="120"/>
      <c r="C67" s="120"/>
      <c r="D67" s="120"/>
      <c r="E67" s="120"/>
      <c r="F67" s="120"/>
      <c r="G67" s="190"/>
      <c r="H67" s="190"/>
      <c r="I67" s="190"/>
      <c r="J67" s="191"/>
      <c r="K67" s="191"/>
      <c r="L67" s="191"/>
      <c r="M67" s="192"/>
      <c r="N67" s="211"/>
      <c r="O67" s="194"/>
      <c r="P67" s="194"/>
      <c r="Q67" s="194"/>
      <c r="R67" s="191"/>
      <c r="S67" s="191"/>
      <c r="T67" s="194"/>
      <c r="U67" s="194"/>
      <c r="V67" s="190"/>
      <c r="W67" s="190"/>
      <c r="X67" s="190" t="str">
        <f t="shared" si="0"/>
        <v/>
      </c>
      <c r="Y67" s="196"/>
      <c r="Z67" s="194"/>
      <c r="AA67" s="190"/>
      <c r="AB67" s="190"/>
      <c r="AC67" s="190" t="str">
        <f t="shared" si="1"/>
        <v/>
      </c>
      <c r="AD67" s="196"/>
      <c r="AE67" s="194"/>
      <c r="AF67" s="190"/>
      <c r="AG67" s="190"/>
      <c r="AH67" s="190" t="str">
        <f t="shared" si="2"/>
        <v/>
      </c>
      <c r="AI67" s="196"/>
      <c r="AJ67" s="194"/>
      <c r="AK67" s="190"/>
      <c r="AL67" s="190"/>
      <c r="AM67" s="190" t="str">
        <f t="shared" si="3"/>
        <v/>
      </c>
      <c r="AN67" s="196"/>
      <c r="AO67" s="194"/>
      <c r="AP67" s="190"/>
      <c r="AQ67" s="190"/>
      <c r="AR67" s="190" t="str">
        <f t="shared" si="4"/>
        <v/>
      </c>
      <c r="AS67" s="196"/>
      <c r="AT67" s="194"/>
      <c r="AU67" s="190"/>
      <c r="AV67" s="190"/>
      <c r="AW67" s="190" t="str">
        <f t="shared" si="5"/>
        <v/>
      </c>
      <c r="AX67" s="196"/>
      <c r="AY67" s="194"/>
      <c r="AZ67" s="190"/>
      <c r="BA67" s="190"/>
      <c r="BB67" s="190" t="str">
        <f t="shared" si="6"/>
        <v/>
      </c>
      <c r="BC67" s="196"/>
      <c r="BD67" s="194"/>
      <c r="BE67" s="190"/>
      <c r="BF67" s="190"/>
      <c r="BG67" s="190" t="str">
        <f t="shared" si="7"/>
        <v/>
      </c>
      <c r="BH67" s="196"/>
      <c r="BI67" s="194"/>
      <c r="BJ67" s="190"/>
      <c r="BK67" s="190"/>
      <c r="BL67" s="190" t="str">
        <f t="shared" si="8"/>
        <v/>
      </c>
      <c r="BM67" s="196"/>
      <c r="BN67" s="194"/>
      <c r="BO67" s="190"/>
      <c r="BP67" s="190"/>
      <c r="BQ67" s="190" t="str">
        <f t="shared" si="9"/>
        <v/>
      </c>
      <c r="BR67" s="196"/>
      <c r="BS67" s="194"/>
    </row>
    <row r="68" spans="1:71" ht="15">
      <c r="A68" s="120"/>
      <c r="B68" s="120"/>
      <c r="C68" s="120"/>
      <c r="D68" s="120"/>
      <c r="E68" s="120"/>
      <c r="F68" s="120"/>
      <c r="G68" s="190"/>
      <c r="H68" s="190"/>
      <c r="I68" s="190"/>
      <c r="J68" s="191"/>
      <c r="K68" s="191"/>
      <c r="L68" s="191"/>
      <c r="M68" s="192"/>
      <c r="N68" s="211"/>
      <c r="O68" s="194"/>
      <c r="P68" s="194"/>
      <c r="Q68" s="194"/>
      <c r="R68" s="191"/>
      <c r="S68" s="191"/>
      <c r="T68" s="194"/>
      <c r="U68" s="194"/>
      <c r="V68" s="190"/>
      <c r="W68" s="190"/>
      <c r="X68" s="190" t="str">
        <f t="shared" si="0"/>
        <v/>
      </c>
      <c r="Y68" s="196"/>
      <c r="Z68" s="194"/>
      <c r="AA68" s="190"/>
      <c r="AB68" s="190"/>
      <c r="AC68" s="190" t="str">
        <f t="shared" si="1"/>
        <v/>
      </c>
      <c r="AD68" s="196"/>
      <c r="AE68" s="194"/>
      <c r="AF68" s="190"/>
      <c r="AG68" s="190"/>
      <c r="AH68" s="190" t="str">
        <f t="shared" si="2"/>
        <v/>
      </c>
      <c r="AI68" s="196"/>
      <c r="AJ68" s="194"/>
      <c r="AK68" s="190"/>
      <c r="AL68" s="190"/>
      <c r="AM68" s="190" t="str">
        <f t="shared" si="3"/>
        <v/>
      </c>
      <c r="AN68" s="196"/>
      <c r="AO68" s="194"/>
      <c r="AP68" s="190"/>
      <c r="AQ68" s="190"/>
      <c r="AR68" s="190" t="str">
        <f t="shared" si="4"/>
        <v/>
      </c>
      <c r="AS68" s="196"/>
      <c r="AT68" s="194"/>
      <c r="AU68" s="190"/>
      <c r="AV68" s="190"/>
      <c r="AW68" s="190" t="str">
        <f t="shared" si="5"/>
        <v/>
      </c>
      <c r="AX68" s="196"/>
      <c r="AY68" s="194"/>
      <c r="AZ68" s="190"/>
      <c r="BA68" s="190"/>
      <c r="BB68" s="190" t="str">
        <f t="shared" si="6"/>
        <v/>
      </c>
      <c r="BC68" s="196"/>
      <c r="BD68" s="194"/>
      <c r="BE68" s="190"/>
      <c r="BF68" s="190"/>
      <c r="BG68" s="190" t="str">
        <f t="shared" si="7"/>
        <v/>
      </c>
      <c r="BH68" s="196"/>
      <c r="BI68" s="194"/>
      <c r="BJ68" s="190"/>
      <c r="BK68" s="190"/>
      <c r="BL68" s="190" t="str">
        <f t="shared" si="8"/>
        <v/>
      </c>
      <c r="BM68" s="196"/>
      <c r="BN68" s="194"/>
      <c r="BO68" s="190"/>
      <c r="BP68" s="190"/>
      <c r="BQ68" s="190" t="str">
        <f t="shared" si="9"/>
        <v/>
      </c>
      <c r="BR68" s="196"/>
      <c r="BS68" s="194"/>
    </row>
    <row r="69" spans="1:71" ht="15">
      <c r="A69" s="120"/>
      <c r="B69" s="120"/>
      <c r="C69" s="120"/>
      <c r="D69" s="120"/>
      <c r="E69" s="120"/>
      <c r="F69" s="120"/>
      <c r="G69" s="190"/>
      <c r="H69" s="190"/>
      <c r="I69" s="190"/>
      <c r="J69" s="191"/>
      <c r="K69" s="191"/>
      <c r="L69" s="191"/>
      <c r="M69" s="192"/>
      <c r="N69" s="211"/>
      <c r="O69" s="194"/>
      <c r="P69" s="194"/>
      <c r="Q69" s="194"/>
      <c r="R69" s="191"/>
      <c r="S69" s="191"/>
      <c r="T69" s="194"/>
      <c r="U69" s="194"/>
      <c r="V69" s="190"/>
      <c r="W69" s="190"/>
      <c r="X69" s="190" t="str">
        <f t="shared" si="0"/>
        <v/>
      </c>
      <c r="Y69" s="196"/>
      <c r="Z69" s="194"/>
      <c r="AA69" s="190"/>
      <c r="AB69" s="190"/>
      <c r="AC69" s="190" t="str">
        <f t="shared" si="1"/>
        <v/>
      </c>
      <c r="AD69" s="196"/>
      <c r="AE69" s="194"/>
      <c r="AF69" s="190"/>
      <c r="AG69" s="190"/>
      <c r="AH69" s="190" t="str">
        <f t="shared" si="2"/>
        <v/>
      </c>
      <c r="AI69" s="196"/>
      <c r="AJ69" s="194"/>
      <c r="AK69" s="190"/>
      <c r="AL69" s="190"/>
      <c r="AM69" s="190" t="str">
        <f t="shared" si="3"/>
        <v/>
      </c>
      <c r="AN69" s="196"/>
      <c r="AO69" s="194"/>
      <c r="AP69" s="190"/>
      <c r="AQ69" s="190"/>
      <c r="AR69" s="190" t="str">
        <f t="shared" si="4"/>
        <v/>
      </c>
      <c r="AS69" s="196"/>
      <c r="AT69" s="194"/>
      <c r="AU69" s="190"/>
      <c r="AV69" s="190"/>
      <c r="AW69" s="190" t="str">
        <f t="shared" si="5"/>
        <v/>
      </c>
      <c r="AX69" s="196"/>
      <c r="AY69" s="194"/>
      <c r="AZ69" s="190"/>
      <c r="BA69" s="190"/>
      <c r="BB69" s="190" t="str">
        <f t="shared" si="6"/>
        <v/>
      </c>
      <c r="BC69" s="196"/>
      <c r="BD69" s="194"/>
      <c r="BE69" s="190"/>
      <c r="BF69" s="190"/>
      <c r="BG69" s="190" t="str">
        <f t="shared" si="7"/>
        <v/>
      </c>
      <c r="BH69" s="196"/>
      <c r="BI69" s="194"/>
      <c r="BJ69" s="190"/>
      <c r="BK69" s="190"/>
      <c r="BL69" s="190" t="str">
        <f t="shared" si="8"/>
        <v/>
      </c>
      <c r="BM69" s="196"/>
      <c r="BN69" s="194"/>
      <c r="BO69" s="190"/>
      <c r="BP69" s="190"/>
      <c r="BQ69" s="190" t="str">
        <f t="shared" si="9"/>
        <v/>
      </c>
      <c r="BR69" s="196"/>
      <c r="BS69" s="194"/>
    </row>
    <row r="70" spans="1:71" ht="15">
      <c r="A70" s="120"/>
      <c r="B70" s="120"/>
      <c r="C70" s="120"/>
      <c r="D70" s="120"/>
      <c r="E70" s="120"/>
      <c r="F70" s="120"/>
      <c r="G70" s="190"/>
      <c r="H70" s="190"/>
      <c r="I70" s="190"/>
      <c r="J70" s="191"/>
      <c r="K70" s="191"/>
      <c r="L70" s="191"/>
      <c r="M70" s="192"/>
      <c r="N70" s="211"/>
      <c r="O70" s="194"/>
      <c r="P70" s="194"/>
      <c r="Q70" s="194"/>
      <c r="R70" s="191"/>
      <c r="S70" s="191"/>
      <c r="T70" s="194"/>
      <c r="U70" s="194"/>
      <c r="V70" s="190"/>
      <c r="W70" s="190"/>
      <c r="X70" s="190" t="str">
        <f t="shared" si="0"/>
        <v/>
      </c>
      <c r="Y70" s="196"/>
      <c r="Z70" s="194"/>
      <c r="AA70" s="190"/>
      <c r="AB70" s="190"/>
      <c r="AC70" s="190" t="str">
        <f t="shared" ref="AC70:AC133" si="10">IF(ISERROR(VLOOKUP(AB70,WC_ISIN_Lookup,2,)),"",VLOOKUP(AB70,WC_ISIN_Lookup,2,))</f>
        <v/>
      </c>
      <c r="AD70" s="196"/>
      <c r="AE70" s="194"/>
      <c r="AF70" s="190"/>
      <c r="AG70" s="190"/>
      <c r="AH70" s="190" t="str">
        <f t="shared" ref="AH70:AH133" si="11">IF(ISERROR(VLOOKUP(AG70,WC_ISIN_Lookup,2,)),"",VLOOKUP(AG70,WC_ISIN_Lookup,2,))</f>
        <v/>
      </c>
      <c r="AI70" s="196"/>
      <c r="AJ70" s="194"/>
      <c r="AK70" s="190"/>
      <c r="AL70" s="190"/>
      <c r="AM70" s="190" t="str">
        <f t="shared" ref="AM70:AM133" si="12">IF(ISERROR(VLOOKUP(AL70,WC_ISIN_Lookup,2,)),"",VLOOKUP(AL70,WC_ISIN_Lookup,2,))</f>
        <v/>
      </c>
      <c r="AN70" s="196"/>
      <c r="AO70" s="194"/>
      <c r="AP70" s="190"/>
      <c r="AQ70" s="190"/>
      <c r="AR70" s="190" t="str">
        <f t="shared" ref="AR70:AR133" si="13">IF(ISERROR(VLOOKUP(AQ70,WC_ISIN_Lookup,2,)),"",VLOOKUP(AQ70,WC_ISIN_Lookup,2,))</f>
        <v/>
      </c>
      <c r="AS70" s="196"/>
      <c r="AT70" s="194"/>
      <c r="AU70" s="190"/>
      <c r="AV70" s="190"/>
      <c r="AW70" s="190" t="str">
        <f t="shared" ref="AW70:AW133" si="14">IF(ISERROR(VLOOKUP(AV70,WC_ISIN_Lookup,2,)),"",VLOOKUP(AV70,WC_ISIN_Lookup,2,))</f>
        <v/>
      </c>
      <c r="AX70" s="196"/>
      <c r="AY70" s="194"/>
      <c r="AZ70" s="190"/>
      <c r="BA70" s="190"/>
      <c r="BB70" s="190" t="str">
        <f t="shared" ref="BB70:BB133" si="15">IF(ISERROR(VLOOKUP(BA70,WC_ISIN_Lookup,2,)),"",VLOOKUP(BA70,WC_ISIN_Lookup,2,))</f>
        <v/>
      </c>
      <c r="BC70" s="196"/>
      <c r="BD70" s="194"/>
      <c r="BE70" s="190"/>
      <c r="BF70" s="190"/>
      <c r="BG70" s="190" t="str">
        <f t="shared" ref="BG70:BG133" si="16">IF(ISERROR(VLOOKUP(BF70,WC_ISIN_Lookup,2,)),"",VLOOKUP(BF70,WC_ISIN_Lookup,2,))</f>
        <v/>
      </c>
      <c r="BH70" s="196"/>
      <c r="BI70" s="194"/>
      <c r="BJ70" s="190"/>
      <c r="BK70" s="190"/>
      <c r="BL70" s="190" t="str">
        <f t="shared" ref="BL70:BL133" si="17">IF(ISERROR(VLOOKUP(BK70,WC_ISIN_Lookup,2,)),"",VLOOKUP(BK70,WC_ISIN_Lookup,2,))</f>
        <v/>
      </c>
      <c r="BM70" s="196"/>
      <c r="BN70" s="194"/>
      <c r="BO70" s="190"/>
      <c r="BP70" s="190"/>
      <c r="BQ70" s="190" t="str">
        <f t="shared" ref="BQ70:BQ133" si="18">IF(ISERROR(VLOOKUP(BP70,WC_ISIN_Lookup,2,)),"",VLOOKUP(BP70,WC_ISIN_Lookup,2,))</f>
        <v/>
      </c>
      <c r="BR70" s="196"/>
      <c r="BS70" s="194"/>
    </row>
    <row r="71" spans="1:71" ht="15">
      <c r="A71" s="120"/>
      <c r="B71" s="120"/>
      <c r="C71" s="120"/>
      <c r="D71" s="120"/>
      <c r="E71" s="120"/>
      <c r="F71" s="120"/>
      <c r="G71" s="190"/>
      <c r="H71" s="190"/>
      <c r="I71" s="190"/>
      <c r="J71" s="191"/>
      <c r="K71" s="191"/>
      <c r="L71" s="191"/>
      <c r="M71" s="192"/>
      <c r="N71" s="211"/>
      <c r="O71" s="194"/>
      <c r="P71" s="194"/>
      <c r="Q71" s="194"/>
      <c r="R71" s="191"/>
      <c r="S71" s="191"/>
      <c r="T71" s="194"/>
      <c r="U71" s="194"/>
      <c r="V71" s="190"/>
      <c r="W71" s="190"/>
      <c r="X71" s="190" t="str">
        <f t="shared" ref="X71:X134" si="19">IF(ISERROR(VLOOKUP(W71,WC_ISIN_Lookup,2,)),"",VLOOKUP(W71,WC_ISIN_Lookup,2,))</f>
        <v/>
      </c>
      <c r="Y71" s="196"/>
      <c r="Z71" s="194"/>
      <c r="AA71" s="190"/>
      <c r="AB71" s="190"/>
      <c r="AC71" s="190" t="str">
        <f t="shared" si="10"/>
        <v/>
      </c>
      <c r="AD71" s="196"/>
      <c r="AE71" s="194"/>
      <c r="AF71" s="190"/>
      <c r="AG71" s="190"/>
      <c r="AH71" s="190" t="str">
        <f t="shared" si="11"/>
        <v/>
      </c>
      <c r="AI71" s="196"/>
      <c r="AJ71" s="194"/>
      <c r="AK71" s="190"/>
      <c r="AL71" s="190"/>
      <c r="AM71" s="190" t="str">
        <f t="shared" si="12"/>
        <v/>
      </c>
      <c r="AN71" s="196"/>
      <c r="AO71" s="194"/>
      <c r="AP71" s="190"/>
      <c r="AQ71" s="190"/>
      <c r="AR71" s="190" t="str">
        <f t="shared" si="13"/>
        <v/>
      </c>
      <c r="AS71" s="196"/>
      <c r="AT71" s="194"/>
      <c r="AU71" s="190"/>
      <c r="AV71" s="190"/>
      <c r="AW71" s="190" t="str">
        <f t="shared" si="14"/>
        <v/>
      </c>
      <c r="AX71" s="196"/>
      <c r="AY71" s="194"/>
      <c r="AZ71" s="190"/>
      <c r="BA71" s="190"/>
      <c r="BB71" s="190" t="str">
        <f t="shared" si="15"/>
        <v/>
      </c>
      <c r="BC71" s="196"/>
      <c r="BD71" s="194"/>
      <c r="BE71" s="190"/>
      <c r="BF71" s="190"/>
      <c r="BG71" s="190" t="str">
        <f t="shared" si="16"/>
        <v/>
      </c>
      <c r="BH71" s="196"/>
      <c r="BI71" s="194"/>
      <c r="BJ71" s="190"/>
      <c r="BK71" s="190"/>
      <c r="BL71" s="190" t="str">
        <f t="shared" si="17"/>
        <v/>
      </c>
      <c r="BM71" s="196"/>
      <c r="BN71" s="194"/>
      <c r="BO71" s="190"/>
      <c r="BP71" s="190"/>
      <c r="BQ71" s="190" t="str">
        <f t="shared" si="18"/>
        <v/>
      </c>
      <c r="BR71" s="196"/>
      <c r="BS71" s="194"/>
    </row>
    <row r="72" spans="1:71" ht="15">
      <c r="A72" s="120"/>
      <c r="B72" s="120"/>
      <c r="C72" s="120"/>
      <c r="D72" s="120"/>
      <c r="E72" s="120"/>
      <c r="F72" s="120"/>
      <c r="G72" s="190"/>
      <c r="H72" s="190"/>
      <c r="I72" s="190"/>
      <c r="J72" s="191"/>
      <c r="K72" s="191"/>
      <c r="L72" s="191"/>
      <c r="M72" s="192"/>
      <c r="N72" s="211"/>
      <c r="O72" s="194"/>
      <c r="P72" s="194"/>
      <c r="Q72" s="194"/>
      <c r="R72" s="191"/>
      <c r="S72" s="191"/>
      <c r="T72" s="194"/>
      <c r="U72" s="194"/>
      <c r="V72" s="190"/>
      <c r="W72" s="190"/>
      <c r="X72" s="190" t="str">
        <f t="shared" si="19"/>
        <v/>
      </c>
      <c r="Y72" s="196"/>
      <c r="Z72" s="194"/>
      <c r="AA72" s="190"/>
      <c r="AB72" s="190"/>
      <c r="AC72" s="190" t="str">
        <f t="shared" si="10"/>
        <v/>
      </c>
      <c r="AD72" s="196"/>
      <c r="AE72" s="194"/>
      <c r="AF72" s="190"/>
      <c r="AG72" s="190"/>
      <c r="AH72" s="190" t="str">
        <f t="shared" si="11"/>
        <v/>
      </c>
      <c r="AI72" s="196"/>
      <c r="AJ72" s="194"/>
      <c r="AK72" s="190"/>
      <c r="AL72" s="190"/>
      <c r="AM72" s="190" t="str">
        <f t="shared" si="12"/>
        <v/>
      </c>
      <c r="AN72" s="196"/>
      <c r="AO72" s="194"/>
      <c r="AP72" s="190"/>
      <c r="AQ72" s="190"/>
      <c r="AR72" s="190" t="str">
        <f t="shared" si="13"/>
        <v/>
      </c>
      <c r="AS72" s="196"/>
      <c r="AT72" s="194"/>
      <c r="AU72" s="190"/>
      <c r="AV72" s="190"/>
      <c r="AW72" s="190" t="str">
        <f t="shared" si="14"/>
        <v/>
      </c>
      <c r="AX72" s="196"/>
      <c r="AY72" s="194"/>
      <c r="AZ72" s="190"/>
      <c r="BA72" s="190"/>
      <c r="BB72" s="190" t="str">
        <f t="shared" si="15"/>
        <v/>
      </c>
      <c r="BC72" s="196"/>
      <c r="BD72" s="194"/>
      <c r="BE72" s="190"/>
      <c r="BF72" s="190"/>
      <c r="BG72" s="190" t="str">
        <f t="shared" si="16"/>
        <v/>
      </c>
      <c r="BH72" s="196"/>
      <c r="BI72" s="194"/>
      <c r="BJ72" s="190"/>
      <c r="BK72" s="190"/>
      <c r="BL72" s="190" t="str">
        <f t="shared" si="17"/>
        <v/>
      </c>
      <c r="BM72" s="196"/>
      <c r="BN72" s="194"/>
      <c r="BO72" s="190"/>
      <c r="BP72" s="190"/>
      <c r="BQ72" s="190" t="str">
        <f t="shared" si="18"/>
        <v/>
      </c>
      <c r="BR72" s="196"/>
      <c r="BS72" s="194"/>
    </row>
    <row r="73" spans="1:71" ht="15">
      <c r="A73" s="120"/>
      <c r="B73" s="120"/>
      <c r="C73" s="120"/>
      <c r="D73" s="120"/>
      <c r="E73" s="120"/>
      <c r="F73" s="120"/>
      <c r="G73" s="190"/>
      <c r="H73" s="190"/>
      <c r="I73" s="190"/>
      <c r="J73" s="191"/>
      <c r="K73" s="191"/>
      <c r="L73" s="191"/>
      <c r="M73" s="192"/>
      <c r="N73" s="211"/>
      <c r="O73" s="194"/>
      <c r="P73" s="194"/>
      <c r="Q73" s="194"/>
      <c r="R73" s="191"/>
      <c r="S73" s="191"/>
      <c r="T73" s="194"/>
      <c r="U73" s="194"/>
      <c r="V73" s="190"/>
      <c r="W73" s="190"/>
      <c r="X73" s="190" t="str">
        <f t="shared" si="19"/>
        <v/>
      </c>
      <c r="Y73" s="196"/>
      <c r="Z73" s="194"/>
      <c r="AA73" s="190"/>
      <c r="AB73" s="190"/>
      <c r="AC73" s="190" t="str">
        <f t="shared" si="10"/>
        <v/>
      </c>
      <c r="AD73" s="196"/>
      <c r="AE73" s="194"/>
      <c r="AF73" s="190"/>
      <c r="AG73" s="190"/>
      <c r="AH73" s="190" t="str">
        <f t="shared" si="11"/>
        <v/>
      </c>
      <c r="AI73" s="196"/>
      <c r="AJ73" s="194"/>
      <c r="AK73" s="190"/>
      <c r="AL73" s="190"/>
      <c r="AM73" s="190" t="str">
        <f t="shared" si="12"/>
        <v/>
      </c>
      <c r="AN73" s="196"/>
      <c r="AO73" s="194"/>
      <c r="AP73" s="190"/>
      <c r="AQ73" s="190"/>
      <c r="AR73" s="190" t="str">
        <f t="shared" si="13"/>
        <v/>
      </c>
      <c r="AS73" s="196"/>
      <c r="AT73" s="194"/>
      <c r="AU73" s="190"/>
      <c r="AV73" s="190"/>
      <c r="AW73" s="190" t="str">
        <f t="shared" si="14"/>
        <v/>
      </c>
      <c r="AX73" s="196"/>
      <c r="AY73" s="194"/>
      <c r="AZ73" s="190"/>
      <c r="BA73" s="190"/>
      <c r="BB73" s="190" t="str">
        <f t="shared" si="15"/>
        <v/>
      </c>
      <c r="BC73" s="196"/>
      <c r="BD73" s="194"/>
      <c r="BE73" s="190"/>
      <c r="BF73" s="190"/>
      <c r="BG73" s="190" t="str">
        <f t="shared" si="16"/>
        <v/>
      </c>
      <c r="BH73" s="196"/>
      <c r="BI73" s="194"/>
      <c r="BJ73" s="190"/>
      <c r="BK73" s="190"/>
      <c r="BL73" s="190" t="str">
        <f t="shared" si="17"/>
        <v/>
      </c>
      <c r="BM73" s="196"/>
      <c r="BN73" s="194"/>
      <c r="BO73" s="190"/>
      <c r="BP73" s="190"/>
      <c r="BQ73" s="190" t="str">
        <f t="shared" si="18"/>
        <v/>
      </c>
      <c r="BR73" s="196"/>
      <c r="BS73" s="194"/>
    </row>
    <row r="74" spans="1:71" ht="15">
      <c r="A74" s="120"/>
      <c r="B74" s="120"/>
      <c r="C74" s="120"/>
      <c r="D74" s="120"/>
      <c r="E74" s="120"/>
      <c r="F74" s="120"/>
      <c r="G74" s="190"/>
      <c r="H74" s="190"/>
      <c r="I74" s="190"/>
      <c r="J74" s="191"/>
      <c r="K74" s="191"/>
      <c r="L74" s="191"/>
      <c r="M74" s="192"/>
      <c r="N74" s="211"/>
      <c r="O74" s="194"/>
      <c r="P74" s="194"/>
      <c r="Q74" s="194"/>
      <c r="R74" s="191"/>
      <c r="S74" s="191"/>
      <c r="T74" s="194"/>
      <c r="U74" s="194"/>
      <c r="V74" s="190"/>
      <c r="W74" s="190"/>
      <c r="X74" s="190" t="str">
        <f t="shared" si="19"/>
        <v/>
      </c>
      <c r="Y74" s="196"/>
      <c r="Z74" s="194"/>
      <c r="AA74" s="190"/>
      <c r="AB74" s="190"/>
      <c r="AC74" s="190" t="str">
        <f t="shared" si="10"/>
        <v/>
      </c>
      <c r="AD74" s="196"/>
      <c r="AE74" s="194"/>
      <c r="AF74" s="190"/>
      <c r="AG74" s="190"/>
      <c r="AH74" s="190" t="str">
        <f t="shared" si="11"/>
        <v/>
      </c>
      <c r="AI74" s="196"/>
      <c r="AJ74" s="194"/>
      <c r="AK74" s="190"/>
      <c r="AL74" s="190"/>
      <c r="AM74" s="190" t="str">
        <f t="shared" si="12"/>
        <v/>
      </c>
      <c r="AN74" s="196"/>
      <c r="AO74" s="194"/>
      <c r="AP74" s="190"/>
      <c r="AQ74" s="190"/>
      <c r="AR74" s="190" t="str">
        <f t="shared" si="13"/>
        <v/>
      </c>
      <c r="AS74" s="196"/>
      <c r="AT74" s="194"/>
      <c r="AU74" s="190"/>
      <c r="AV74" s="190"/>
      <c r="AW74" s="190" t="str">
        <f t="shared" si="14"/>
        <v/>
      </c>
      <c r="AX74" s="196"/>
      <c r="AY74" s="194"/>
      <c r="AZ74" s="190"/>
      <c r="BA74" s="190"/>
      <c r="BB74" s="190" t="str">
        <f t="shared" si="15"/>
        <v/>
      </c>
      <c r="BC74" s="196"/>
      <c r="BD74" s="194"/>
      <c r="BE74" s="190"/>
      <c r="BF74" s="190"/>
      <c r="BG74" s="190" t="str">
        <f t="shared" si="16"/>
        <v/>
      </c>
      <c r="BH74" s="196"/>
      <c r="BI74" s="194"/>
      <c r="BJ74" s="190"/>
      <c r="BK74" s="190"/>
      <c r="BL74" s="190" t="str">
        <f t="shared" si="17"/>
        <v/>
      </c>
      <c r="BM74" s="196"/>
      <c r="BN74" s="194"/>
      <c r="BO74" s="190"/>
      <c r="BP74" s="190"/>
      <c r="BQ74" s="190" t="str">
        <f t="shared" si="18"/>
        <v/>
      </c>
      <c r="BR74" s="196"/>
      <c r="BS74" s="194"/>
    </row>
    <row r="75" spans="1:71" ht="15">
      <c r="A75" s="120"/>
      <c r="B75" s="120"/>
      <c r="C75" s="120"/>
      <c r="D75" s="120"/>
      <c r="E75" s="120"/>
      <c r="F75" s="120"/>
      <c r="G75" s="190"/>
      <c r="H75" s="190"/>
      <c r="I75" s="190"/>
      <c r="J75" s="191"/>
      <c r="K75" s="191"/>
      <c r="L75" s="191"/>
      <c r="M75" s="192"/>
      <c r="N75" s="211"/>
      <c r="O75" s="194"/>
      <c r="P75" s="194"/>
      <c r="Q75" s="194"/>
      <c r="R75" s="191"/>
      <c r="S75" s="191"/>
      <c r="T75" s="194"/>
      <c r="U75" s="194"/>
      <c r="V75" s="190"/>
      <c r="W75" s="190"/>
      <c r="X75" s="190" t="str">
        <f t="shared" si="19"/>
        <v/>
      </c>
      <c r="Y75" s="196"/>
      <c r="Z75" s="194"/>
      <c r="AA75" s="190"/>
      <c r="AB75" s="190"/>
      <c r="AC75" s="190" t="str">
        <f t="shared" si="10"/>
        <v/>
      </c>
      <c r="AD75" s="196"/>
      <c r="AE75" s="194"/>
      <c r="AF75" s="190"/>
      <c r="AG75" s="190"/>
      <c r="AH75" s="190" t="str">
        <f t="shared" si="11"/>
        <v/>
      </c>
      <c r="AI75" s="196"/>
      <c r="AJ75" s="194"/>
      <c r="AK75" s="190"/>
      <c r="AL75" s="190"/>
      <c r="AM75" s="190" t="str">
        <f t="shared" si="12"/>
        <v/>
      </c>
      <c r="AN75" s="196"/>
      <c r="AO75" s="194"/>
      <c r="AP75" s="190"/>
      <c r="AQ75" s="190"/>
      <c r="AR75" s="190" t="str">
        <f t="shared" si="13"/>
        <v/>
      </c>
      <c r="AS75" s="196"/>
      <c r="AT75" s="194"/>
      <c r="AU75" s="190"/>
      <c r="AV75" s="190"/>
      <c r="AW75" s="190" t="str">
        <f t="shared" si="14"/>
        <v/>
      </c>
      <c r="AX75" s="196"/>
      <c r="AY75" s="194"/>
      <c r="AZ75" s="190"/>
      <c r="BA75" s="190"/>
      <c r="BB75" s="190" t="str">
        <f t="shared" si="15"/>
        <v/>
      </c>
      <c r="BC75" s="196"/>
      <c r="BD75" s="194"/>
      <c r="BE75" s="190"/>
      <c r="BF75" s="190"/>
      <c r="BG75" s="190" t="str">
        <f t="shared" si="16"/>
        <v/>
      </c>
      <c r="BH75" s="196"/>
      <c r="BI75" s="194"/>
      <c r="BJ75" s="190"/>
      <c r="BK75" s="190"/>
      <c r="BL75" s="190" t="str">
        <f t="shared" si="17"/>
        <v/>
      </c>
      <c r="BM75" s="196"/>
      <c r="BN75" s="194"/>
      <c r="BO75" s="190"/>
      <c r="BP75" s="190"/>
      <c r="BQ75" s="190" t="str">
        <f t="shared" si="18"/>
        <v/>
      </c>
      <c r="BR75" s="196"/>
      <c r="BS75" s="194"/>
    </row>
    <row r="76" spans="1:71" ht="15">
      <c r="A76" s="120"/>
      <c r="B76" s="120"/>
      <c r="C76" s="120"/>
      <c r="D76" s="120"/>
      <c r="E76" s="120"/>
      <c r="F76" s="120"/>
      <c r="G76" s="190"/>
      <c r="H76" s="190"/>
      <c r="I76" s="190"/>
      <c r="J76" s="191"/>
      <c r="K76" s="191"/>
      <c r="L76" s="191"/>
      <c r="M76" s="192"/>
      <c r="N76" s="211"/>
      <c r="O76" s="194"/>
      <c r="P76" s="194"/>
      <c r="Q76" s="194"/>
      <c r="R76" s="191"/>
      <c r="S76" s="191"/>
      <c r="T76" s="194"/>
      <c r="U76" s="194"/>
      <c r="V76" s="190"/>
      <c r="W76" s="190"/>
      <c r="X76" s="190" t="str">
        <f t="shared" si="19"/>
        <v/>
      </c>
      <c r="Y76" s="196"/>
      <c r="Z76" s="194"/>
      <c r="AA76" s="190"/>
      <c r="AB76" s="190"/>
      <c r="AC76" s="190" t="str">
        <f t="shared" si="10"/>
        <v/>
      </c>
      <c r="AD76" s="196"/>
      <c r="AE76" s="194"/>
      <c r="AF76" s="190"/>
      <c r="AG76" s="190"/>
      <c r="AH76" s="190" t="str">
        <f t="shared" si="11"/>
        <v/>
      </c>
      <c r="AI76" s="196"/>
      <c r="AJ76" s="194"/>
      <c r="AK76" s="190"/>
      <c r="AL76" s="190"/>
      <c r="AM76" s="190" t="str">
        <f t="shared" si="12"/>
        <v/>
      </c>
      <c r="AN76" s="196"/>
      <c r="AO76" s="194"/>
      <c r="AP76" s="190"/>
      <c r="AQ76" s="190"/>
      <c r="AR76" s="190" t="str">
        <f t="shared" si="13"/>
        <v/>
      </c>
      <c r="AS76" s="196"/>
      <c r="AT76" s="194"/>
      <c r="AU76" s="190"/>
      <c r="AV76" s="190"/>
      <c r="AW76" s="190" t="str">
        <f t="shared" si="14"/>
        <v/>
      </c>
      <c r="AX76" s="196"/>
      <c r="AY76" s="194"/>
      <c r="AZ76" s="190"/>
      <c r="BA76" s="190"/>
      <c r="BB76" s="190" t="str">
        <f t="shared" si="15"/>
        <v/>
      </c>
      <c r="BC76" s="196"/>
      <c r="BD76" s="194"/>
      <c r="BE76" s="190"/>
      <c r="BF76" s="190"/>
      <c r="BG76" s="190" t="str">
        <f t="shared" si="16"/>
        <v/>
      </c>
      <c r="BH76" s="196"/>
      <c r="BI76" s="194"/>
      <c r="BJ76" s="190"/>
      <c r="BK76" s="190"/>
      <c r="BL76" s="190" t="str">
        <f t="shared" si="17"/>
        <v/>
      </c>
      <c r="BM76" s="196"/>
      <c r="BN76" s="194"/>
      <c r="BO76" s="190"/>
      <c r="BP76" s="190"/>
      <c r="BQ76" s="190" t="str">
        <f t="shared" si="18"/>
        <v/>
      </c>
      <c r="BR76" s="196"/>
      <c r="BS76" s="194"/>
    </row>
    <row r="77" spans="1:71" ht="15">
      <c r="A77" s="120"/>
      <c r="B77" s="120"/>
      <c r="C77" s="120"/>
      <c r="D77" s="120"/>
      <c r="E77" s="120"/>
      <c r="F77" s="120"/>
      <c r="G77" s="190"/>
      <c r="H77" s="190"/>
      <c r="I77" s="190"/>
      <c r="J77" s="191"/>
      <c r="K77" s="191"/>
      <c r="L77" s="191"/>
      <c r="M77" s="192"/>
      <c r="N77" s="211"/>
      <c r="O77" s="194"/>
      <c r="P77" s="194"/>
      <c r="Q77" s="194"/>
      <c r="R77" s="191"/>
      <c r="S77" s="191"/>
      <c r="T77" s="194"/>
      <c r="U77" s="194"/>
      <c r="V77" s="190"/>
      <c r="W77" s="190"/>
      <c r="X77" s="190" t="str">
        <f t="shared" si="19"/>
        <v/>
      </c>
      <c r="Y77" s="196"/>
      <c r="Z77" s="194"/>
      <c r="AA77" s="190"/>
      <c r="AB77" s="190"/>
      <c r="AC77" s="190" t="str">
        <f t="shared" si="10"/>
        <v/>
      </c>
      <c r="AD77" s="196"/>
      <c r="AE77" s="194"/>
      <c r="AF77" s="190"/>
      <c r="AG77" s="190"/>
      <c r="AH77" s="190" t="str">
        <f t="shared" si="11"/>
        <v/>
      </c>
      <c r="AI77" s="196"/>
      <c r="AJ77" s="194"/>
      <c r="AK77" s="190"/>
      <c r="AL77" s="190"/>
      <c r="AM77" s="190" t="str">
        <f t="shared" si="12"/>
        <v/>
      </c>
      <c r="AN77" s="196"/>
      <c r="AO77" s="194"/>
      <c r="AP77" s="190"/>
      <c r="AQ77" s="190"/>
      <c r="AR77" s="190" t="str">
        <f t="shared" si="13"/>
        <v/>
      </c>
      <c r="AS77" s="196"/>
      <c r="AT77" s="194"/>
      <c r="AU77" s="190"/>
      <c r="AV77" s="190"/>
      <c r="AW77" s="190" t="str">
        <f t="shared" si="14"/>
        <v/>
      </c>
      <c r="AX77" s="196"/>
      <c r="AY77" s="194"/>
      <c r="AZ77" s="190"/>
      <c r="BA77" s="190"/>
      <c r="BB77" s="190" t="str">
        <f t="shared" si="15"/>
        <v/>
      </c>
      <c r="BC77" s="196"/>
      <c r="BD77" s="194"/>
      <c r="BE77" s="190"/>
      <c r="BF77" s="190"/>
      <c r="BG77" s="190" t="str">
        <f t="shared" si="16"/>
        <v/>
      </c>
      <c r="BH77" s="196"/>
      <c r="BI77" s="194"/>
      <c r="BJ77" s="190"/>
      <c r="BK77" s="190"/>
      <c r="BL77" s="190" t="str">
        <f t="shared" si="17"/>
        <v/>
      </c>
      <c r="BM77" s="196"/>
      <c r="BN77" s="194"/>
      <c r="BO77" s="190"/>
      <c r="BP77" s="190"/>
      <c r="BQ77" s="190" t="str">
        <f t="shared" si="18"/>
        <v/>
      </c>
      <c r="BR77" s="196"/>
      <c r="BS77" s="194"/>
    </row>
    <row r="78" spans="1:71" ht="15">
      <c r="A78" s="120"/>
      <c r="B78" s="120"/>
      <c r="C78" s="120"/>
      <c r="D78" s="120"/>
      <c r="E78" s="120"/>
      <c r="F78" s="120"/>
      <c r="G78" s="190"/>
      <c r="H78" s="190"/>
      <c r="I78" s="190"/>
      <c r="J78" s="191"/>
      <c r="K78" s="191"/>
      <c r="L78" s="191"/>
      <c r="M78" s="192"/>
      <c r="N78" s="211"/>
      <c r="O78" s="194"/>
      <c r="P78" s="194"/>
      <c r="Q78" s="194"/>
      <c r="R78" s="191"/>
      <c r="S78" s="191"/>
      <c r="T78" s="194"/>
      <c r="U78" s="194"/>
      <c r="V78" s="190"/>
      <c r="W78" s="190"/>
      <c r="X78" s="190" t="str">
        <f t="shared" si="19"/>
        <v/>
      </c>
      <c r="Y78" s="196"/>
      <c r="Z78" s="194"/>
      <c r="AA78" s="190"/>
      <c r="AB78" s="190"/>
      <c r="AC78" s="190" t="str">
        <f t="shared" si="10"/>
        <v/>
      </c>
      <c r="AD78" s="196"/>
      <c r="AE78" s="194"/>
      <c r="AF78" s="190"/>
      <c r="AG78" s="190"/>
      <c r="AH78" s="190" t="str">
        <f t="shared" si="11"/>
        <v/>
      </c>
      <c r="AI78" s="196"/>
      <c r="AJ78" s="194"/>
      <c r="AK78" s="190"/>
      <c r="AL78" s="190"/>
      <c r="AM78" s="190" t="str">
        <f t="shared" si="12"/>
        <v/>
      </c>
      <c r="AN78" s="196"/>
      <c r="AO78" s="194"/>
      <c r="AP78" s="190"/>
      <c r="AQ78" s="190"/>
      <c r="AR78" s="190" t="str">
        <f t="shared" si="13"/>
        <v/>
      </c>
      <c r="AS78" s="196"/>
      <c r="AT78" s="194"/>
      <c r="AU78" s="190"/>
      <c r="AV78" s="190"/>
      <c r="AW78" s="190" t="str">
        <f t="shared" si="14"/>
        <v/>
      </c>
      <c r="AX78" s="196"/>
      <c r="AY78" s="194"/>
      <c r="AZ78" s="190"/>
      <c r="BA78" s="190"/>
      <c r="BB78" s="190" t="str">
        <f t="shared" si="15"/>
        <v/>
      </c>
      <c r="BC78" s="196"/>
      <c r="BD78" s="194"/>
      <c r="BE78" s="190"/>
      <c r="BF78" s="190"/>
      <c r="BG78" s="190" t="str">
        <f t="shared" si="16"/>
        <v/>
      </c>
      <c r="BH78" s="196"/>
      <c r="BI78" s="194"/>
      <c r="BJ78" s="190"/>
      <c r="BK78" s="190"/>
      <c r="BL78" s="190" t="str">
        <f t="shared" si="17"/>
        <v/>
      </c>
      <c r="BM78" s="196"/>
      <c r="BN78" s="194"/>
      <c r="BO78" s="190"/>
      <c r="BP78" s="190"/>
      <c r="BQ78" s="190" t="str">
        <f t="shared" si="18"/>
        <v/>
      </c>
      <c r="BR78" s="196"/>
      <c r="BS78" s="194"/>
    </row>
    <row r="79" spans="1:71" ht="15">
      <c r="A79" s="120"/>
      <c r="B79" s="120"/>
      <c r="C79" s="120"/>
      <c r="D79" s="120"/>
      <c r="E79" s="120"/>
      <c r="F79" s="120"/>
      <c r="G79" s="190"/>
      <c r="H79" s="190"/>
      <c r="I79" s="190"/>
      <c r="J79" s="191"/>
      <c r="K79" s="191"/>
      <c r="L79" s="191"/>
      <c r="M79" s="192"/>
      <c r="N79" s="211"/>
      <c r="O79" s="194"/>
      <c r="P79" s="194"/>
      <c r="Q79" s="194"/>
      <c r="R79" s="191"/>
      <c r="S79" s="191"/>
      <c r="T79" s="194"/>
      <c r="U79" s="194"/>
      <c r="V79" s="190"/>
      <c r="W79" s="190"/>
      <c r="X79" s="190" t="str">
        <f t="shared" si="19"/>
        <v/>
      </c>
      <c r="Y79" s="196"/>
      <c r="Z79" s="194"/>
      <c r="AA79" s="190"/>
      <c r="AB79" s="190"/>
      <c r="AC79" s="190" t="str">
        <f t="shared" si="10"/>
        <v/>
      </c>
      <c r="AD79" s="196"/>
      <c r="AE79" s="194"/>
      <c r="AF79" s="190"/>
      <c r="AG79" s="190"/>
      <c r="AH79" s="190" t="str">
        <f t="shared" si="11"/>
        <v/>
      </c>
      <c r="AI79" s="196"/>
      <c r="AJ79" s="194"/>
      <c r="AK79" s="190"/>
      <c r="AL79" s="190"/>
      <c r="AM79" s="190" t="str">
        <f t="shared" si="12"/>
        <v/>
      </c>
      <c r="AN79" s="196"/>
      <c r="AO79" s="194"/>
      <c r="AP79" s="190"/>
      <c r="AQ79" s="190"/>
      <c r="AR79" s="190" t="str">
        <f t="shared" si="13"/>
        <v/>
      </c>
      <c r="AS79" s="196"/>
      <c r="AT79" s="194"/>
      <c r="AU79" s="190"/>
      <c r="AV79" s="190"/>
      <c r="AW79" s="190" t="str">
        <f t="shared" si="14"/>
        <v/>
      </c>
      <c r="AX79" s="196"/>
      <c r="AY79" s="194"/>
      <c r="AZ79" s="190"/>
      <c r="BA79" s="190"/>
      <c r="BB79" s="190" t="str">
        <f t="shared" si="15"/>
        <v/>
      </c>
      <c r="BC79" s="196"/>
      <c r="BD79" s="194"/>
      <c r="BE79" s="190"/>
      <c r="BF79" s="190"/>
      <c r="BG79" s="190" t="str">
        <f t="shared" si="16"/>
        <v/>
      </c>
      <c r="BH79" s="196"/>
      <c r="BI79" s="194"/>
      <c r="BJ79" s="190"/>
      <c r="BK79" s="190"/>
      <c r="BL79" s="190" t="str">
        <f t="shared" si="17"/>
        <v/>
      </c>
      <c r="BM79" s="196"/>
      <c r="BN79" s="194"/>
      <c r="BO79" s="190"/>
      <c r="BP79" s="190"/>
      <c r="BQ79" s="190" t="str">
        <f t="shared" si="18"/>
        <v/>
      </c>
      <c r="BR79" s="196"/>
      <c r="BS79" s="194"/>
    </row>
    <row r="80" spans="1:71" ht="15">
      <c r="A80" s="120"/>
      <c r="B80" s="120"/>
      <c r="C80" s="120"/>
      <c r="D80" s="120"/>
      <c r="E80" s="120"/>
      <c r="F80" s="120"/>
      <c r="G80" s="190"/>
      <c r="H80" s="190"/>
      <c r="I80" s="190"/>
      <c r="J80" s="191"/>
      <c r="K80" s="191"/>
      <c r="L80" s="191"/>
      <c r="M80" s="192"/>
      <c r="N80" s="211"/>
      <c r="O80" s="194"/>
      <c r="P80" s="194"/>
      <c r="Q80" s="194"/>
      <c r="R80" s="191"/>
      <c r="S80" s="191"/>
      <c r="T80" s="194"/>
      <c r="U80" s="194"/>
      <c r="V80" s="190"/>
      <c r="W80" s="190"/>
      <c r="X80" s="190" t="str">
        <f t="shared" si="19"/>
        <v/>
      </c>
      <c r="Y80" s="196"/>
      <c r="Z80" s="194"/>
      <c r="AA80" s="190"/>
      <c r="AB80" s="190"/>
      <c r="AC80" s="190" t="str">
        <f t="shared" si="10"/>
        <v/>
      </c>
      <c r="AD80" s="196"/>
      <c r="AE80" s="194"/>
      <c r="AF80" s="190"/>
      <c r="AG80" s="190"/>
      <c r="AH80" s="190" t="str">
        <f t="shared" si="11"/>
        <v/>
      </c>
      <c r="AI80" s="196"/>
      <c r="AJ80" s="194"/>
      <c r="AK80" s="190"/>
      <c r="AL80" s="190"/>
      <c r="AM80" s="190" t="str">
        <f t="shared" si="12"/>
        <v/>
      </c>
      <c r="AN80" s="196"/>
      <c r="AO80" s="194"/>
      <c r="AP80" s="190"/>
      <c r="AQ80" s="190"/>
      <c r="AR80" s="190" t="str">
        <f t="shared" si="13"/>
        <v/>
      </c>
      <c r="AS80" s="196"/>
      <c r="AT80" s="194"/>
      <c r="AU80" s="190"/>
      <c r="AV80" s="190"/>
      <c r="AW80" s="190" t="str">
        <f t="shared" si="14"/>
        <v/>
      </c>
      <c r="AX80" s="196"/>
      <c r="AY80" s="194"/>
      <c r="AZ80" s="190"/>
      <c r="BA80" s="190"/>
      <c r="BB80" s="190" t="str">
        <f t="shared" si="15"/>
        <v/>
      </c>
      <c r="BC80" s="196"/>
      <c r="BD80" s="194"/>
      <c r="BE80" s="190"/>
      <c r="BF80" s="190"/>
      <c r="BG80" s="190" t="str">
        <f t="shared" si="16"/>
        <v/>
      </c>
      <c r="BH80" s="196"/>
      <c r="BI80" s="194"/>
      <c r="BJ80" s="190"/>
      <c r="BK80" s="190"/>
      <c r="BL80" s="190" t="str">
        <f t="shared" si="17"/>
        <v/>
      </c>
      <c r="BM80" s="196"/>
      <c r="BN80" s="194"/>
      <c r="BO80" s="190"/>
      <c r="BP80" s="190"/>
      <c r="BQ80" s="190" t="str">
        <f t="shared" si="18"/>
        <v/>
      </c>
      <c r="BR80" s="196"/>
      <c r="BS80" s="194"/>
    </row>
    <row r="81" spans="1:71" ht="15">
      <c r="A81" s="120"/>
      <c r="B81" s="120"/>
      <c r="C81" s="120"/>
      <c r="D81" s="120"/>
      <c r="E81" s="120"/>
      <c r="F81" s="120"/>
      <c r="G81" s="190"/>
      <c r="H81" s="190"/>
      <c r="I81" s="190"/>
      <c r="J81" s="191"/>
      <c r="K81" s="191"/>
      <c r="L81" s="191"/>
      <c r="M81" s="192"/>
      <c r="N81" s="211"/>
      <c r="O81" s="194"/>
      <c r="P81" s="194"/>
      <c r="Q81" s="194"/>
      <c r="R81" s="191"/>
      <c r="S81" s="191"/>
      <c r="T81" s="194"/>
      <c r="U81" s="194"/>
      <c r="V81" s="190"/>
      <c r="W81" s="190"/>
      <c r="X81" s="190" t="str">
        <f t="shared" si="19"/>
        <v/>
      </c>
      <c r="Y81" s="196"/>
      <c r="Z81" s="194"/>
      <c r="AA81" s="190"/>
      <c r="AB81" s="190"/>
      <c r="AC81" s="190" t="str">
        <f t="shared" si="10"/>
        <v/>
      </c>
      <c r="AD81" s="196"/>
      <c r="AE81" s="194"/>
      <c r="AF81" s="190"/>
      <c r="AG81" s="190"/>
      <c r="AH81" s="190" t="str">
        <f t="shared" si="11"/>
        <v/>
      </c>
      <c r="AI81" s="196"/>
      <c r="AJ81" s="194"/>
      <c r="AK81" s="190"/>
      <c r="AL81" s="190"/>
      <c r="AM81" s="190" t="str">
        <f t="shared" si="12"/>
        <v/>
      </c>
      <c r="AN81" s="196"/>
      <c r="AO81" s="194"/>
      <c r="AP81" s="190"/>
      <c r="AQ81" s="190"/>
      <c r="AR81" s="190" t="str">
        <f t="shared" si="13"/>
        <v/>
      </c>
      <c r="AS81" s="196"/>
      <c r="AT81" s="194"/>
      <c r="AU81" s="190"/>
      <c r="AV81" s="190"/>
      <c r="AW81" s="190" t="str">
        <f t="shared" si="14"/>
        <v/>
      </c>
      <c r="AX81" s="196"/>
      <c r="AY81" s="194"/>
      <c r="AZ81" s="190"/>
      <c r="BA81" s="190"/>
      <c r="BB81" s="190" t="str">
        <f t="shared" si="15"/>
        <v/>
      </c>
      <c r="BC81" s="196"/>
      <c r="BD81" s="194"/>
      <c r="BE81" s="190"/>
      <c r="BF81" s="190"/>
      <c r="BG81" s="190" t="str">
        <f t="shared" si="16"/>
        <v/>
      </c>
      <c r="BH81" s="196"/>
      <c r="BI81" s="194"/>
      <c r="BJ81" s="190"/>
      <c r="BK81" s="190"/>
      <c r="BL81" s="190" t="str">
        <f t="shared" si="17"/>
        <v/>
      </c>
      <c r="BM81" s="196"/>
      <c r="BN81" s="194"/>
      <c r="BO81" s="190"/>
      <c r="BP81" s="190"/>
      <c r="BQ81" s="190" t="str">
        <f t="shared" si="18"/>
        <v/>
      </c>
      <c r="BR81" s="196"/>
      <c r="BS81" s="194"/>
    </row>
    <row r="82" spans="1:71" ht="15">
      <c r="A82" s="120"/>
      <c r="B82" s="120"/>
      <c r="C82" s="120"/>
      <c r="D82" s="120"/>
      <c r="E82" s="120"/>
      <c r="F82" s="120"/>
      <c r="G82" s="190"/>
      <c r="H82" s="190"/>
      <c r="I82" s="190"/>
      <c r="J82" s="191"/>
      <c r="K82" s="191"/>
      <c r="L82" s="191"/>
      <c r="M82" s="192"/>
      <c r="N82" s="211"/>
      <c r="O82" s="194"/>
      <c r="P82" s="194"/>
      <c r="Q82" s="194"/>
      <c r="R82" s="191"/>
      <c r="S82" s="191"/>
      <c r="T82" s="194"/>
      <c r="U82" s="194"/>
      <c r="V82" s="190"/>
      <c r="W82" s="190"/>
      <c r="X82" s="190" t="str">
        <f t="shared" si="19"/>
        <v/>
      </c>
      <c r="Y82" s="196"/>
      <c r="Z82" s="194"/>
      <c r="AA82" s="190"/>
      <c r="AB82" s="190"/>
      <c r="AC82" s="190" t="str">
        <f t="shared" si="10"/>
        <v/>
      </c>
      <c r="AD82" s="196"/>
      <c r="AE82" s="194"/>
      <c r="AF82" s="190"/>
      <c r="AG82" s="190"/>
      <c r="AH82" s="190" t="str">
        <f t="shared" si="11"/>
        <v/>
      </c>
      <c r="AI82" s="196"/>
      <c r="AJ82" s="194"/>
      <c r="AK82" s="190"/>
      <c r="AL82" s="190"/>
      <c r="AM82" s="190" t="str">
        <f t="shared" si="12"/>
        <v/>
      </c>
      <c r="AN82" s="196"/>
      <c r="AO82" s="194"/>
      <c r="AP82" s="190"/>
      <c r="AQ82" s="190"/>
      <c r="AR82" s="190" t="str">
        <f t="shared" si="13"/>
        <v/>
      </c>
      <c r="AS82" s="196"/>
      <c r="AT82" s="194"/>
      <c r="AU82" s="190"/>
      <c r="AV82" s="190"/>
      <c r="AW82" s="190" t="str">
        <f t="shared" si="14"/>
        <v/>
      </c>
      <c r="AX82" s="196"/>
      <c r="AY82" s="194"/>
      <c r="AZ82" s="190"/>
      <c r="BA82" s="190"/>
      <c r="BB82" s="190" t="str">
        <f t="shared" si="15"/>
        <v/>
      </c>
      <c r="BC82" s="196"/>
      <c r="BD82" s="194"/>
      <c r="BE82" s="190"/>
      <c r="BF82" s="190"/>
      <c r="BG82" s="190" t="str">
        <f t="shared" si="16"/>
        <v/>
      </c>
      <c r="BH82" s="196"/>
      <c r="BI82" s="194"/>
      <c r="BJ82" s="190"/>
      <c r="BK82" s="190"/>
      <c r="BL82" s="190" t="str">
        <f t="shared" si="17"/>
        <v/>
      </c>
      <c r="BM82" s="196"/>
      <c r="BN82" s="194"/>
      <c r="BO82" s="190"/>
      <c r="BP82" s="190"/>
      <c r="BQ82" s="190" t="str">
        <f t="shared" si="18"/>
        <v/>
      </c>
      <c r="BR82" s="196"/>
      <c r="BS82" s="194"/>
    </row>
    <row r="83" spans="1:71" ht="15">
      <c r="A83" s="120"/>
      <c r="B83" s="120"/>
      <c r="C83" s="120"/>
      <c r="D83" s="120"/>
      <c r="E83" s="120"/>
      <c r="F83" s="120"/>
      <c r="G83" s="190"/>
      <c r="H83" s="190"/>
      <c r="I83" s="190"/>
      <c r="J83" s="191"/>
      <c r="K83" s="191"/>
      <c r="L83" s="191"/>
      <c r="M83" s="192"/>
      <c r="N83" s="211"/>
      <c r="O83" s="194"/>
      <c r="P83" s="194"/>
      <c r="Q83" s="194"/>
      <c r="R83" s="191"/>
      <c r="S83" s="191"/>
      <c r="T83" s="194"/>
      <c r="U83" s="194"/>
      <c r="V83" s="190"/>
      <c r="W83" s="190"/>
      <c r="X83" s="190" t="str">
        <f t="shared" si="19"/>
        <v/>
      </c>
      <c r="Y83" s="196"/>
      <c r="Z83" s="194"/>
      <c r="AA83" s="190"/>
      <c r="AB83" s="190"/>
      <c r="AC83" s="190" t="str">
        <f t="shared" si="10"/>
        <v/>
      </c>
      <c r="AD83" s="196"/>
      <c r="AE83" s="194"/>
      <c r="AF83" s="190"/>
      <c r="AG83" s="190"/>
      <c r="AH83" s="190" t="str">
        <f t="shared" si="11"/>
        <v/>
      </c>
      <c r="AI83" s="196"/>
      <c r="AJ83" s="194"/>
      <c r="AK83" s="190"/>
      <c r="AL83" s="190"/>
      <c r="AM83" s="190" t="str">
        <f t="shared" si="12"/>
        <v/>
      </c>
      <c r="AN83" s="196"/>
      <c r="AO83" s="194"/>
      <c r="AP83" s="190"/>
      <c r="AQ83" s="190"/>
      <c r="AR83" s="190" t="str">
        <f t="shared" si="13"/>
        <v/>
      </c>
      <c r="AS83" s="196"/>
      <c r="AT83" s="194"/>
      <c r="AU83" s="190"/>
      <c r="AV83" s="190"/>
      <c r="AW83" s="190" t="str">
        <f t="shared" si="14"/>
        <v/>
      </c>
      <c r="AX83" s="196"/>
      <c r="AY83" s="194"/>
      <c r="AZ83" s="190"/>
      <c r="BA83" s="190"/>
      <c r="BB83" s="190" t="str">
        <f t="shared" si="15"/>
        <v/>
      </c>
      <c r="BC83" s="196"/>
      <c r="BD83" s="194"/>
      <c r="BE83" s="190"/>
      <c r="BF83" s="190"/>
      <c r="BG83" s="190" t="str">
        <f t="shared" si="16"/>
        <v/>
      </c>
      <c r="BH83" s="196"/>
      <c r="BI83" s="194"/>
      <c r="BJ83" s="190"/>
      <c r="BK83" s="190"/>
      <c r="BL83" s="190" t="str">
        <f t="shared" si="17"/>
        <v/>
      </c>
      <c r="BM83" s="196"/>
      <c r="BN83" s="194"/>
      <c r="BO83" s="190"/>
      <c r="BP83" s="190"/>
      <c r="BQ83" s="190" t="str">
        <f t="shared" si="18"/>
        <v/>
      </c>
      <c r="BR83" s="196"/>
      <c r="BS83" s="194"/>
    </row>
    <row r="84" spans="1:71" ht="15">
      <c r="A84" s="120"/>
      <c r="B84" s="120"/>
      <c r="C84" s="120"/>
      <c r="D84" s="120"/>
      <c r="E84" s="120"/>
      <c r="F84" s="120"/>
      <c r="G84" s="190"/>
      <c r="H84" s="190"/>
      <c r="I84" s="190"/>
      <c r="J84" s="191"/>
      <c r="K84" s="191"/>
      <c r="L84" s="191"/>
      <c r="M84" s="192"/>
      <c r="N84" s="211"/>
      <c r="O84" s="194"/>
      <c r="P84" s="194"/>
      <c r="Q84" s="194"/>
      <c r="R84" s="191"/>
      <c r="S84" s="191"/>
      <c r="T84" s="194"/>
      <c r="U84" s="194"/>
      <c r="V84" s="190"/>
      <c r="W84" s="190"/>
      <c r="X84" s="190" t="str">
        <f t="shared" si="19"/>
        <v/>
      </c>
      <c r="Y84" s="196"/>
      <c r="Z84" s="194"/>
      <c r="AA84" s="190"/>
      <c r="AB84" s="190"/>
      <c r="AC84" s="190" t="str">
        <f t="shared" si="10"/>
        <v/>
      </c>
      <c r="AD84" s="196"/>
      <c r="AE84" s="194"/>
      <c r="AF84" s="190"/>
      <c r="AG84" s="190"/>
      <c r="AH84" s="190" t="str">
        <f t="shared" si="11"/>
        <v/>
      </c>
      <c r="AI84" s="196"/>
      <c r="AJ84" s="194"/>
      <c r="AK84" s="190"/>
      <c r="AL84" s="190"/>
      <c r="AM84" s="190" t="str">
        <f t="shared" si="12"/>
        <v/>
      </c>
      <c r="AN84" s="196"/>
      <c r="AO84" s="194"/>
      <c r="AP84" s="190"/>
      <c r="AQ84" s="190"/>
      <c r="AR84" s="190" t="str">
        <f t="shared" si="13"/>
        <v/>
      </c>
      <c r="AS84" s="196"/>
      <c r="AT84" s="194"/>
      <c r="AU84" s="190"/>
      <c r="AV84" s="190"/>
      <c r="AW84" s="190" t="str">
        <f t="shared" si="14"/>
        <v/>
      </c>
      <c r="AX84" s="196"/>
      <c r="AY84" s="194"/>
      <c r="AZ84" s="190"/>
      <c r="BA84" s="190"/>
      <c r="BB84" s="190" t="str">
        <f t="shared" si="15"/>
        <v/>
      </c>
      <c r="BC84" s="196"/>
      <c r="BD84" s="194"/>
      <c r="BE84" s="190"/>
      <c r="BF84" s="190"/>
      <c r="BG84" s="190" t="str">
        <f t="shared" si="16"/>
        <v/>
      </c>
      <c r="BH84" s="196"/>
      <c r="BI84" s="194"/>
      <c r="BJ84" s="190"/>
      <c r="BK84" s="190"/>
      <c r="BL84" s="190" t="str">
        <f t="shared" si="17"/>
        <v/>
      </c>
      <c r="BM84" s="196"/>
      <c r="BN84" s="194"/>
      <c r="BO84" s="190"/>
      <c r="BP84" s="190"/>
      <c r="BQ84" s="190" t="str">
        <f t="shared" si="18"/>
        <v/>
      </c>
      <c r="BR84" s="196"/>
      <c r="BS84" s="194"/>
    </row>
    <row r="85" spans="1:71" ht="15">
      <c r="A85" s="120"/>
      <c r="B85" s="120"/>
      <c r="C85" s="120"/>
      <c r="D85" s="120"/>
      <c r="E85" s="120"/>
      <c r="F85" s="120"/>
      <c r="G85" s="190"/>
      <c r="H85" s="190"/>
      <c r="I85" s="190"/>
      <c r="J85" s="191"/>
      <c r="K85" s="191"/>
      <c r="L85" s="191"/>
      <c r="M85" s="192"/>
      <c r="N85" s="211"/>
      <c r="O85" s="194"/>
      <c r="P85" s="194"/>
      <c r="Q85" s="194"/>
      <c r="R85" s="191"/>
      <c r="S85" s="191"/>
      <c r="T85" s="194"/>
      <c r="U85" s="194"/>
      <c r="V85" s="190"/>
      <c r="W85" s="190"/>
      <c r="X85" s="190" t="str">
        <f t="shared" si="19"/>
        <v/>
      </c>
      <c r="Y85" s="196"/>
      <c r="Z85" s="194"/>
      <c r="AA85" s="190"/>
      <c r="AB85" s="190"/>
      <c r="AC85" s="190" t="str">
        <f t="shared" si="10"/>
        <v/>
      </c>
      <c r="AD85" s="196"/>
      <c r="AE85" s="194"/>
      <c r="AF85" s="190"/>
      <c r="AG85" s="190"/>
      <c r="AH85" s="190" t="str">
        <f t="shared" si="11"/>
        <v/>
      </c>
      <c r="AI85" s="196"/>
      <c r="AJ85" s="194"/>
      <c r="AK85" s="190"/>
      <c r="AL85" s="190"/>
      <c r="AM85" s="190" t="str">
        <f t="shared" si="12"/>
        <v/>
      </c>
      <c r="AN85" s="196"/>
      <c r="AO85" s="194"/>
      <c r="AP85" s="190"/>
      <c r="AQ85" s="190"/>
      <c r="AR85" s="190" t="str">
        <f t="shared" si="13"/>
        <v/>
      </c>
      <c r="AS85" s="196"/>
      <c r="AT85" s="194"/>
      <c r="AU85" s="190"/>
      <c r="AV85" s="190"/>
      <c r="AW85" s="190" t="str">
        <f t="shared" si="14"/>
        <v/>
      </c>
      <c r="AX85" s="196"/>
      <c r="AY85" s="194"/>
      <c r="AZ85" s="190"/>
      <c r="BA85" s="190"/>
      <c r="BB85" s="190" t="str">
        <f t="shared" si="15"/>
        <v/>
      </c>
      <c r="BC85" s="196"/>
      <c r="BD85" s="194"/>
      <c r="BE85" s="190"/>
      <c r="BF85" s="190"/>
      <c r="BG85" s="190" t="str">
        <f t="shared" si="16"/>
        <v/>
      </c>
      <c r="BH85" s="196"/>
      <c r="BI85" s="194"/>
      <c r="BJ85" s="190"/>
      <c r="BK85" s="190"/>
      <c r="BL85" s="190" t="str">
        <f t="shared" si="17"/>
        <v/>
      </c>
      <c r="BM85" s="196"/>
      <c r="BN85" s="194"/>
      <c r="BO85" s="190"/>
      <c r="BP85" s="190"/>
      <c r="BQ85" s="190" t="str">
        <f t="shared" si="18"/>
        <v/>
      </c>
      <c r="BR85" s="196"/>
      <c r="BS85" s="194"/>
    </row>
    <row r="86" spans="1:71" ht="15">
      <c r="A86" s="120"/>
      <c r="B86" s="120"/>
      <c r="C86" s="120"/>
      <c r="D86" s="120"/>
      <c r="E86" s="120"/>
      <c r="F86" s="120"/>
      <c r="G86" s="190"/>
      <c r="H86" s="190"/>
      <c r="I86" s="190"/>
      <c r="J86" s="191"/>
      <c r="K86" s="191"/>
      <c r="L86" s="191"/>
      <c r="M86" s="192"/>
      <c r="N86" s="211"/>
      <c r="O86" s="194"/>
      <c r="P86" s="194"/>
      <c r="Q86" s="194"/>
      <c r="R86" s="191"/>
      <c r="S86" s="191"/>
      <c r="T86" s="194"/>
      <c r="U86" s="194"/>
      <c r="V86" s="190"/>
      <c r="W86" s="190"/>
      <c r="X86" s="190" t="str">
        <f t="shared" si="19"/>
        <v/>
      </c>
      <c r="Y86" s="196"/>
      <c r="Z86" s="194"/>
      <c r="AA86" s="190"/>
      <c r="AB86" s="190"/>
      <c r="AC86" s="190" t="str">
        <f t="shared" si="10"/>
        <v/>
      </c>
      <c r="AD86" s="196"/>
      <c r="AE86" s="194"/>
      <c r="AF86" s="190"/>
      <c r="AG86" s="190"/>
      <c r="AH86" s="190" t="str">
        <f t="shared" si="11"/>
        <v/>
      </c>
      <c r="AI86" s="196"/>
      <c r="AJ86" s="194"/>
      <c r="AK86" s="190"/>
      <c r="AL86" s="190"/>
      <c r="AM86" s="190" t="str">
        <f t="shared" si="12"/>
        <v/>
      </c>
      <c r="AN86" s="196"/>
      <c r="AO86" s="194"/>
      <c r="AP86" s="190"/>
      <c r="AQ86" s="190"/>
      <c r="AR86" s="190" t="str">
        <f t="shared" si="13"/>
        <v/>
      </c>
      <c r="AS86" s="196"/>
      <c r="AT86" s="194"/>
      <c r="AU86" s="190"/>
      <c r="AV86" s="190"/>
      <c r="AW86" s="190" t="str">
        <f t="shared" si="14"/>
        <v/>
      </c>
      <c r="AX86" s="196"/>
      <c r="AY86" s="194"/>
      <c r="AZ86" s="190"/>
      <c r="BA86" s="190"/>
      <c r="BB86" s="190" t="str">
        <f t="shared" si="15"/>
        <v/>
      </c>
      <c r="BC86" s="196"/>
      <c r="BD86" s="194"/>
      <c r="BE86" s="190"/>
      <c r="BF86" s="190"/>
      <c r="BG86" s="190" t="str">
        <f t="shared" si="16"/>
        <v/>
      </c>
      <c r="BH86" s="196"/>
      <c r="BI86" s="194"/>
      <c r="BJ86" s="190"/>
      <c r="BK86" s="190"/>
      <c r="BL86" s="190" t="str">
        <f t="shared" si="17"/>
        <v/>
      </c>
      <c r="BM86" s="196"/>
      <c r="BN86" s="194"/>
      <c r="BO86" s="190"/>
      <c r="BP86" s="190"/>
      <c r="BQ86" s="190" t="str">
        <f t="shared" si="18"/>
        <v/>
      </c>
      <c r="BR86" s="196"/>
      <c r="BS86" s="194"/>
    </row>
    <row r="87" spans="1:71" ht="15">
      <c r="A87" s="120"/>
      <c r="B87" s="120"/>
      <c r="C87" s="120"/>
      <c r="D87" s="120"/>
      <c r="E87" s="120"/>
      <c r="F87" s="120"/>
      <c r="G87" s="190"/>
      <c r="H87" s="190"/>
      <c r="I87" s="190"/>
      <c r="J87" s="191"/>
      <c r="K87" s="191"/>
      <c r="L87" s="191"/>
      <c r="M87" s="192"/>
      <c r="N87" s="211"/>
      <c r="O87" s="194"/>
      <c r="P87" s="194"/>
      <c r="Q87" s="194"/>
      <c r="R87" s="191"/>
      <c r="S87" s="191"/>
      <c r="T87" s="194"/>
      <c r="U87" s="194"/>
      <c r="V87" s="190"/>
      <c r="W87" s="190"/>
      <c r="X87" s="190" t="str">
        <f t="shared" si="19"/>
        <v/>
      </c>
      <c r="Y87" s="196"/>
      <c r="Z87" s="194"/>
      <c r="AA87" s="190"/>
      <c r="AB87" s="190"/>
      <c r="AC87" s="190" t="str">
        <f t="shared" si="10"/>
        <v/>
      </c>
      <c r="AD87" s="196"/>
      <c r="AE87" s="194"/>
      <c r="AF87" s="190"/>
      <c r="AG87" s="190"/>
      <c r="AH87" s="190" t="str">
        <f t="shared" si="11"/>
        <v/>
      </c>
      <c r="AI87" s="196"/>
      <c r="AJ87" s="194"/>
      <c r="AK87" s="190"/>
      <c r="AL87" s="190"/>
      <c r="AM87" s="190" t="str">
        <f t="shared" si="12"/>
        <v/>
      </c>
      <c r="AN87" s="196"/>
      <c r="AO87" s="194"/>
      <c r="AP87" s="190"/>
      <c r="AQ87" s="190"/>
      <c r="AR87" s="190" t="str">
        <f t="shared" si="13"/>
        <v/>
      </c>
      <c r="AS87" s="196"/>
      <c r="AT87" s="194"/>
      <c r="AU87" s="190"/>
      <c r="AV87" s="190"/>
      <c r="AW87" s="190" t="str">
        <f t="shared" si="14"/>
        <v/>
      </c>
      <c r="AX87" s="196"/>
      <c r="AY87" s="194"/>
      <c r="AZ87" s="190"/>
      <c r="BA87" s="190"/>
      <c r="BB87" s="190" t="str">
        <f t="shared" si="15"/>
        <v/>
      </c>
      <c r="BC87" s="196"/>
      <c r="BD87" s="194"/>
      <c r="BE87" s="190"/>
      <c r="BF87" s="190"/>
      <c r="BG87" s="190" t="str">
        <f t="shared" si="16"/>
        <v/>
      </c>
      <c r="BH87" s="196"/>
      <c r="BI87" s="194"/>
      <c r="BJ87" s="190"/>
      <c r="BK87" s="190"/>
      <c r="BL87" s="190" t="str">
        <f t="shared" si="17"/>
        <v/>
      </c>
      <c r="BM87" s="196"/>
      <c r="BN87" s="194"/>
      <c r="BO87" s="190"/>
      <c r="BP87" s="190"/>
      <c r="BQ87" s="190" t="str">
        <f t="shared" si="18"/>
        <v/>
      </c>
      <c r="BR87" s="196"/>
      <c r="BS87" s="194"/>
    </row>
    <row r="88" spans="1:71" ht="15">
      <c r="A88" s="120"/>
      <c r="B88" s="120"/>
      <c r="C88" s="120"/>
      <c r="D88" s="120"/>
      <c r="E88" s="120"/>
      <c r="F88" s="120"/>
      <c r="G88" s="190"/>
      <c r="H88" s="190"/>
      <c r="I88" s="190"/>
      <c r="J88" s="191"/>
      <c r="K88" s="191"/>
      <c r="L88" s="191"/>
      <c r="M88" s="192"/>
      <c r="N88" s="211"/>
      <c r="O88" s="194"/>
      <c r="P88" s="194"/>
      <c r="Q88" s="194"/>
      <c r="R88" s="191"/>
      <c r="S88" s="191"/>
      <c r="T88" s="194"/>
      <c r="U88" s="194"/>
      <c r="V88" s="190"/>
      <c r="W88" s="190"/>
      <c r="X88" s="190" t="str">
        <f t="shared" si="19"/>
        <v/>
      </c>
      <c r="Y88" s="196"/>
      <c r="Z88" s="194"/>
      <c r="AA88" s="190"/>
      <c r="AB88" s="190"/>
      <c r="AC88" s="190" t="str">
        <f t="shared" si="10"/>
        <v/>
      </c>
      <c r="AD88" s="196"/>
      <c r="AE88" s="194"/>
      <c r="AF88" s="190"/>
      <c r="AG88" s="190"/>
      <c r="AH88" s="190" t="str">
        <f t="shared" si="11"/>
        <v/>
      </c>
      <c r="AI88" s="196"/>
      <c r="AJ88" s="194"/>
      <c r="AK88" s="190"/>
      <c r="AL88" s="190"/>
      <c r="AM88" s="190" t="str">
        <f t="shared" si="12"/>
        <v/>
      </c>
      <c r="AN88" s="196"/>
      <c r="AO88" s="194"/>
      <c r="AP88" s="190"/>
      <c r="AQ88" s="190"/>
      <c r="AR88" s="190" t="str">
        <f t="shared" si="13"/>
        <v/>
      </c>
      <c r="AS88" s="196"/>
      <c r="AT88" s="194"/>
      <c r="AU88" s="190"/>
      <c r="AV88" s="190"/>
      <c r="AW88" s="190" t="str">
        <f t="shared" si="14"/>
        <v/>
      </c>
      <c r="AX88" s="196"/>
      <c r="AY88" s="194"/>
      <c r="AZ88" s="190"/>
      <c r="BA88" s="190"/>
      <c r="BB88" s="190" t="str">
        <f t="shared" si="15"/>
        <v/>
      </c>
      <c r="BC88" s="196"/>
      <c r="BD88" s="194"/>
      <c r="BE88" s="190"/>
      <c r="BF88" s="190"/>
      <c r="BG88" s="190" t="str">
        <f t="shared" si="16"/>
        <v/>
      </c>
      <c r="BH88" s="196"/>
      <c r="BI88" s="194"/>
      <c r="BJ88" s="190"/>
      <c r="BK88" s="190"/>
      <c r="BL88" s="190" t="str">
        <f t="shared" si="17"/>
        <v/>
      </c>
      <c r="BM88" s="196"/>
      <c r="BN88" s="194"/>
      <c r="BO88" s="190"/>
      <c r="BP88" s="190"/>
      <c r="BQ88" s="190" t="str">
        <f t="shared" si="18"/>
        <v/>
      </c>
      <c r="BR88" s="196"/>
      <c r="BS88" s="194"/>
    </row>
    <row r="89" spans="1:71" ht="15">
      <c r="A89" s="120"/>
      <c r="B89" s="120"/>
      <c r="C89" s="120"/>
      <c r="D89" s="120"/>
      <c r="E89" s="120"/>
      <c r="F89" s="120"/>
      <c r="G89" s="190"/>
      <c r="H89" s="190"/>
      <c r="I89" s="190"/>
      <c r="J89" s="191"/>
      <c r="K89" s="191"/>
      <c r="L89" s="191"/>
      <c r="M89" s="192"/>
      <c r="N89" s="211"/>
      <c r="O89" s="194"/>
      <c r="P89" s="194"/>
      <c r="Q89" s="194"/>
      <c r="R89" s="191"/>
      <c r="S89" s="191"/>
      <c r="T89" s="194"/>
      <c r="U89" s="194"/>
      <c r="V89" s="190"/>
      <c r="W89" s="190"/>
      <c r="X89" s="190" t="str">
        <f t="shared" si="19"/>
        <v/>
      </c>
      <c r="Y89" s="196"/>
      <c r="Z89" s="194"/>
      <c r="AA89" s="190"/>
      <c r="AB89" s="190"/>
      <c r="AC89" s="190" t="str">
        <f t="shared" si="10"/>
        <v/>
      </c>
      <c r="AD89" s="196"/>
      <c r="AE89" s="194"/>
      <c r="AF89" s="190"/>
      <c r="AG89" s="190"/>
      <c r="AH89" s="190" t="str">
        <f t="shared" si="11"/>
        <v/>
      </c>
      <c r="AI89" s="196"/>
      <c r="AJ89" s="194"/>
      <c r="AK89" s="190"/>
      <c r="AL89" s="190"/>
      <c r="AM89" s="190" t="str">
        <f t="shared" si="12"/>
        <v/>
      </c>
      <c r="AN89" s="196"/>
      <c r="AO89" s="194"/>
      <c r="AP89" s="190"/>
      <c r="AQ89" s="190"/>
      <c r="AR89" s="190" t="str">
        <f t="shared" si="13"/>
        <v/>
      </c>
      <c r="AS89" s="196"/>
      <c r="AT89" s="194"/>
      <c r="AU89" s="190"/>
      <c r="AV89" s="190"/>
      <c r="AW89" s="190" t="str">
        <f t="shared" si="14"/>
        <v/>
      </c>
      <c r="AX89" s="196"/>
      <c r="AY89" s="194"/>
      <c r="AZ89" s="190"/>
      <c r="BA89" s="190"/>
      <c r="BB89" s="190" t="str">
        <f t="shared" si="15"/>
        <v/>
      </c>
      <c r="BC89" s="196"/>
      <c r="BD89" s="194"/>
      <c r="BE89" s="190"/>
      <c r="BF89" s="190"/>
      <c r="BG89" s="190" t="str">
        <f t="shared" si="16"/>
        <v/>
      </c>
      <c r="BH89" s="196"/>
      <c r="BI89" s="194"/>
      <c r="BJ89" s="190"/>
      <c r="BK89" s="190"/>
      <c r="BL89" s="190" t="str">
        <f t="shared" si="17"/>
        <v/>
      </c>
      <c r="BM89" s="196"/>
      <c r="BN89" s="194"/>
      <c r="BO89" s="190"/>
      <c r="BP89" s="190"/>
      <c r="BQ89" s="190" t="str">
        <f t="shared" si="18"/>
        <v/>
      </c>
      <c r="BR89" s="196"/>
      <c r="BS89" s="194"/>
    </row>
    <row r="90" spans="1:71" ht="15">
      <c r="A90" s="120"/>
      <c r="B90" s="120"/>
      <c r="C90" s="120"/>
      <c r="D90" s="120"/>
      <c r="E90" s="120"/>
      <c r="F90" s="120"/>
      <c r="G90" s="190"/>
      <c r="H90" s="190"/>
      <c r="I90" s="190"/>
      <c r="J90" s="191"/>
      <c r="K90" s="191"/>
      <c r="L90" s="191"/>
      <c r="M90" s="192"/>
      <c r="N90" s="211"/>
      <c r="O90" s="194"/>
      <c r="P90" s="194"/>
      <c r="Q90" s="194"/>
      <c r="R90" s="191"/>
      <c r="S90" s="191"/>
      <c r="T90" s="194"/>
      <c r="U90" s="194"/>
      <c r="V90" s="190"/>
      <c r="W90" s="190"/>
      <c r="X90" s="190" t="str">
        <f t="shared" si="19"/>
        <v/>
      </c>
      <c r="Y90" s="196"/>
      <c r="Z90" s="194"/>
      <c r="AA90" s="190"/>
      <c r="AB90" s="190"/>
      <c r="AC90" s="190" t="str">
        <f t="shared" si="10"/>
        <v/>
      </c>
      <c r="AD90" s="196"/>
      <c r="AE90" s="194"/>
      <c r="AF90" s="190"/>
      <c r="AG90" s="190"/>
      <c r="AH90" s="190" t="str">
        <f t="shared" si="11"/>
        <v/>
      </c>
      <c r="AI90" s="196"/>
      <c r="AJ90" s="194"/>
      <c r="AK90" s="190"/>
      <c r="AL90" s="190"/>
      <c r="AM90" s="190" t="str">
        <f t="shared" si="12"/>
        <v/>
      </c>
      <c r="AN90" s="196"/>
      <c r="AO90" s="194"/>
      <c r="AP90" s="190"/>
      <c r="AQ90" s="190"/>
      <c r="AR90" s="190" t="str">
        <f t="shared" si="13"/>
        <v/>
      </c>
      <c r="AS90" s="196"/>
      <c r="AT90" s="194"/>
      <c r="AU90" s="190"/>
      <c r="AV90" s="190"/>
      <c r="AW90" s="190" t="str">
        <f t="shared" si="14"/>
        <v/>
      </c>
      <c r="AX90" s="196"/>
      <c r="AY90" s="194"/>
      <c r="AZ90" s="190"/>
      <c r="BA90" s="190"/>
      <c r="BB90" s="190" t="str">
        <f t="shared" si="15"/>
        <v/>
      </c>
      <c r="BC90" s="196"/>
      <c r="BD90" s="194"/>
      <c r="BE90" s="190"/>
      <c r="BF90" s="190"/>
      <c r="BG90" s="190" t="str">
        <f t="shared" si="16"/>
        <v/>
      </c>
      <c r="BH90" s="196"/>
      <c r="BI90" s="194"/>
      <c r="BJ90" s="190"/>
      <c r="BK90" s="190"/>
      <c r="BL90" s="190" t="str">
        <f t="shared" si="17"/>
        <v/>
      </c>
      <c r="BM90" s="196"/>
      <c r="BN90" s="194"/>
      <c r="BO90" s="190"/>
      <c r="BP90" s="190"/>
      <c r="BQ90" s="190" t="str">
        <f t="shared" si="18"/>
        <v/>
      </c>
      <c r="BR90" s="196"/>
      <c r="BS90" s="194"/>
    </row>
    <row r="91" spans="1:71" ht="15">
      <c r="A91" s="120"/>
      <c r="B91" s="120"/>
      <c r="C91" s="120"/>
      <c r="D91" s="120"/>
      <c r="E91" s="120"/>
      <c r="F91" s="120"/>
      <c r="G91" s="190"/>
      <c r="H91" s="190"/>
      <c r="I91" s="190"/>
      <c r="J91" s="191"/>
      <c r="K91" s="191"/>
      <c r="L91" s="191"/>
      <c r="M91" s="192"/>
      <c r="N91" s="211"/>
      <c r="O91" s="194"/>
      <c r="P91" s="194"/>
      <c r="Q91" s="194"/>
      <c r="R91" s="191"/>
      <c r="S91" s="191"/>
      <c r="T91" s="194"/>
      <c r="U91" s="194"/>
      <c r="V91" s="190"/>
      <c r="W91" s="190"/>
      <c r="X91" s="190" t="str">
        <f t="shared" si="19"/>
        <v/>
      </c>
      <c r="Y91" s="196"/>
      <c r="Z91" s="194"/>
      <c r="AA91" s="190"/>
      <c r="AB91" s="190"/>
      <c r="AC91" s="190" t="str">
        <f t="shared" si="10"/>
        <v/>
      </c>
      <c r="AD91" s="196"/>
      <c r="AE91" s="194"/>
      <c r="AF91" s="190"/>
      <c r="AG91" s="190"/>
      <c r="AH91" s="190" t="str">
        <f t="shared" si="11"/>
        <v/>
      </c>
      <c r="AI91" s="196"/>
      <c r="AJ91" s="194"/>
      <c r="AK91" s="190"/>
      <c r="AL91" s="190"/>
      <c r="AM91" s="190" t="str">
        <f t="shared" si="12"/>
        <v/>
      </c>
      <c r="AN91" s="196"/>
      <c r="AO91" s="194"/>
      <c r="AP91" s="190"/>
      <c r="AQ91" s="190"/>
      <c r="AR91" s="190" t="str">
        <f t="shared" si="13"/>
        <v/>
      </c>
      <c r="AS91" s="196"/>
      <c r="AT91" s="194"/>
      <c r="AU91" s="190"/>
      <c r="AV91" s="190"/>
      <c r="AW91" s="190" t="str">
        <f t="shared" si="14"/>
        <v/>
      </c>
      <c r="AX91" s="196"/>
      <c r="AY91" s="194"/>
      <c r="AZ91" s="190"/>
      <c r="BA91" s="190"/>
      <c r="BB91" s="190" t="str">
        <f t="shared" si="15"/>
        <v/>
      </c>
      <c r="BC91" s="196"/>
      <c r="BD91" s="194"/>
      <c r="BE91" s="190"/>
      <c r="BF91" s="190"/>
      <c r="BG91" s="190" t="str">
        <f t="shared" si="16"/>
        <v/>
      </c>
      <c r="BH91" s="196"/>
      <c r="BI91" s="194"/>
      <c r="BJ91" s="190"/>
      <c r="BK91" s="190"/>
      <c r="BL91" s="190" t="str">
        <f t="shared" si="17"/>
        <v/>
      </c>
      <c r="BM91" s="196"/>
      <c r="BN91" s="194"/>
      <c r="BO91" s="190"/>
      <c r="BP91" s="190"/>
      <c r="BQ91" s="190" t="str">
        <f t="shared" si="18"/>
        <v/>
      </c>
      <c r="BR91" s="196"/>
      <c r="BS91" s="194"/>
    </row>
    <row r="92" spans="1:71" ht="15">
      <c r="A92" s="120"/>
      <c r="B92" s="120"/>
      <c r="C92" s="120"/>
      <c r="D92" s="120"/>
      <c r="E92" s="120"/>
      <c r="F92" s="120"/>
      <c r="G92" s="190"/>
      <c r="H92" s="190"/>
      <c r="I92" s="190"/>
      <c r="J92" s="191"/>
      <c r="K92" s="191"/>
      <c r="L92" s="191"/>
      <c r="M92" s="192"/>
      <c r="N92" s="211"/>
      <c r="O92" s="194"/>
      <c r="P92" s="194"/>
      <c r="Q92" s="194"/>
      <c r="R92" s="191"/>
      <c r="S92" s="191"/>
      <c r="T92" s="194"/>
      <c r="U92" s="194"/>
      <c r="V92" s="190"/>
      <c r="W92" s="190"/>
      <c r="X92" s="190" t="str">
        <f t="shared" si="19"/>
        <v/>
      </c>
      <c r="Y92" s="196"/>
      <c r="Z92" s="194"/>
      <c r="AA92" s="190"/>
      <c r="AB92" s="190"/>
      <c r="AC92" s="190" t="str">
        <f t="shared" si="10"/>
        <v/>
      </c>
      <c r="AD92" s="196"/>
      <c r="AE92" s="194"/>
      <c r="AF92" s="190"/>
      <c r="AG92" s="190"/>
      <c r="AH92" s="190" t="str">
        <f t="shared" si="11"/>
        <v/>
      </c>
      <c r="AI92" s="196"/>
      <c r="AJ92" s="194"/>
      <c r="AK92" s="190"/>
      <c r="AL92" s="190"/>
      <c r="AM92" s="190" t="str">
        <f t="shared" si="12"/>
        <v/>
      </c>
      <c r="AN92" s="196"/>
      <c r="AO92" s="194"/>
      <c r="AP92" s="190"/>
      <c r="AQ92" s="190"/>
      <c r="AR92" s="190" t="str">
        <f t="shared" si="13"/>
        <v/>
      </c>
      <c r="AS92" s="196"/>
      <c r="AT92" s="194"/>
      <c r="AU92" s="190"/>
      <c r="AV92" s="190"/>
      <c r="AW92" s="190" t="str">
        <f t="shared" si="14"/>
        <v/>
      </c>
      <c r="AX92" s="196"/>
      <c r="AY92" s="194"/>
      <c r="AZ92" s="190"/>
      <c r="BA92" s="190"/>
      <c r="BB92" s="190" t="str">
        <f t="shared" si="15"/>
        <v/>
      </c>
      <c r="BC92" s="196"/>
      <c r="BD92" s="194"/>
      <c r="BE92" s="190"/>
      <c r="BF92" s="190"/>
      <c r="BG92" s="190" t="str">
        <f t="shared" si="16"/>
        <v/>
      </c>
      <c r="BH92" s="196"/>
      <c r="BI92" s="194"/>
      <c r="BJ92" s="190"/>
      <c r="BK92" s="190"/>
      <c r="BL92" s="190" t="str">
        <f t="shared" si="17"/>
        <v/>
      </c>
      <c r="BM92" s="196"/>
      <c r="BN92" s="194"/>
      <c r="BO92" s="190"/>
      <c r="BP92" s="190"/>
      <c r="BQ92" s="190" t="str">
        <f t="shared" si="18"/>
        <v/>
      </c>
      <c r="BR92" s="196"/>
      <c r="BS92" s="194"/>
    </row>
    <row r="93" spans="1:71" ht="15">
      <c r="A93" s="120"/>
      <c r="B93" s="120"/>
      <c r="C93" s="120"/>
      <c r="D93" s="120"/>
      <c r="E93" s="120"/>
      <c r="F93" s="120"/>
      <c r="G93" s="190"/>
      <c r="H93" s="190"/>
      <c r="I93" s="190"/>
      <c r="J93" s="191"/>
      <c r="K93" s="191"/>
      <c r="L93" s="191"/>
      <c r="M93" s="192"/>
      <c r="N93" s="211"/>
      <c r="O93" s="194"/>
      <c r="P93" s="194"/>
      <c r="Q93" s="194"/>
      <c r="R93" s="191"/>
      <c r="S93" s="191"/>
      <c r="T93" s="194"/>
      <c r="U93" s="194"/>
      <c r="V93" s="190"/>
      <c r="W93" s="190"/>
      <c r="X93" s="190" t="str">
        <f t="shared" si="19"/>
        <v/>
      </c>
      <c r="Y93" s="196"/>
      <c r="Z93" s="194"/>
      <c r="AA93" s="190"/>
      <c r="AB93" s="190"/>
      <c r="AC93" s="190" t="str">
        <f t="shared" si="10"/>
        <v/>
      </c>
      <c r="AD93" s="196"/>
      <c r="AE93" s="194"/>
      <c r="AF93" s="190"/>
      <c r="AG93" s="190"/>
      <c r="AH93" s="190" t="str">
        <f t="shared" si="11"/>
        <v/>
      </c>
      <c r="AI93" s="196"/>
      <c r="AJ93" s="194"/>
      <c r="AK93" s="190"/>
      <c r="AL93" s="190"/>
      <c r="AM93" s="190" t="str">
        <f t="shared" si="12"/>
        <v/>
      </c>
      <c r="AN93" s="196"/>
      <c r="AO93" s="194"/>
      <c r="AP93" s="190"/>
      <c r="AQ93" s="190"/>
      <c r="AR93" s="190" t="str">
        <f t="shared" si="13"/>
        <v/>
      </c>
      <c r="AS93" s="196"/>
      <c r="AT93" s="194"/>
      <c r="AU93" s="190"/>
      <c r="AV93" s="190"/>
      <c r="AW93" s="190" t="str">
        <f t="shared" si="14"/>
        <v/>
      </c>
      <c r="AX93" s="196"/>
      <c r="AY93" s="194"/>
      <c r="AZ93" s="190"/>
      <c r="BA93" s="190"/>
      <c r="BB93" s="190" t="str">
        <f t="shared" si="15"/>
        <v/>
      </c>
      <c r="BC93" s="196"/>
      <c r="BD93" s="194"/>
      <c r="BE93" s="190"/>
      <c r="BF93" s="190"/>
      <c r="BG93" s="190" t="str">
        <f t="shared" si="16"/>
        <v/>
      </c>
      <c r="BH93" s="196"/>
      <c r="BI93" s="194"/>
      <c r="BJ93" s="190"/>
      <c r="BK93" s="190"/>
      <c r="BL93" s="190" t="str">
        <f t="shared" si="17"/>
        <v/>
      </c>
      <c r="BM93" s="196"/>
      <c r="BN93" s="194"/>
      <c r="BO93" s="190"/>
      <c r="BP93" s="190"/>
      <c r="BQ93" s="190" t="str">
        <f t="shared" si="18"/>
        <v/>
      </c>
      <c r="BR93" s="196"/>
      <c r="BS93" s="194"/>
    </row>
    <row r="94" spans="1:71" ht="15">
      <c r="A94" s="120"/>
      <c r="B94" s="120"/>
      <c r="C94" s="120"/>
      <c r="D94" s="120"/>
      <c r="E94" s="120"/>
      <c r="F94" s="120"/>
      <c r="G94" s="190"/>
      <c r="H94" s="190"/>
      <c r="I94" s="190"/>
      <c r="J94" s="191"/>
      <c r="K94" s="191"/>
      <c r="L94" s="191"/>
      <c r="M94" s="192"/>
      <c r="N94" s="211"/>
      <c r="O94" s="194"/>
      <c r="P94" s="194"/>
      <c r="Q94" s="194"/>
      <c r="R94" s="191"/>
      <c r="S94" s="191"/>
      <c r="T94" s="194"/>
      <c r="U94" s="194"/>
      <c r="V94" s="190"/>
      <c r="W94" s="190"/>
      <c r="X94" s="190" t="str">
        <f t="shared" si="19"/>
        <v/>
      </c>
      <c r="Y94" s="196"/>
      <c r="Z94" s="194"/>
      <c r="AA94" s="190"/>
      <c r="AB94" s="190"/>
      <c r="AC94" s="190" t="str">
        <f t="shared" si="10"/>
        <v/>
      </c>
      <c r="AD94" s="196"/>
      <c r="AE94" s="194"/>
      <c r="AF94" s="190"/>
      <c r="AG94" s="190"/>
      <c r="AH94" s="190" t="str">
        <f t="shared" si="11"/>
        <v/>
      </c>
      <c r="AI94" s="196"/>
      <c r="AJ94" s="194"/>
      <c r="AK94" s="190"/>
      <c r="AL94" s="190"/>
      <c r="AM94" s="190" t="str">
        <f t="shared" si="12"/>
        <v/>
      </c>
      <c r="AN94" s="196"/>
      <c r="AO94" s="194"/>
      <c r="AP94" s="190"/>
      <c r="AQ94" s="190"/>
      <c r="AR94" s="190" t="str">
        <f t="shared" si="13"/>
        <v/>
      </c>
      <c r="AS94" s="196"/>
      <c r="AT94" s="194"/>
      <c r="AU94" s="190"/>
      <c r="AV94" s="190"/>
      <c r="AW94" s="190" t="str">
        <f t="shared" si="14"/>
        <v/>
      </c>
      <c r="AX94" s="196"/>
      <c r="AY94" s="194"/>
      <c r="AZ94" s="190"/>
      <c r="BA94" s="190"/>
      <c r="BB94" s="190" t="str">
        <f t="shared" si="15"/>
        <v/>
      </c>
      <c r="BC94" s="196"/>
      <c r="BD94" s="194"/>
      <c r="BE94" s="190"/>
      <c r="BF94" s="190"/>
      <c r="BG94" s="190" t="str">
        <f t="shared" si="16"/>
        <v/>
      </c>
      <c r="BH94" s="196"/>
      <c r="BI94" s="194"/>
      <c r="BJ94" s="190"/>
      <c r="BK94" s="190"/>
      <c r="BL94" s="190" t="str">
        <f t="shared" si="17"/>
        <v/>
      </c>
      <c r="BM94" s="196"/>
      <c r="BN94" s="194"/>
      <c r="BO94" s="190"/>
      <c r="BP94" s="190"/>
      <c r="BQ94" s="190" t="str">
        <f t="shared" si="18"/>
        <v/>
      </c>
      <c r="BR94" s="196"/>
      <c r="BS94" s="194"/>
    </row>
    <row r="95" spans="1:71" ht="15">
      <c r="A95" s="120"/>
      <c r="B95" s="120"/>
      <c r="C95" s="120"/>
      <c r="D95" s="120"/>
      <c r="E95" s="120"/>
      <c r="F95" s="120"/>
      <c r="G95" s="190"/>
      <c r="H95" s="190"/>
      <c r="I95" s="190"/>
      <c r="J95" s="191"/>
      <c r="K95" s="191"/>
      <c r="L95" s="191"/>
      <c r="M95" s="192"/>
      <c r="N95" s="211"/>
      <c r="O95" s="194"/>
      <c r="P95" s="194"/>
      <c r="Q95" s="194"/>
      <c r="R95" s="191"/>
      <c r="S95" s="191"/>
      <c r="T95" s="194"/>
      <c r="U95" s="194"/>
      <c r="V95" s="190"/>
      <c r="W95" s="190"/>
      <c r="X95" s="190" t="str">
        <f t="shared" si="19"/>
        <v/>
      </c>
      <c r="Y95" s="196"/>
      <c r="Z95" s="194"/>
      <c r="AA95" s="190"/>
      <c r="AB95" s="190"/>
      <c r="AC95" s="190" t="str">
        <f t="shared" si="10"/>
        <v/>
      </c>
      <c r="AD95" s="196"/>
      <c r="AE95" s="194"/>
      <c r="AF95" s="190"/>
      <c r="AG95" s="190"/>
      <c r="AH95" s="190" t="str">
        <f t="shared" si="11"/>
        <v/>
      </c>
      <c r="AI95" s="196"/>
      <c r="AJ95" s="194"/>
      <c r="AK95" s="190"/>
      <c r="AL95" s="190"/>
      <c r="AM95" s="190" t="str">
        <f t="shared" si="12"/>
        <v/>
      </c>
      <c r="AN95" s="196"/>
      <c r="AO95" s="194"/>
      <c r="AP95" s="190"/>
      <c r="AQ95" s="190"/>
      <c r="AR95" s="190" t="str">
        <f t="shared" si="13"/>
        <v/>
      </c>
      <c r="AS95" s="196"/>
      <c r="AT95" s="194"/>
      <c r="AU95" s="190"/>
      <c r="AV95" s="190"/>
      <c r="AW95" s="190" t="str">
        <f t="shared" si="14"/>
        <v/>
      </c>
      <c r="AX95" s="196"/>
      <c r="AY95" s="194"/>
      <c r="AZ95" s="190"/>
      <c r="BA95" s="190"/>
      <c r="BB95" s="190" t="str">
        <f t="shared" si="15"/>
        <v/>
      </c>
      <c r="BC95" s="196"/>
      <c r="BD95" s="194"/>
      <c r="BE95" s="190"/>
      <c r="BF95" s="190"/>
      <c r="BG95" s="190" t="str">
        <f t="shared" si="16"/>
        <v/>
      </c>
      <c r="BH95" s="196"/>
      <c r="BI95" s="194"/>
      <c r="BJ95" s="190"/>
      <c r="BK95" s="190"/>
      <c r="BL95" s="190" t="str">
        <f t="shared" si="17"/>
        <v/>
      </c>
      <c r="BM95" s="196"/>
      <c r="BN95" s="194"/>
      <c r="BO95" s="190"/>
      <c r="BP95" s="190"/>
      <c r="BQ95" s="190" t="str">
        <f t="shared" si="18"/>
        <v/>
      </c>
      <c r="BR95" s="196"/>
      <c r="BS95" s="194"/>
    </row>
    <row r="96" spans="1:71" ht="15">
      <c r="A96" s="120"/>
      <c r="B96" s="120"/>
      <c r="C96" s="120"/>
      <c r="D96" s="120"/>
      <c r="E96" s="120"/>
      <c r="F96" s="120"/>
      <c r="G96" s="190"/>
      <c r="H96" s="190"/>
      <c r="I96" s="190"/>
      <c r="J96" s="191"/>
      <c r="K96" s="191"/>
      <c r="L96" s="191"/>
      <c r="M96" s="192"/>
      <c r="N96" s="211"/>
      <c r="O96" s="194"/>
      <c r="P96" s="194"/>
      <c r="Q96" s="194"/>
      <c r="R96" s="191"/>
      <c r="S96" s="191"/>
      <c r="T96" s="194"/>
      <c r="U96" s="194"/>
      <c r="V96" s="190"/>
      <c r="W96" s="190"/>
      <c r="X96" s="190" t="str">
        <f t="shared" si="19"/>
        <v/>
      </c>
      <c r="Y96" s="196"/>
      <c r="Z96" s="194"/>
      <c r="AA96" s="190"/>
      <c r="AB96" s="190"/>
      <c r="AC96" s="190" t="str">
        <f t="shared" si="10"/>
        <v/>
      </c>
      <c r="AD96" s="196"/>
      <c r="AE96" s="194"/>
      <c r="AF96" s="190"/>
      <c r="AG96" s="190"/>
      <c r="AH96" s="190" t="str">
        <f t="shared" si="11"/>
        <v/>
      </c>
      <c r="AI96" s="196"/>
      <c r="AJ96" s="194"/>
      <c r="AK96" s="190"/>
      <c r="AL96" s="190"/>
      <c r="AM96" s="190" t="str">
        <f t="shared" si="12"/>
        <v/>
      </c>
      <c r="AN96" s="196"/>
      <c r="AO96" s="194"/>
      <c r="AP96" s="190"/>
      <c r="AQ96" s="190"/>
      <c r="AR96" s="190" t="str">
        <f t="shared" si="13"/>
        <v/>
      </c>
      <c r="AS96" s="196"/>
      <c r="AT96" s="194"/>
      <c r="AU96" s="190"/>
      <c r="AV96" s="190"/>
      <c r="AW96" s="190" t="str">
        <f t="shared" si="14"/>
        <v/>
      </c>
      <c r="AX96" s="196"/>
      <c r="AY96" s="194"/>
      <c r="AZ96" s="190"/>
      <c r="BA96" s="190"/>
      <c r="BB96" s="190" t="str">
        <f t="shared" si="15"/>
        <v/>
      </c>
      <c r="BC96" s="196"/>
      <c r="BD96" s="194"/>
      <c r="BE96" s="190"/>
      <c r="BF96" s="190"/>
      <c r="BG96" s="190" t="str">
        <f t="shared" si="16"/>
        <v/>
      </c>
      <c r="BH96" s="196"/>
      <c r="BI96" s="194"/>
      <c r="BJ96" s="190"/>
      <c r="BK96" s="190"/>
      <c r="BL96" s="190" t="str">
        <f t="shared" si="17"/>
        <v/>
      </c>
      <c r="BM96" s="196"/>
      <c r="BN96" s="194"/>
      <c r="BO96" s="190"/>
      <c r="BP96" s="190"/>
      <c r="BQ96" s="190" t="str">
        <f t="shared" si="18"/>
        <v/>
      </c>
      <c r="BR96" s="196"/>
      <c r="BS96" s="194"/>
    </row>
    <row r="97" spans="1:71" ht="15">
      <c r="A97" s="120"/>
      <c r="B97" s="120"/>
      <c r="C97" s="120"/>
      <c r="D97" s="120"/>
      <c r="E97" s="120"/>
      <c r="F97" s="120"/>
      <c r="G97" s="190"/>
      <c r="H97" s="190"/>
      <c r="I97" s="190"/>
      <c r="J97" s="191"/>
      <c r="K97" s="191"/>
      <c r="L97" s="191"/>
      <c r="M97" s="192"/>
      <c r="N97" s="211"/>
      <c r="O97" s="194"/>
      <c r="P97" s="194"/>
      <c r="Q97" s="194"/>
      <c r="R97" s="191"/>
      <c r="S97" s="191"/>
      <c r="T97" s="194"/>
      <c r="U97" s="194"/>
      <c r="V97" s="190"/>
      <c r="W97" s="190"/>
      <c r="X97" s="190" t="str">
        <f t="shared" si="19"/>
        <v/>
      </c>
      <c r="Y97" s="196"/>
      <c r="Z97" s="194"/>
      <c r="AA97" s="190"/>
      <c r="AB97" s="190"/>
      <c r="AC97" s="190" t="str">
        <f t="shared" si="10"/>
        <v/>
      </c>
      <c r="AD97" s="196"/>
      <c r="AE97" s="194"/>
      <c r="AF97" s="190"/>
      <c r="AG97" s="190"/>
      <c r="AH97" s="190" t="str">
        <f t="shared" si="11"/>
        <v/>
      </c>
      <c r="AI97" s="196"/>
      <c r="AJ97" s="194"/>
      <c r="AK97" s="190"/>
      <c r="AL97" s="190"/>
      <c r="AM97" s="190" t="str">
        <f t="shared" si="12"/>
        <v/>
      </c>
      <c r="AN97" s="196"/>
      <c r="AO97" s="194"/>
      <c r="AP97" s="190"/>
      <c r="AQ97" s="190"/>
      <c r="AR97" s="190" t="str">
        <f t="shared" si="13"/>
        <v/>
      </c>
      <c r="AS97" s="196"/>
      <c r="AT97" s="194"/>
      <c r="AU97" s="190"/>
      <c r="AV97" s="190"/>
      <c r="AW97" s="190" t="str">
        <f t="shared" si="14"/>
        <v/>
      </c>
      <c r="AX97" s="196"/>
      <c r="AY97" s="194"/>
      <c r="AZ97" s="190"/>
      <c r="BA97" s="190"/>
      <c r="BB97" s="190" t="str">
        <f t="shared" si="15"/>
        <v/>
      </c>
      <c r="BC97" s="196"/>
      <c r="BD97" s="194"/>
      <c r="BE97" s="190"/>
      <c r="BF97" s="190"/>
      <c r="BG97" s="190" t="str">
        <f t="shared" si="16"/>
        <v/>
      </c>
      <c r="BH97" s="196"/>
      <c r="BI97" s="194"/>
      <c r="BJ97" s="190"/>
      <c r="BK97" s="190"/>
      <c r="BL97" s="190" t="str">
        <f t="shared" si="17"/>
        <v/>
      </c>
      <c r="BM97" s="196"/>
      <c r="BN97" s="194"/>
      <c r="BO97" s="190"/>
      <c r="BP97" s="190"/>
      <c r="BQ97" s="190" t="str">
        <f t="shared" si="18"/>
        <v/>
      </c>
      <c r="BR97" s="196"/>
      <c r="BS97" s="194"/>
    </row>
    <row r="98" spans="1:71" ht="15">
      <c r="A98" s="120"/>
      <c r="B98" s="120"/>
      <c r="C98" s="120"/>
      <c r="D98" s="120"/>
      <c r="E98" s="120"/>
      <c r="F98" s="120"/>
      <c r="G98" s="190"/>
      <c r="H98" s="190"/>
      <c r="I98" s="190"/>
      <c r="J98" s="191"/>
      <c r="K98" s="191"/>
      <c r="L98" s="191"/>
      <c r="M98" s="192"/>
      <c r="N98" s="211"/>
      <c r="O98" s="194"/>
      <c r="P98" s="194"/>
      <c r="Q98" s="194"/>
      <c r="R98" s="191"/>
      <c r="S98" s="191"/>
      <c r="T98" s="194"/>
      <c r="U98" s="194"/>
      <c r="V98" s="190"/>
      <c r="W98" s="190"/>
      <c r="X98" s="190" t="str">
        <f t="shared" si="19"/>
        <v/>
      </c>
      <c r="Y98" s="196"/>
      <c r="Z98" s="194"/>
      <c r="AA98" s="190"/>
      <c r="AB98" s="190"/>
      <c r="AC98" s="190" t="str">
        <f t="shared" si="10"/>
        <v/>
      </c>
      <c r="AD98" s="196"/>
      <c r="AE98" s="194"/>
      <c r="AF98" s="190"/>
      <c r="AG98" s="190"/>
      <c r="AH98" s="190" t="str">
        <f t="shared" si="11"/>
        <v/>
      </c>
      <c r="AI98" s="196"/>
      <c r="AJ98" s="194"/>
      <c r="AK98" s="190"/>
      <c r="AL98" s="190"/>
      <c r="AM98" s="190" t="str">
        <f t="shared" si="12"/>
        <v/>
      </c>
      <c r="AN98" s="196"/>
      <c r="AO98" s="194"/>
      <c r="AP98" s="190"/>
      <c r="AQ98" s="190"/>
      <c r="AR98" s="190" t="str">
        <f t="shared" si="13"/>
        <v/>
      </c>
      <c r="AS98" s="196"/>
      <c r="AT98" s="194"/>
      <c r="AU98" s="190"/>
      <c r="AV98" s="190"/>
      <c r="AW98" s="190" t="str">
        <f t="shared" si="14"/>
        <v/>
      </c>
      <c r="AX98" s="196"/>
      <c r="AY98" s="194"/>
      <c r="AZ98" s="190"/>
      <c r="BA98" s="190"/>
      <c r="BB98" s="190" t="str">
        <f t="shared" si="15"/>
        <v/>
      </c>
      <c r="BC98" s="196"/>
      <c r="BD98" s="194"/>
      <c r="BE98" s="190"/>
      <c r="BF98" s="190"/>
      <c r="BG98" s="190" t="str">
        <f t="shared" si="16"/>
        <v/>
      </c>
      <c r="BH98" s="196"/>
      <c r="BI98" s="194"/>
      <c r="BJ98" s="190"/>
      <c r="BK98" s="190"/>
      <c r="BL98" s="190" t="str">
        <f t="shared" si="17"/>
        <v/>
      </c>
      <c r="BM98" s="196"/>
      <c r="BN98" s="194"/>
      <c r="BO98" s="190"/>
      <c r="BP98" s="190"/>
      <c r="BQ98" s="190" t="str">
        <f t="shared" si="18"/>
        <v/>
      </c>
      <c r="BR98" s="196"/>
      <c r="BS98" s="194"/>
    </row>
    <row r="99" spans="1:71" ht="15">
      <c r="A99" s="120"/>
      <c r="B99" s="120"/>
      <c r="C99" s="120"/>
      <c r="D99" s="120"/>
      <c r="E99" s="120"/>
      <c r="F99" s="120"/>
      <c r="G99" s="190"/>
      <c r="H99" s="190"/>
      <c r="I99" s="190"/>
      <c r="J99" s="191"/>
      <c r="K99" s="191"/>
      <c r="L99" s="191"/>
      <c r="M99" s="192"/>
      <c r="N99" s="211"/>
      <c r="O99" s="194"/>
      <c r="P99" s="194"/>
      <c r="Q99" s="194"/>
      <c r="R99" s="191"/>
      <c r="S99" s="191"/>
      <c r="T99" s="194"/>
      <c r="U99" s="194"/>
      <c r="V99" s="190"/>
      <c r="W99" s="190"/>
      <c r="X99" s="190" t="str">
        <f t="shared" si="19"/>
        <v/>
      </c>
      <c r="Y99" s="196"/>
      <c r="Z99" s="194"/>
      <c r="AA99" s="190"/>
      <c r="AB99" s="190"/>
      <c r="AC99" s="190" t="str">
        <f t="shared" si="10"/>
        <v/>
      </c>
      <c r="AD99" s="196"/>
      <c r="AE99" s="194"/>
      <c r="AF99" s="190"/>
      <c r="AG99" s="190"/>
      <c r="AH99" s="190" t="str">
        <f t="shared" si="11"/>
        <v/>
      </c>
      <c r="AI99" s="196"/>
      <c r="AJ99" s="194"/>
      <c r="AK99" s="190"/>
      <c r="AL99" s="190"/>
      <c r="AM99" s="190" t="str">
        <f t="shared" si="12"/>
        <v/>
      </c>
      <c r="AN99" s="196"/>
      <c r="AO99" s="194"/>
      <c r="AP99" s="190"/>
      <c r="AQ99" s="190"/>
      <c r="AR99" s="190" t="str">
        <f t="shared" si="13"/>
        <v/>
      </c>
      <c r="AS99" s="196"/>
      <c r="AT99" s="194"/>
      <c r="AU99" s="190"/>
      <c r="AV99" s="190"/>
      <c r="AW99" s="190" t="str">
        <f t="shared" si="14"/>
        <v/>
      </c>
      <c r="AX99" s="196"/>
      <c r="AY99" s="194"/>
      <c r="AZ99" s="190"/>
      <c r="BA99" s="190"/>
      <c r="BB99" s="190" t="str">
        <f t="shared" si="15"/>
        <v/>
      </c>
      <c r="BC99" s="196"/>
      <c r="BD99" s="194"/>
      <c r="BE99" s="190"/>
      <c r="BF99" s="190"/>
      <c r="BG99" s="190" t="str">
        <f t="shared" si="16"/>
        <v/>
      </c>
      <c r="BH99" s="196"/>
      <c r="BI99" s="194"/>
      <c r="BJ99" s="190"/>
      <c r="BK99" s="190"/>
      <c r="BL99" s="190" t="str">
        <f t="shared" si="17"/>
        <v/>
      </c>
      <c r="BM99" s="196"/>
      <c r="BN99" s="194"/>
      <c r="BO99" s="190"/>
      <c r="BP99" s="190"/>
      <c r="BQ99" s="190" t="str">
        <f t="shared" si="18"/>
        <v/>
      </c>
      <c r="BR99" s="196"/>
      <c r="BS99" s="194"/>
    </row>
    <row r="100" spans="1:71" ht="15">
      <c r="A100" s="120"/>
      <c r="B100" s="120"/>
      <c r="C100" s="120"/>
      <c r="D100" s="120"/>
      <c r="E100" s="120"/>
      <c r="F100" s="120"/>
      <c r="G100" s="190"/>
      <c r="H100" s="190"/>
      <c r="I100" s="190"/>
      <c r="J100" s="191"/>
      <c r="K100" s="191"/>
      <c r="L100" s="191"/>
      <c r="M100" s="192"/>
      <c r="N100" s="211"/>
      <c r="O100" s="194"/>
      <c r="P100" s="194"/>
      <c r="Q100" s="194"/>
      <c r="R100" s="191"/>
      <c r="S100" s="191"/>
      <c r="T100" s="194"/>
      <c r="U100" s="194"/>
      <c r="V100" s="190"/>
      <c r="W100" s="190"/>
      <c r="X100" s="190" t="str">
        <f t="shared" si="19"/>
        <v/>
      </c>
      <c r="Y100" s="196"/>
      <c r="Z100" s="194"/>
      <c r="AA100" s="190"/>
      <c r="AB100" s="190"/>
      <c r="AC100" s="190" t="str">
        <f t="shared" si="10"/>
        <v/>
      </c>
      <c r="AD100" s="196"/>
      <c r="AE100" s="194"/>
      <c r="AF100" s="190"/>
      <c r="AG100" s="190"/>
      <c r="AH100" s="190" t="str">
        <f t="shared" si="11"/>
        <v/>
      </c>
      <c r="AI100" s="196"/>
      <c r="AJ100" s="194"/>
      <c r="AK100" s="190"/>
      <c r="AL100" s="190"/>
      <c r="AM100" s="190" t="str">
        <f t="shared" si="12"/>
        <v/>
      </c>
      <c r="AN100" s="196"/>
      <c r="AO100" s="194"/>
      <c r="AP100" s="190"/>
      <c r="AQ100" s="190"/>
      <c r="AR100" s="190" t="str">
        <f t="shared" si="13"/>
        <v/>
      </c>
      <c r="AS100" s="196"/>
      <c r="AT100" s="194"/>
      <c r="AU100" s="190"/>
      <c r="AV100" s="190"/>
      <c r="AW100" s="190" t="str">
        <f t="shared" si="14"/>
        <v/>
      </c>
      <c r="AX100" s="196"/>
      <c r="AY100" s="194"/>
      <c r="AZ100" s="190"/>
      <c r="BA100" s="190"/>
      <c r="BB100" s="190" t="str">
        <f t="shared" si="15"/>
        <v/>
      </c>
      <c r="BC100" s="196"/>
      <c r="BD100" s="194"/>
      <c r="BE100" s="190"/>
      <c r="BF100" s="190"/>
      <c r="BG100" s="190" t="str">
        <f t="shared" si="16"/>
        <v/>
      </c>
      <c r="BH100" s="196"/>
      <c r="BI100" s="194"/>
      <c r="BJ100" s="190"/>
      <c r="BK100" s="190"/>
      <c r="BL100" s="190" t="str">
        <f t="shared" si="17"/>
        <v/>
      </c>
      <c r="BM100" s="196"/>
      <c r="BN100" s="194"/>
      <c r="BO100" s="190"/>
      <c r="BP100" s="190"/>
      <c r="BQ100" s="190" t="str">
        <f t="shared" si="18"/>
        <v/>
      </c>
      <c r="BR100" s="196"/>
      <c r="BS100" s="194"/>
    </row>
    <row r="101" spans="1:71" ht="15">
      <c r="A101" s="120"/>
      <c r="B101" s="120"/>
      <c r="C101" s="120"/>
      <c r="D101" s="120"/>
      <c r="E101" s="120"/>
      <c r="F101" s="120"/>
      <c r="G101" s="190"/>
      <c r="H101" s="190"/>
      <c r="I101" s="190"/>
      <c r="J101" s="191"/>
      <c r="K101" s="191"/>
      <c r="L101" s="191"/>
      <c r="M101" s="192"/>
      <c r="N101" s="211"/>
      <c r="O101" s="194"/>
      <c r="P101" s="194"/>
      <c r="Q101" s="194"/>
      <c r="R101" s="191"/>
      <c r="S101" s="191"/>
      <c r="T101" s="194"/>
      <c r="U101" s="194"/>
      <c r="V101" s="190"/>
      <c r="W101" s="190"/>
      <c r="X101" s="190" t="str">
        <f t="shared" si="19"/>
        <v/>
      </c>
      <c r="Y101" s="196"/>
      <c r="Z101" s="194"/>
      <c r="AA101" s="190"/>
      <c r="AB101" s="190"/>
      <c r="AC101" s="190" t="str">
        <f t="shared" si="10"/>
        <v/>
      </c>
      <c r="AD101" s="196"/>
      <c r="AE101" s="194"/>
      <c r="AF101" s="190"/>
      <c r="AG101" s="190"/>
      <c r="AH101" s="190" t="str">
        <f t="shared" si="11"/>
        <v/>
      </c>
      <c r="AI101" s="196"/>
      <c r="AJ101" s="194"/>
      <c r="AK101" s="190"/>
      <c r="AL101" s="190"/>
      <c r="AM101" s="190" t="str">
        <f t="shared" si="12"/>
        <v/>
      </c>
      <c r="AN101" s="196"/>
      <c r="AO101" s="194"/>
      <c r="AP101" s="190"/>
      <c r="AQ101" s="190"/>
      <c r="AR101" s="190" t="str">
        <f t="shared" si="13"/>
        <v/>
      </c>
      <c r="AS101" s="196"/>
      <c r="AT101" s="194"/>
      <c r="AU101" s="190"/>
      <c r="AV101" s="190"/>
      <c r="AW101" s="190" t="str">
        <f t="shared" si="14"/>
        <v/>
      </c>
      <c r="AX101" s="196"/>
      <c r="AY101" s="194"/>
      <c r="AZ101" s="190"/>
      <c r="BA101" s="190"/>
      <c r="BB101" s="190" t="str">
        <f t="shared" si="15"/>
        <v/>
      </c>
      <c r="BC101" s="196"/>
      <c r="BD101" s="194"/>
      <c r="BE101" s="190"/>
      <c r="BF101" s="190"/>
      <c r="BG101" s="190" t="str">
        <f t="shared" si="16"/>
        <v/>
      </c>
      <c r="BH101" s="196"/>
      <c r="BI101" s="194"/>
      <c r="BJ101" s="190"/>
      <c r="BK101" s="190"/>
      <c r="BL101" s="190" t="str">
        <f t="shared" si="17"/>
        <v/>
      </c>
      <c r="BM101" s="196"/>
      <c r="BN101" s="194"/>
      <c r="BO101" s="190"/>
      <c r="BP101" s="190"/>
      <c r="BQ101" s="190" t="str">
        <f t="shared" si="18"/>
        <v/>
      </c>
      <c r="BR101" s="196"/>
      <c r="BS101" s="194"/>
    </row>
    <row r="102" spans="1:71" ht="15">
      <c r="A102" s="120"/>
      <c r="B102" s="120"/>
      <c r="C102" s="120"/>
      <c r="D102" s="120"/>
      <c r="E102" s="120"/>
      <c r="F102" s="120"/>
      <c r="G102" s="190"/>
      <c r="H102" s="190"/>
      <c r="I102" s="190"/>
      <c r="J102" s="191"/>
      <c r="K102" s="191"/>
      <c r="L102" s="191"/>
      <c r="M102" s="192"/>
      <c r="N102" s="211"/>
      <c r="O102" s="194"/>
      <c r="P102" s="194"/>
      <c r="Q102" s="194"/>
      <c r="R102" s="191"/>
      <c r="S102" s="191"/>
      <c r="T102" s="194"/>
      <c r="U102" s="194"/>
      <c r="V102" s="190"/>
      <c r="W102" s="190"/>
      <c r="X102" s="190" t="str">
        <f t="shared" si="19"/>
        <v/>
      </c>
      <c r="Y102" s="196"/>
      <c r="Z102" s="194"/>
      <c r="AA102" s="190"/>
      <c r="AB102" s="190"/>
      <c r="AC102" s="190" t="str">
        <f t="shared" si="10"/>
        <v/>
      </c>
      <c r="AD102" s="196"/>
      <c r="AE102" s="194"/>
      <c r="AF102" s="190"/>
      <c r="AG102" s="190"/>
      <c r="AH102" s="190" t="str">
        <f t="shared" si="11"/>
        <v/>
      </c>
      <c r="AI102" s="196"/>
      <c r="AJ102" s="194"/>
      <c r="AK102" s="190"/>
      <c r="AL102" s="190"/>
      <c r="AM102" s="190" t="str">
        <f t="shared" si="12"/>
        <v/>
      </c>
      <c r="AN102" s="196"/>
      <c r="AO102" s="194"/>
      <c r="AP102" s="190"/>
      <c r="AQ102" s="190"/>
      <c r="AR102" s="190" t="str">
        <f t="shared" si="13"/>
        <v/>
      </c>
      <c r="AS102" s="196"/>
      <c r="AT102" s="194"/>
      <c r="AU102" s="190"/>
      <c r="AV102" s="190"/>
      <c r="AW102" s="190" t="str">
        <f t="shared" si="14"/>
        <v/>
      </c>
      <c r="AX102" s="196"/>
      <c r="AY102" s="194"/>
      <c r="AZ102" s="190"/>
      <c r="BA102" s="190"/>
      <c r="BB102" s="190" t="str">
        <f t="shared" si="15"/>
        <v/>
      </c>
      <c r="BC102" s="196"/>
      <c r="BD102" s="194"/>
      <c r="BE102" s="190"/>
      <c r="BF102" s="190"/>
      <c r="BG102" s="190" t="str">
        <f t="shared" si="16"/>
        <v/>
      </c>
      <c r="BH102" s="196"/>
      <c r="BI102" s="194"/>
      <c r="BJ102" s="190"/>
      <c r="BK102" s="190"/>
      <c r="BL102" s="190" t="str">
        <f t="shared" si="17"/>
        <v/>
      </c>
      <c r="BM102" s="196"/>
      <c r="BN102" s="194"/>
      <c r="BO102" s="190"/>
      <c r="BP102" s="190"/>
      <c r="BQ102" s="190" t="str">
        <f t="shared" si="18"/>
        <v/>
      </c>
      <c r="BR102" s="196"/>
      <c r="BS102" s="194"/>
    </row>
    <row r="103" spans="1:71" ht="15">
      <c r="A103" s="120"/>
      <c r="B103" s="120"/>
      <c r="C103" s="120"/>
      <c r="D103" s="120"/>
      <c r="E103" s="120"/>
      <c r="F103" s="120"/>
      <c r="G103" s="190"/>
      <c r="H103" s="190"/>
      <c r="I103" s="190"/>
      <c r="J103" s="191"/>
      <c r="K103" s="191"/>
      <c r="L103" s="191"/>
      <c r="M103" s="192"/>
      <c r="N103" s="211"/>
      <c r="O103" s="194"/>
      <c r="P103" s="194"/>
      <c r="Q103" s="194"/>
      <c r="R103" s="191"/>
      <c r="S103" s="191"/>
      <c r="T103" s="194"/>
      <c r="U103" s="194"/>
      <c r="V103" s="190"/>
      <c r="W103" s="190"/>
      <c r="X103" s="190" t="str">
        <f t="shared" si="19"/>
        <v/>
      </c>
      <c r="Y103" s="196"/>
      <c r="Z103" s="194"/>
      <c r="AA103" s="190"/>
      <c r="AB103" s="190"/>
      <c r="AC103" s="190" t="str">
        <f t="shared" si="10"/>
        <v/>
      </c>
      <c r="AD103" s="196"/>
      <c r="AE103" s="194"/>
      <c r="AF103" s="190"/>
      <c r="AG103" s="190"/>
      <c r="AH103" s="190" t="str">
        <f t="shared" si="11"/>
        <v/>
      </c>
      <c r="AI103" s="196"/>
      <c r="AJ103" s="194"/>
      <c r="AK103" s="190"/>
      <c r="AL103" s="190"/>
      <c r="AM103" s="190" t="str">
        <f t="shared" si="12"/>
        <v/>
      </c>
      <c r="AN103" s="196"/>
      <c r="AO103" s="194"/>
      <c r="AP103" s="190"/>
      <c r="AQ103" s="190"/>
      <c r="AR103" s="190" t="str">
        <f t="shared" si="13"/>
        <v/>
      </c>
      <c r="AS103" s="196"/>
      <c r="AT103" s="194"/>
      <c r="AU103" s="190"/>
      <c r="AV103" s="190"/>
      <c r="AW103" s="190" t="str">
        <f t="shared" si="14"/>
        <v/>
      </c>
      <c r="AX103" s="196"/>
      <c r="AY103" s="194"/>
      <c r="AZ103" s="190"/>
      <c r="BA103" s="190"/>
      <c r="BB103" s="190" t="str">
        <f t="shared" si="15"/>
        <v/>
      </c>
      <c r="BC103" s="196"/>
      <c r="BD103" s="194"/>
      <c r="BE103" s="190"/>
      <c r="BF103" s="190"/>
      <c r="BG103" s="190" t="str">
        <f t="shared" si="16"/>
        <v/>
      </c>
      <c r="BH103" s="196"/>
      <c r="BI103" s="194"/>
      <c r="BJ103" s="190"/>
      <c r="BK103" s="190"/>
      <c r="BL103" s="190" t="str">
        <f t="shared" si="17"/>
        <v/>
      </c>
      <c r="BM103" s="196"/>
      <c r="BN103" s="194"/>
      <c r="BO103" s="190"/>
      <c r="BP103" s="190"/>
      <c r="BQ103" s="190" t="str">
        <f t="shared" si="18"/>
        <v/>
      </c>
      <c r="BR103" s="196"/>
      <c r="BS103" s="194"/>
    </row>
    <row r="104" spans="1:71" ht="15">
      <c r="A104" s="120"/>
      <c r="B104" s="120"/>
      <c r="C104" s="120"/>
      <c r="D104" s="120"/>
      <c r="E104" s="120"/>
      <c r="F104" s="120"/>
      <c r="G104" s="190"/>
      <c r="H104" s="190"/>
      <c r="I104" s="190"/>
      <c r="J104" s="191"/>
      <c r="K104" s="191"/>
      <c r="L104" s="191"/>
      <c r="M104" s="192"/>
      <c r="N104" s="211"/>
      <c r="O104" s="194"/>
      <c r="P104" s="194"/>
      <c r="Q104" s="194"/>
      <c r="R104" s="191"/>
      <c r="S104" s="191"/>
      <c r="T104" s="194"/>
      <c r="U104" s="194"/>
      <c r="V104" s="190"/>
      <c r="W104" s="190"/>
      <c r="X104" s="190" t="str">
        <f t="shared" si="19"/>
        <v/>
      </c>
      <c r="Y104" s="196"/>
      <c r="Z104" s="194"/>
      <c r="AA104" s="190"/>
      <c r="AB104" s="190"/>
      <c r="AC104" s="190" t="str">
        <f t="shared" si="10"/>
        <v/>
      </c>
      <c r="AD104" s="196"/>
      <c r="AE104" s="194"/>
      <c r="AF104" s="190"/>
      <c r="AG104" s="190"/>
      <c r="AH104" s="190" t="str">
        <f t="shared" si="11"/>
        <v/>
      </c>
      <c r="AI104" s="196"/>
      <c r="AJ104" s="194"/>
      <c r="AK104" s="190"/>
      <c r="AL104" s="190"/>
      <c r="AM104" s="190" t="str">
        <f t="shared" si="12"/>
        <v/>
      </c>
      <c r="AN104" s="196"/>
      <c r="AO104" s="194"/>
      <c r="AP104" s="190"/>
      <c r="AQ104" s="190"/>
      <c r="AR104" s="190" t="str">
        <f t="shared" si="13"/>
        <v/>
      </c>
      <c r="AS104" s="196"/>
      <c r="AT104" s="194"/>
      <c r="AU104" s="190"/>
      <c r="AV104" s="190"/>
      <c r="AW104" s="190" t="str">
        <f t="shared" si="14"/>
        <v/>
      </c>
      <c r="AX104" s="196"/>
      <c r="AY104" s="194"/>
      <c r="AZ104" s="190"/>
      <c r="BA104" s="190"/>
      <c r="BB104" s="190" t="str">
        <f t="shared" si="15"/>
        <v/>
      </c>
      <c r="BC104" s="196"/>
      <c r="BD104" s="194"/>
      <c r="BE104" s="190"/>
      <c r="BF104" s="190"/>
      <c r="BG104" s="190" t="str">
        <f t="shared" si="16"/>
        <v/>
      </c>
      <c r="BH104" s="196"/>
      <c r="BI104" s="194"/>
      <c r="BJ104" s="190"/>
      <c r="BK104" s="190"/>
      <c r="BL104" s="190" t="str">
        <f t="shared" si="17"/>
        <v/>
      </c>
      <c r="BM104" s="196"/>
      <c r="BN104" s="194"/>
      <c r="BO104" s="190"/>
      <c r="BP104" s="190"/>
      <c r="BQ104" s="190" t="str">
        <f t="shared" si="18"/>
        <v/>
      </c>
      <c r="BR104" s="196"/>
      <c r="BS104" s="194"/>
    </row>
    <row r="105" spans="1:71" ht="15">
      <c r="A105" s="120"/>
      <c r="B105" s="120"/>
      <c r="C105" s="120"/>
      <c r="D105" s="120"/>
      <c r="E105" s="120"/>
      <c r="F105" s="120"/>
      <c r="G105" s="190"/>
      <c r="H105" s="190"/>
      <c r="I105" s="190"/>
      <c r="J105" s="191"/>
      <c r="K105" s="191"/>
      <c r="L105" s="191"/>
      <c r="M105" s="192"/>
      <c r="N105" s="211"/>
      <c r="O105" s="194"/>
      <c r="P105" s="194"/>
      <c r="Q105" s="194"/>
      <c r="R105" s="191"/>
      <c r="S105" s="191"/>
      <c r="T105" s="194"/>
      <c r="U105" s="194"/>
      <c r="V105" s="190"/>
      <c r="W105" s="190"/>
      <c r="X105" s="190" t="str">
        <f t="shared" si="19"/>
        <v/>
      </c>
      <c r="Y105" s="196"/>
      <c r="Z105" s="194"/>
      <c r="AA105" s="190"/>
      <c r="AB105" s="190"/>
      <c r="AC105" s="190" t="str">
        <f t="shared" si="10"/>
        <v/>
      </c>
      <c r="AD105" s="196"/>
      <c r="AE105" s="194"/>
      <c r="AF105" s="190"/>
      <c r="AG105" s="190"/>
      <c r="AH105" s="190" t="str">
        <f t="shared" si="11"/>
        <v/>
      </c>
      <c r="AI105" s="196"/>
      <c r="AJ105" s="194"/>
      <c r="AK105" s="190"/>
      <c r="AL105" s="190"/>
      <c r="AM105" s="190" t="str">
        <f t="shared" si="12"/>
        <v/>
      </c>
      <c r="AN105" s="196"/>
      <c r="AO105" s="194"/>
      <c r="AP105" s="190"/>
      <c r="AQ105" s="190"/>
      <c r="AR105" s="190" t="str">
        <f t="shared" si="13"/>
        <v/>
      </c>
      <c r="AS105" s="196"/>
      <c r="AT105" s="194"/>
      <c r="AU105" s="190"/>
      <c r="AV105" s="190"/>
      <c r="AW105" s="190" t="str">
        <f t="shared" si="14"/>
        <v/>
      </c>
      <c r="AX105" s="196"/>
      <c r="AY105" s="194"/>
      <c r="AZ105" s="190"/>
      <c r="BA105" s="190"/>
      <c r="BB105" s="190" t="str">
        <f t="shared" si="15"/>
        <v/>
      </c>
      <c r="BC105" s="196"/>
      <c r="BD105" s="194"/>
      <c r="BE105" s="190"/>
      <c r="BF105" s="190"/>
      <c r="BG105" s="190" t="str">
        <f t="shared" si="16"/>
        <v/>
      </c>
      <c r="BH105" s="196"/>
      <c r="BI105" s="194"/>
      <c r="BJ105" s="190"/>
      <c r="BK105" s="190"/>
      <c r="BL105" s="190" t="str">
        <f t="shared" si="17"/>
        <v/>
      </c>
      <c r="BM105" s="196"/>
      <c r="BN105" s="194"/>
      <c r="BO105" s="190"/>
      <c r="BP105" s="190"/>
      <c r="BQ105" s="190" t="str">
        <f t="shared" si="18"/>
        <v/>
      </c>
      <c r="BR105" s="196"/>
      <c r="BS105" s="194"/>
    </row>
    <row r="106" spans="1:71" ht="15">
      <c r="A106" s="120"/>
      <c r="B106" s="120"/>
      <c r="C106" s="120"/>
      <c r="D106" s="120"/>
      <c r="E106" s="120"/>
      <c r="F106" s="120"/>
      <c r="G106" s="190"/>
      <c r="H106" s="190"/>
      <c r="I106" s="190"/>
      <c r="J106" s="191"/>
      <c r="K106" s="191"/>
      <c r="L106" s="191"/>
      <c r="M106" s="192"/>
      <c r="N106" s="211"/>
      <c r="O106" s="194"/>
      <c r="P106" s="194"/>
      <c r="Q106" s="194"/>
      <c r="R106" s="191"/>
      <c r="S106" s="191"/>
      <c r="T106" s="194"/>
      <c r="U106" s="194"/>
      <c r="V106" s="190"/>
      <c r="W106" s="190"/>
      <c r="X106" s="190" t="str">
        <f t="shared" si="19"/>
        <v/>
      </c>
      <c r="Y106" s="196"/>
      <c r="Z106" s="194"/>
      <c r="AA106" s="190"/>
      <c r="AB106" s="190"/>
      <c r="AC106" s="190" t="str">
        <f t="shared" si="10"/>
        <v/>
      </c>
      <c r="AD106" s="196"/>
      <c r="AE106" s="194"/>
      <c r="AF106" s="190"/>
      <c r="AG106" s="190"/>
      <c r="AH106" s="190" t="str">
        <f t="shared" si="11"/>
        <v/>
      </c>
      <c r="AI106" s="196"/>
      <c r="AJ106" s="194"/>
      <c r="AK106" s="190"/>
      <c r="AL106" s="190"/>
      <c r="AM106" s="190" t="str">
        <f t="shared" si="12"/>
        <v/>
      </c>
      <c r="AN106" s="196"/>
      <c r="AO106" s="194"/>
      <c r="AP106" s="190"/>
      <c r="AQ106" s="190"/>
      <c r="AR106" s="190" t="str">
        <f t="shared" si="13"/>
        <v/>
      </c>
      <c r="AS106" s="196"/>
      <c r="AT106" s="194"/>
      <c r="AU106" s="190"/>
      <c r="AV106" s="190"/>
      <c r="AW106" s="190" t="str">
        <f t="shared" si="14"/>
        <v/>
      </c>
      <c r="AX106" s="196"/>
      <c r="AY106" s="194"/>
      <c r="AZ106" s="190"/>
      <c r="BA106" s="190"/>
      <c r="BB106" s="190" t="str">
        <f t="shared" si="15"/>
        <v/>
      </c>
      <c r="BC106" s="196"/>
      <c r="BD106" s="194"/>
      <c r="BE106" s="190"/>
      <c r="BF106" s="190"/>
      <c r="BG106" s="190" t="str">
        <f t="shared" si="16"/>
        <v/>
      </c>
      <c r="BH106" s="196"/>
      <c r="BI106" s="194"/>
      <c r="BJ106" s="190"/>
      <c r="BK106" s="190"/>
      <c r="BL106" s="190" t="str">
        <f t="shared" si="17"/>
        <v/>
      </c>
      <c r="BM106" s="196"/>
      <c r="BN106" s="194"/>
      <c r="BO106" s="190"/>
      <c r="BP106" s="190"/>
      <c r="BQ106" s="190" t="str">
        <f t="shared" si="18"/>
        <v/>
      </c>
      <c r="BR106" s="196"/>
      <c r="BS106" s="194"/>
    </row>
    <row r="107" spans="1:71" ht="15">
      <c r="A107" s="120"/>
      <c r="B107" s="120"/>
      <c r="C107" s="120"/>
      <c r="D107" s="120"/>
      <c r="E107" s="120"/>
      <c r="F107" s="120"/>
      <c r="G107" s="190"/>
      <c r="H107" s="190"/>
      <c r="I107" s="190"/>
      <c r="J107" s="191"/>
      <c r="K107" s="191"/>
      <c r="L107" s="191"/>
      <c r="M107" s="192"/>
      <c r="N107" s="211"/>
      <c r="O107" s="194"/>
      <c r="P107" s="194"/>
      <c r="Q107" s="194"/>
      <c r="R107" s="191"/>
      <c r="S107" s="191"/>
      <c r="T107" s="194"/>
      <c r="U107" s="194"/>
      <c r="V107" s="190"/>
      <c r="W107" s="190"/>
      <c r="X107" s="190" t="str">
        <f t="shared" si="19"/>
        <v/>
      </c>
      <c r="Y107" s="196"/>
      <c r="Z107" s="194"/>
      <c r="AA107" s="190"/>
      <c r="AB107" s="190"/>
      <c r="AC107" s="190" t="str">
        <f t="shared" si="10"/>
        <v/>
      </c>
      <c r="AD107" s="196"/>
      <c r="AE107" s="194"/>
      <c r="AF107" s="190"/>
      <c r="AG107" s="190"/>
      <c r="AH107" s="190" t="str">
        <f t="shared" si="11"/>
        <v/>
      </c>
      <c r="AI107" s="196"/>
      <c r="AJ107" s="194"/>
      <c r="AK107" s="190"/>
      <c r="AL107" s="190"/>
      <c r="AM107" s="190" t="str">
        <f t="shared" si="12"/>
        <v/>
      </c>
      <c r="AN107" s="196"/>
      <c r="AO107" s="194"/>
      <c r="AP107" s="190"/>
      <c r="AQ107" s="190"/>
      <c r="AR107" s="190" t="str">
        <f t="shared" si="13"/>
        <v/>
      </c>
      <c r="AS107" s="196"/>
      <c r="AT107" s="194"/>
      <c r="AU107" s="190"/>
      <c r="AV107" s="190"/>
      <c r="AW107" s="190" t="str">
        <f t="shared" si="14"/>
        <v/>
      </c>
      <c r="AX107" s="196"/>
      <c r="AY107" s="194"/>
      <c r="AZ107" s="190"/>
      <c r="BA107" s="190"/>
      <c r="BB107" s="190" t="str">
        <f t="shared" si="15"/>
        <v/>
      </c>
      <c r="BC107" s="196"/>
      <c r="BD107" s="194"/>
      <c r="BE107" s="190"/>
      <c r="BF107" s="190"/>
      <c r="BG107" s="190" t="str">
        <f t="shared" si="16"/>
        <v/>
      </c>
      <c r="BH107" s="196"/>
      <c r="BI107" s="194"/>
      <c r="BJ107" s="190"/>
      <c r="BK107" s="190"/>
      <c r="BL107" s="190" t="str">
        <f t="shared" si="17"/>
        <v/>
      </c>
      <c r="BM107" s="196"/>
      <c r="BN107" s="194"/>
      <c r="BO107" s="190"/>
      <c r="BP107" s="190"/>
      <c r="BQ107" s="190" t="str">
        <f t="shared" si="18"/>
        <v/>
      </c>
      <c r="BR107" s="196"/>
      <c r="BS107" s="194"/>
    </row>
    <row r="108" spans="1:71" ht="15">
      <c r="A108" s="120"/>
      <c r="B108" s="120"/>
      <c r="C108" s="120"/>
      <c r="D108" s="120"/>
      <c r="E108" s="120"/>
      <c r="F108" s="120"/>
      <c r="G108" s="190"/>
      <c r="H108" s="190"/>
      <c r="I108" s="190"/>
      <c r="J108" s="191"/>
      <c r="K108" s="191"/>
      <c r="L108" s="191"/>
      <c r="M108" s="192"/>
      <c r="N108" s="211"/>
      <c r="O108" s="194"/>
      <c r="P108" s="194"/>
      <c r="Q108" s="194"/>
      <c r="R108" s="191"/>
      <c r="S108" s="191"/>
      <c r="T108" s="194"/>
      <c r="U108" s="194"/>
      <c r="V108" s="190"/>
      <c r="W108" s="190"/>
      <c r="X108" s="190" t="str">
        <f t="shared" si="19"/>
        <v/>
      </c>
      <c r="Y108" s="196"/>
      <c r="Z108" s="194"/>
      <c r="AA108" s="190"/>
      <c r="AB108" s="190"/>
      <c r="AC108" s="190" t="str">
        <f t="shared" si="10"/>
        <v/>
      </c>
      <c r="AD108" s="196"/>
      <c r="AE108" s="194"/>
      <c r="AF108" s="190"/>
      <c r="AG108" s="190"/>
      <c r="AH108" s="190" t="str">
        <f t="shared" si="11"/>
        <v/>
      </c>
      <c r="AI108" s="196"/>
      <c r="AJ108" s="194"/>
      <c r="AK108" s="190"/>
      <c r="AL108" s="190"/>
      <c r="AM108" s="190" t="str">
        <f t="shared" si="12"/>
        <v/>
      </c>
      <c r="AN108" s="196"/>
      <c r="AO108" s="194"/>
      <c r="AP108" s="190"/>
      <c r="AQ108" s="190"/>
      <c r="AR108" s="190" t="str">
        <f t="shared" si="13"/>
        <v/>
      </c>
      <c r="AS108" s="196"/>
      <c r="AT108" s="194"/>
      <c r="AU108" s="190"/>
      <c r="AV108" s="190"/>
      <c r="AW108" s="190" t="str">
        <f t="shared" si="14"/>
        <v/>
      </c>
      <c r="AX108" s="196"/>
      <c r="AY108" s="194"/>
      <c r="AZ108" s="190"/>
      <c r="BA108" s="190"/>
      <c r="BB108" s="190" t="str">
        <f t="shared" si="15"/>
        <v/>
      </c>
      <c r="BC108" s="196"/>
      <c r="BD108" s="194"/>
      <c r="BE108" s="190"/>
      <c r="BF108" s="190"/>
      <c r="BG108" s="190" t="str">
        <f t="shared" si="16"/>
        <v/>
      </c>
      <c r="BH108" s="196"/>
      <c r="BI108" s="194"/>
      <c r="BJ108" s="190"/>
      <c r="BK108" s="190"/>
      <c r="BL108" s="190" t="str">
        <f t="shared" si="17"/>
        <v/>
      </c>
      <c r="BM108" s="196"/>
      <c r="BN108" s="194"/>
      <c r="BO108" s="190"/>
      <c r="BP108" s="190"/>
      <c r="BQ108" s="190" t="str">
        <f t="shared" si="18"/>
        <v/>
      </c>
      <c r="BR108" s="196"/>
      <c r="BS108" s="194"/>
    </row>
    <row r="109" spans="1:71" ht="15">
      <c r="A109" s="120"/>
      <c r="B109" s="120"/>
      <c r="C109" s="120"/>
      <c r="D109" s="120"/>
      <c r="E109" s="120"/>
      <c r="F109" s="120"/>
      <c r="G109" s="190"/>
      <c r="H109" s="190"/>
      <c r="I109" s="190"/>
      <c r="J109" s="191"/>
      <c r="K109" s="191"/>
      <c r="L109" s="191"/>
      <c r="M109" s="192"/>
      <c r="N109" s="211"/>
      <c r="O109" s="194"/>
      <c r="P109" s="194"/>
      <c r="Q109" s="194"/>
      <c r="R109" s="191"/>
      <c r="S109" s="191"/>
      <c r="T109" s="194"/>
      <c r="U109" s="194"/>
      <c r="V109" s="190"/>
      <c r="W109" s="190"/>
      <c r="X109" s="190" t="str">
        <f t="shared" si="19"/>
        <v/>
      </c>
      <c r="Y109" s="196"/>
      <c r="Z109" s="194"/>
      <c r="AA109" s="190"/>
      <c r="AB109" s="190"/>
      <c r="AC109" s="190" t="str">
        <f t="shared" si="10"/>
        <v/>
      </c>
      <c r="AD109" s="196"/>
      <c r="AE109" s="194"/>
      <c r="AF109" s="190"/>
      <c r="AG109" s="190"/>
      <c r="AH109" s="190" t="str">
        <f t="shared" si="11"/>
        <v/>
      </c>
      <c r="AI109" s="196"/>
      <c r="AJ109" s="194"/>
      <c r="AK109" s="190"/>
      <c r="AL109" s="190"/>
      <c r="AM109" s="190" t="str">
        <f t="shared" si="12"/>
        <v/>
      </c>
      <c r="AN109" s="196"/>
      <c r="AO109" s="194"/>
      <c r="AP109" s="190"/>
      <c r="AQ109" s="190"/>
      <c r="AR109" s="190" t="str">
        <f t="shared" si="13"/>
        <v/>
      </c>
      <c r="AS109" s="196"/>
      <c r="AT109" s="194"/>
      <c r="AU109" s="190"/>
      <c r="AV109" s="190"/>
      <c r="AW109" s="190" t="str">
        <f t="shared" si="14"/>
        <v/>
      </c>
      <c r="AX109" s="196"/>
      <c r="AY109" s="194"/>
      <c r="AZ109" s="190"/>
      <c r="BA109" s="190"/>
      <c r="BB109" s="190" t="str">
        <f t="shared" si="15"/>
        <v/>
      </c>
      <c r="BC109" s="196"/>
      <c r="BD109" s="194"/>
      <c r="BE109" s="190"/>
      <c r="BF109" s="190"/>
      <c r="BG109" s="190" t="str">
        <f t="shared" si="16"/>
        <v/>
      </c>
      <c r="BH109" s="196"/>
      <c r="BI109" s="194"/>
      <c r="BJ109" s="190"/>
      <c r="BK109" s="190"/>
      <c r="BL109" s="190" t="str">
        <f t="shared" si="17"/>
        <v/>
      </c>
      <c r="BM109" s="196"/>
      <c r="BN109" s="194"/>
      <c r="BO109" s="190"/>
      <c r="BP109" s="190"/>
      <c r="BQ109" s="190" t="str">
        <f t="shared" si="18"/>
        <v/>
      </c>
      <c r="BR109" s="196"/>
      <c r="BS109" s="194"/>
    </row>
    <row r="110" spans="1:71" ht="15">
      <c r="A110" s="120"/>
      <c r="B110" s="120"/>
      <c r="C110" s="120"/>
      <c r="D110" s="120"/>
      <c r="E110" s="120"/>
      <c r="F110" s="120"/>
      <c r="G110" s="190"/>
      <c r="H110" s="190"/>
      <c r="I110" s="190"/>
      <c r="J110" s="191"/>
      <c r="K110" s="191"/>
      <c r="L110" s="191"/>
      <c r="M110" s="192"/>
      <c r="N110" s="211"/>
      <c r="O110" s="194"/>
      <c r="P110" s="194"/>
      <c r="Q110" s="194"/>
      <c r="R110" s="191"/>
      <c r="S110" s="191"/>
      <c r="T110" s="194"/>
      <c r="U110" s="194"/>
      <c r="V110" s="190"/>
      <c r="W110" s="190"/>
      <c r="X110" s="190" t="str">
        <f t="shared" si="19"/>
        <v/>
      </c>
      <c r="Y110" s="196"/>
      <c r="Z110" s="194"/>
      <c r="AA110" s="190"/>
      <c r="AB110" s="190"/>
      <c r="AC110" s="190" t="str">
        <f t="shared" si="10"/>
        <v/>
      </c>
      <c r="AD110" s="196"/>
      <c r="AE110" s="194"/>
      <c r="AF110" s="190"/>
      <c r="AG110" s="190"/>
      <c r="AH110" s="190" t="str">
        <f t="shared" si="11"/>
        <v/>
      </c>
      <c r="AI110" s="196"/>
      <c r="AJ110" s="194"/>
      <c r="AK110" s="190"/>
      <c r="AL110" s="190"/>
      <c r="AM110" s="190" t="str">
        <f t="shared" si="12"/>
        <v/>
      </c>
      <c r="AN110" s="196"/>
      <c r="AO110" s="194"/>
      <c r="AP110" s="190"/>
      <c r="AQ110" s="190"/>
      <c r="AR110" s="190" t="str">
        <f t="shared" si="13"/>
        <v/>
      </c>
      <c r="AS110" s="196"/>
      <c r="AT110" s="194"/>
      <c r="AU110" s="190"/>
      <c r="AV110" s="190"/>
      <c r="AW110" s="190" t="str">
        <f t="shared" si="14"/>
        <v/>
      </c>
      <c r="AX110" s="196"/>
      <c r="AY110" s="194"/>
      <c r="AZ110" s="190"/>
      <c r="BA110" s="190"/>
      <c r="BB110" s="190" t="str">
        <f t="shared" si="15"/>
        <v/>
      </c>
      <c r="BC110" s="196"/>
      <c r="BD110" s="194"/>
      <c r="BE110" s="190"/>
      <c r="BF110" s="190"/>
      <c r="BG110" s="190" t="str">
        <f t="shared" si="16"/>
        <v/>
      </c>
      <c r="BH110" s="196"/>
      <c r="BI110" s="194"/>
      <c r="BJ110" s="190"/>
      <c r="BK110" s="190"/>
      <c r="BL110" s="190" t="str">
        <f t="shared" si="17"/>
        <v/>
      </c>
      <c r="BM110" s="196"/>
      <c r="BN110" s="194"/>
      <c r="BO110" s="190"/>
      <c r="BP110" s="190"/>
      <c r="BQ110" s="190" t="str">
        <f t="shared" si="18"/>
        <v/>
      </c>
      <c r="BR110" s="196"/>
      <c r="BS110" s="194"/>
    </row>
    <row r="111" spans="1:71" ht="15">
      <c r="A111" s="120"/>
      <c r="B111" s="120"/>
      <c r="C111" s="120"/>
      <c r="D111" s="120"/>
      <c r="E111" s="120"/>
      <c r="F111" s="120"/>
      <c r="G111" s="190"/>
      <c r="H111" s="190"/>
      <c r="I111" s="190"/>
      <c r="J111" s="191"/>
      <c r="K111" s="191"/>
      <c r="L111" s="191"/>
      <c r="M111" s="192"/>
      <c r="N111" s="211"/>
      <c r="O111" s="194"/>
      <c r="P111" s="194"/>
      <c r="Q111" s="194"/>
      <c r="R111" s="191"/>
      <c r="S111" s="191"/>
      <c r="T111" s="194"/>
      <c r="U111" s="194"/>
      <c r="V111" s="190"/>
      <c r="W111" s="190"/>
      <c r="X111" s="190" t="str">
        <f t="shared" si="19"/>
        <v/>
      </c>
      <c r="Y111" s="196"/>
      <c r="Z111" s="194"/>
      <c r="AA111" s="190"/>
      <c r="AB111" s="190"/>
      <c r="AC111" s="190" t="str">
        <f t="shared" si="10"/>
        <v/>
      </c>
      <c r="AD111" s="196"/>
      <c r="AE111" s="194"/>
      <c r="AF111" s="190"/>
      <c r="AG111" s="190"/>
      <c r="AH111" s="190" t="str">
        <f t="shared" si="11"/>
        <v/>
      </c>
      <c r="AI111" s="196"/>
      <c r="AJ111" s="194"/>
      <c r="AK111" s="190"/>
      <c r="AL111" s="190"/>
      <c r="AM111" s="190" t="str">
        <f t="shared" si="12"/>
        <v/>
      </c>
      <c r="AN111" s="196"/>
      <c r="AO111" s="194"/>
      <c r="AP111" s="190"/>
      <c r="AQ111" s="190"/>
      <c r="AR111" s="190" t="str">
        <f t="shared" si="13"/>
        <v/>
      </c>
      <c r="AS111" s="196"/>
      <c r="AT111" s="194"/>
      <c r="AU111" s="190"/>
      <c r="AV111" s="190"/>
      <c r="AW111" s="190" t="str">
        <f t="shared" si="14"/>
        <v/>
      </c>
      <c r="AX111" s="196"/>
      <c r="AY111" s="194"/>
      <c r="AZ111" s="190"/>
      <c r="BA111" s="190"/>
      <c r="BB111" s="190" t="str">
        <f t="shared" si="15"/>
        <v/>
      </c>
      <c r="BC111" s="196"/>
      <c r="BD111" s="194"/>
      <c r="BE111" s="190"/>
      <c r="BF111" s="190"/>
      <c r="BG111" s="190" t="str">
        <f t="shared" si="16"/>
        <v/>
      </c>
      <c r="BH111" s="196"/>
      <c r="BI111" s="194"/>
      <c r="BJ111" s="190"/>
      <c r="BK111" s="190"/>
      <c r="BL111" s="190" t="str">
        <f t="shared" si="17"/>
        <v/>
      </c>
      <c r="BM111" s="196"/>
      <c r="BN111" s="194"/>
      <c r="BO111" s="190"/>
      <c r="BP111" s="190"/>
      <c r="BQ111" s="190" t="str">
        <f t="shared" si="18"/>
        <v/>
      </c>
      <c r="BR111" s="196"/>
      <c r="BS111" s="194"/>
    </row>
    <row r="112" spans="1:71" ht="15">
      <c r="A112" s="120"/>
      <c r="B112" s="120"/>
      <c r="C112" s="120"/>
      <c r="D112" s="120"/>
      <c r="E112" s="120"/>
      <c r="F112" s="120"/>
      <c r="G112" s="190"/>
      <c r="H112" s="190"/>
      <c r="I112" s="190"/>
      <c r="J112" s="191"/>
      <c r="K112" s="191"/>
      <c r="L112" s="191"/>
      <c r="M112" s="192"/>
      <c r="N112" s="211"/>
      <c r="O112" s="194"/>
      <c r="P112" s="194"/>
      <c r="Q112" s="194"/>
      <c r="R112" s="191"/>
      <c r="S112" s="191"/>
      <c r="T112" s="194"/>
      <c r="U112" s="194"/>
      <c r="V112" s="190"/>
      <c r="W112" s="190"/>
      <c r="X112" s="190" t="str">
        <f t="shared" si="19"/>
        <v/>
      </c>
      <c r="Y112" s="196"/>
      <c r="Z112" s="194"/>
      <c r="AA112" s="190"/>
      <c r="AB112" s="190"/>
      <c r="AC112" s="190" t="str">
        <f t="shared" si="10"/>
        <v/>
      </c>
      <c r="AD112" s="196"/>
      <c r="AE112" s="194"/>
      <c r="AF112" s="190"/>
      <c r="AG112" s="190"/>
      <c r="AH112" s="190" t="str">
        <f t="shared" si="11"/>
        <v/>
      </c>
      <c r="AI112" s="196"/>
      <c r="AJ112" s="194"/>
      <c r="AK112" s="190"/>
      <c r="AL112" s="190"/>
      <c r="AM112" s="190" t="str">
        <f t="shared" si="12"/>
        <v/>
      </c>
      <c r="AN112" s="196"/>
      <c r="AO112" s="194"/>
      <c r="AP112" s="190"/>
      <c r="AQ112" s="190"/>
      <c r="AR112" s="190" t="str">
        <f t="shared" si="13"/>
        <v/>
      </c>
      <c r="AS112" s="196"/>
      <c r="AT112" s="194"/>
      <c r="AU112" s="190"/>
      <c r="AV112" s="190"/>
      <c r="AW112" s="190" t="str">
        <f t="shared" si="14"/>
        <v/>
      </c>
      <c r="AX112" s="196"/>
      <c r="AY112" s="194"/>
      <c r="AZ112" s="190"/>
      <c r="BA112" s="190"/>
      <c r="BB112" s="190" t="str">
        <f t="shared" si="15"/>
        <v/>
      </c>
      <c r="BC112" s="196"/>
      <c r="BD112" s="194"/>
      <c r="BE112" s="190"/>
      <c r="BF112" s="190"/>
      <c r="BG112" s="190" t="str">
        <f t="shared" si="16"/>
        <v/>
      </c>
      <c r="BH112" s="196"/>
      <c r="BI112" s="194"/>
      <c r="BJ112" s="190"/>
      <c r="BK112" s="190"/>
      <c r="BL112" s="190" t="str">
        <f t="shared" si="17"/>
        <v/>
      </c>
      <c r="BM112" s="196"/>
      <c r="BN112" s="194"/>
      <c r="BO112" s="190"/>
      <c r="BP112" s="190"/>
      <c r="BQ112" s="190" t="str">
        <f t="shared" si="18"/>
        <v/>
      </c>
      <c r="BR112" s="196"/>
      <c r="BS112" s="194"/>
    </row>
    <row r="113" spans="1:71" ht="15">
      <c r="A113" s="120"/>
      <c r="B113" s="120"/>
      <c r="C113" s="120"/>
      <c r="D113" s="120"/>
      <c r="E113" s="120"/>
      <c r="F113" s="120"/>
      <c r="G113" s="190"/>
      <c r="H113" s="190"/>
      <c r="I113" s="190"/>
      <c r="J113" s="191"/>
      <c r="K113" s="191"/>
      <c r="L113" s="191"/>
      <c r="M113" s="192"/>
      <c r="N113" s="211"/>
      <c r="O113" s="194"/>
      <c r="P113" s="194"/>
      <c r="Q113" s="194"/>
      <c r="R113" s="191"/>
      <c r="S113" s="191"/>
      <c r="T113" s="194"/>
      <c r="U113" s="194"/>
      <c r="V113" s="190"/>
      <c r="W113" s="190"/>
      <c r="X113" s="190" t="str">
        <f t="shared" si="19"/>
        <v/>
      </c>
      <c r="Y113" s="196"/>
      <c r="Z113" s="194"/>
      <c r="AA113" s="190"/>
      <c r="AB113" s="190"/>
      <c r="AC113" s="190" t="str">
        <f t="shared" si="10"/>
        <v/>
      </c>
      <c r="AD113" s="196"/>
      <c r="AE113" s="194"/>
      <c r="AF113" s="190"/>
      <c r="AG113" s="190"/>
      <c r="AH113" s="190" t="str">
        <f t="shared" si="11"/>
        <v/>
      </c>
      <c r="AI113" s="196"/>
      <c r="AJ113" s="194"/>
      <c r="AK113" s="190"/>
      <c r="AL113" s="190"/>
      <c r="AM113" s="190" t="str">
        <f t="shared" si="12"/>
        <v/>
      </c>
      <c r="AN113" s="196"/>
      <c r="AO113" s="194"/>
      <c r="AP113" s="190"/>
      <c r="AQ113" s="190"/>
      <c r="AR113" s="190" t="str">
        <f t="shared" si="13"/>
        <v/>
      </c>
      <c r="AS113" s="196"/>
      <c r="AT113" s="194"/>
      <c r="AU113" s="190"/>
      <c r="AV113" s="190"/>
      <c r="AW113" s="190" t="str">
        <f t="shared" si="14"/>
        <v/>
      </c>
      <c r="AX113" s="196"/>
      <c r="AY113" s="194"/>
      <c r="AZ113" s="190"/>
      <c r="BA113" s="190"/>
      <c r="BB113" s="190" t="str">
        <f t="shared" si="15"/>
        <v/>
      </c>
      <c r="BC113" s="196"/>
      <c r="BD113" s="194"/>
      <c r="BE113" s="190"/>
      <c r="BF113" s="190"/>
      <c r="BG113" s="190" t="str">
        <f t="shared" si="16"/>
        <v/>
      </c>
      <c r="BH113" s="196"/>
      <c r="BI113" s="194"/>
      <c r="BJ113" s="190"/>
      <c r="BK113" s="190"/>
      <c r="BL113" s="190" t="str">
        <f t="shared" si="17"/>
        <v/>
      </c>
      <c r="BM113" s="196"/>
      <c r="BN113" s="194"/>
      <c r="BO113" s="190"/>
      <c r="BP113" s="190"/>
      <c r="BQ113" s="190" t="str">
        <f t="shared" si="18"/>
        <v/>
      </c>
      <c r="BR113" s="196"/>
      <c r="BS113" s="194"/>
    </row>
    <row r="114" spans="1:71" ht="15">
      <c r="A114" s="120"/>
      <c r="B114" s="120"/>
      <c r="C114" s="120"/>
      <c r="D114" s="120"/>
      <c r="E114" s="120"/>
      <c r="F114" s="120"/>
      <c r="G114" s="190"/>
      <c r="H114" s="190"/>
      <c r="I114" s="190"/>
      <c r="J114" s="191"/>
      <c r="K114" s="191"/>
      <c r="L114" s="191"/>
      <c r="M114" s="192"/>
      <c r="N114" s="211"/>
      <c r="O114" s="194"/>
      <c r="P114" s="194"/>
      <c r="Q114" s="194"/>
      <c r="R114" s="191"/>
      <c r="S114" s="191"/>
      <c r="T114" s="194"/>
      <c r="U114" s="194"/>
      <c r="V114" s="190"/>
      <c r="W114" s="190"/>
      <c r="X114" s="190" t="str">
        <f t="shared" si="19"/>
        <v/>
      </c>
      <c r="Y114" s="196"/>
      <c r="Z114" s="194"/>
      <c r="AA114" s="190"/>
      <c r="AB114" s="190"/>
      <c r="AC114" s="190" t="str">
        <f t="shared" si="10"/>
        <v/>
      </c>
      <c r="AD114" s="196"/>
      <c r="AE114" s="194"/>
      <c r="AF114" s="190"/>
      <c r="AG114" s="190"/>
      <c r="AH114" s="190" t="str">
        <f t="shared" si="11"/>
        <v/>
      </c>
      <c r="AI114" s="196"/>
      <c r="AJ114" s="194"/>
      <c r="AK114" s="190"/>
      <c r="AL114" s="190"/>
      <c r="AM114" s="190" t="str">
        <f t="shared" si="12"/>
        <v/>
      </c>
      <c r="AN114" s="196"/>
      <c r="AO114" s="194"/>
      <c r="AP114" s="190"/>
      <c r="AQ114" s="190"/>
      <c r="AR114" s="190" t="str">
        <f t="shared" si="13"/>
        <v/>
      </c>
      <c r="AS114" s="196"/>
      <c r="AT114" s="194"/>
      <c r="AU114" s="190"/>
      <c r="AV114" s="190"/>
      <c r="AW114" s="190" t="str">
        <f t="shared" si="14"/>
        <v/>
      </c>
      <c r="AX114" s="196"/>
      <c r="AY114" s="194"/>
      <c r="AZ114" s="190"/>
      <c r="BA114" s="190"/>
      <c r="BB114" s="190" t="str">
        <f t="shared" si="15"/>
        <v/>
      </c>
      <c r="BC114" s="196"/>
      <c r="BD114" s="194"/>
      <c r="BE114" s="190"/>
      <c r="BF114" s="190"/>
      <c r="BG114" s="190" t="str">
        <f t="shared" si="16"/>
        <v/>
      </c>
      <c r="BH114" s="196"/>
      <c r="BI114" s="194"/>
      <c r="BJ114" s="190"/>
      <c r="BK114" s="190"/>
      <c r="BL114" s="190" t="str">
        <f t="shared" si="17"/>
        <v/>
      </c>
      <c r="BM114" s="196"/>
      <c r="BN114" s="194"/>
      <c r="BO114" s="190"/>
      <c r="BP114" s="190"/>
      <c r="BQ114" s="190" t="str">
        <f t="shared" si="18"/>
        <v/>
      </c>
      <c r="BR114" s="196"/>
      <c r="BS114" s="194"/>
    </row>
    <row r="115" spans="1:71" ht="15">
      <c r="A115" s="120"/>
      <c r="B115" s="120"/>
      <c r="C115" s="120"/>
      <c r="D115" s="120"/>
      <c r="E115" s="120"/>
      <c r="F115" s="120"/>
      <c r="G115" s="190"/>
      <c r="H115" s="190"/>
      <c r="I115" s="190"/>
      <c r="J115" s="191"/>
      <c r="K115" s="191"/>
      <c r="L115" s="191"/>
      <c r="M115" s="192"/>
      <c r="N115" s="211"/>
      <c r="O115" s="194"/>
      <c r="P115" s="194"/>
      <c r="Q115" s="194"/>
      <c r="R115" s="191"/>
      <c r="S115" s="191"/>
      <c r="T115" s="194"/>
      <c r="U115" s="194"/>
      <c r="V115" s="190"/>
      <c r="W115" s="190"/>
      <c r="X115" s="190" t="str">
        <f t="shared" si="19"/>
        <v/>
      </c>
      <c r="Y115" s="196"/>
      <c r="Z115" s="194"/>
      <c r="AA115" s="190"/>
      <c r="AB115" s="190"/>
      <c r="AC115" s="190" t="str">
        <f t="shared" si="10"/>
        <v/>
      </c>
      <c r="AD115" s="196"/>
      <c r="AE115" s="194"/>
      <c r="AF115" s="190"/>
      <c r="AG115" s="190"/>
      <c r="AH115" s="190" t="str">
        <f t="shared" si="11"/>
        <v/>
      </c>
      <c r="AI115" s="196"/>
      <c r="AJ115" s="194"/>
      <c r="AK115" s="190"/>
      <c r="AL115" s="190"/>
      <c r="AM115" s="190" t="str">
        <f t="shared" si="12"/>
        <v/>
      </c>
      <c r="AN115" s="196"/>
      <c r="AO115" s="194"/>
      <c r="AP115" s="190"/>
      <c r="AQ115" s="190"/>
      <c r="AR115" s="190" t="str">
        <f t="shared" si="13"/>
        <v/>
      </c>
      <c r="AS115" s="196"/>
      <c r="AT115" s="194"/>
      <c r="AU115" s="190"/>
      <c r="AV115" s="190"/>
      <c r="AW115" s="190" t="str">
        <f t="shared" si="14"/>
        <v/>
      </c>
      <c r="AX115" s="196"/>
      <c r="AY115" s="194"/>
      <c r="AZ115" s="190"/>
      <c r="BA115" s="190"/>
      <c r="BB115" s="190" t="str">
        <f t="shared" si="15"/>
        <v/>
      </c>
      <c r="BC115" s="196"/>
      <c r="BD115" s="194"/>
      <c r="BE115" s="190"/>
      <c r="BF115" s="190"/>
      <c r="BG115" s="190" t="str">
        <f t="shared" si="16"/>
        <v/>
      </c>
      <c r="BH115" s="196"/>
      <c r="BI115" s="194"/>
      <c r="BJ115" s="190"/>
      <c r="BK115" s="190"/>
      <c r="BL115" s="190" t="str">
        <f t="shared" si="17"/>
        <v/>
      </c>
      <c r="BM115" s="196"/>
      <c r="BN115" s="194"/>
      <c r="BO115" s="190"/>
      <c r="BP115" s="190"/>
      <c r="BQ115" s="190" t="str">
        <f t="shared" si="18"/>
        <v/>
      </c>
      <c r="BR115" s="196"/>
      <c r="BS115" s="194"/>
    </row>
    <row r="116" spans="1:71" ht="15">
      <c r="A116" s="120"/>
      <c r="B116" s="120"/>
      <c r="C116" s="120"/>
      <c r="D116" s="120"/>
      <c r="E116" s="120"/>
      <c r="F116" s="120"/>
      <c r="G116" s="190"/>
      <c r="H116" s="190"/>
      <c r="I116" s="190"/>
      <c r="J116" s="191"/>
      <c r="K116" s="191"/>
      <c r="L116" s="191"/>
      <c r="M116" s="192"/>
      <c r="N116" s="211"/>
      <c r="O116" s="194"/>
      <c r="P116" s="194"/>
      <c r="Q116" s="194"/>
      <c r="R116" s="191"/>
      <c r="S116" s="191"/>
      <c r="T116" s="194"/>
      <c r="U116" s="194"/>
      <c r="V116" s="190"/>
      <c r="W116" s="190"/>
      <c r="X116" s="190" t="str">
        <f t="shared" si="19"/>
        <v/>
      </c>
      <c r="Y116" s="196"/>
      <c r="Z116" s="194"/>
      <c r="AA116" s="190"/>
      <c r="AB116" s="190"/>
      <c r="AC116" s="190" t="str">
        <f t="shared" si="10"/>
        <v/>
      </c>
      <c r="AD116" s="196"/>
      <c r="AE116" s="194"/>
      <c r="AF116" s="190"/>
      <c r="AG116" s="190"/>
      <c r="AH116" s="190" t="str">
        <f t="shared" si="11"/>
        <v/>
      </c>
      <c r="AI116" s="196"/>
      <c r="AJ116" s="194"/>
      <c r="AK116" s="190"/>
      <c r="AL116" s="190"/>
      <c r="AM116" s="190" t="str">
        <f t="shared" si="12"/>
        <v/>
      </c>
      <c r="AN116" s="196"/>
      <c r="AO116" s="194"/>
      <c r="AP116" s="190"/>
      <c r="AQ116" s="190"/>
      <c r="AR116" s="190" t="str">
        <f t="shared" si="13"/>
        <v/>
      </c>
      <c r="AS116" s="196"/>
      <c r="AT116" s="194"/>
      <c r="AU116" s="190"/>
      <c r="AV116" s="190"/>
      <c r="AW116" s="190" t="str">
        <f t="shared" si="14"/>
        <v/>
      </c>
      <c r="AX116" s="196"/>
      <c r="AY116" s="194"/>
      <c r="AZ116" s="190"/>
      <c r="BA116" s="190"/>
      <c r="BB116" s="190" t="str">
        <f t="shared" si="15"/>
        <v/>
      </c>
      <c r="BC116" s="196"/>
      <c r="BD116" s="194"/>
      <c r="BE116" s="190"/>
      <c r="BF116" s="190"/>
      <c r="BG116" s="190" t="str">
        <f t="shared" si="16"/>
        <v/>
      </c>
      <c r="BH116" s="196"/>
      <c r="BI116" s="194"/>
      <c r="BJ116" s="190"/>
      <c r="BK116" s="190"/>
      <c r="BL116" s="190" t="str">
        <f t="shared" si="17"/>
        <v/>
      </c>
      <c r="BM116" s="196"/>
      <c r="BN116" s="194"/>
      <c r="BO116" s="190"/>
      <c r="BP116" s="190"/>
      <c r="BQ116" s="190" t="str">
        <f t="shared" si="18"/>
        <v/>
      </c>
      <c r="BR116" s="196"/>
      <c r="BS116" s="194"/>
    </row>
    <row r="117" spans="1:71" ht="15">
      <c r="A117" s="120"/>
      <c r="B117" s="120"/>
      <c r="C117" s="120"/>
      <c r="D117" s="120"/>
      <c r="E117" s="120"/>
      <c r="F117" s="120"/>
      <c r="G117" s="190"/>
      <c r="H117" s="190"/>
      <c r="I117" s="190"/>
      <c r="J117" s="191"/>
      <c r="K117" s="191"/>
      <c r="L117" s="191"/>
      <c r="M117" s="192"/>
      <c r="N117" s="211"/>
      <c r="O117" s="194"/>
      <c r="P117" s="194"/>
      <c r="Q117" s="194"/>
      <c r="R117" s="191"/>
      <c r="S117" s="191"/>
      <c r="T117" s="194"/>
      <c r="U117" s="194"/>
      <c r="V117" s="190"/>
      <c r="W117" s="190"/>
      <c r="X117" s="190" t="str">
        <f t="shared" si="19"/>
        <v/>
      </c>
      <c r="Y117" s="196"/>
      <c r="Z117" s="194"/>
      <c r="AA117" s="190"/>
      <c r="AB117" s="190"/>
      <c r="AC117" s="190" t="str">
        <f t="shared" si="10"/>
        <v/>
      </c>
      <c r="AD117" s="196"/>
      <c r="AE117" s="194"/>
      <c r="AF117" s="190"/>
      <c r="AG117" s="190"/>
      <c r="AH117" s="190" t="str">
        <f t="shared" si="11"/>
        <v/>
      </c>
      <c r="AI117" s="196"/>
      <c r="AJ117" s="194"/>
      <c r="AK117" s="190"/>
      <c r="AL117" s="190"/>
      <c r="AM117" s="190" t="str">
        <f t="shared" si="12"/>
        <v/>
      </c>
      <c r="AN117" s="196"/>
      <c r="AO117" s="194"/>
      <c r="AP117" s="190"/>
      <c r="AQ117" s="190"/>
      <c r="AR117" s="190" t="str">
        <f t="shared" si="13"/>
        <v/>
      </c>
      <c r="AS117" s="196"/>
      <c r="AT117" s="194"/>
      <c r="AU117" s="190"/>
      <c r="AV117" s="190"/>
      <c r="AW117" s="190" t="str">
        <f t="shared" si="14"/>
        <v/>
      </c>
      <c r="AX117" s="196"/>
      <c r="AY117" s="194"/>
      <c r="AZ117" s="190"/>
      <c r="BA117" s="190"/>
      <c r="BB117" s="190" t="str">
        <f t="shared" si="15"/>
        <v/>
      </c>
      <c r="BC117" s="196"/>
      <c r="BD117" s="194"/>
      <c r="BE117" s="190"/>
      <c r="BF117" s="190"/>
      <c r="BG117" s="190" t="str">
        <f t="shared" si="16"/>
        <v/>
      </c>
      <c r="BH117" s="196"/>
      <c r="BI117" s="194"/>
      <c r="BJ117" s="190"/>
      <c r="BK117" s="190"/>
      <c r="BL117" s="190" t="str">
        <f t="shared" si="17"/>
        <v/>
      </c>
      <c r="BM117" s="196"/>
      <c r="BN117" s="194"/>
      <c r="BO117" s="190"/>
      <c r="BP117" s="190"/>
      <c r="BQ117" s="190" t="str">
        <f t="shared" si="18"/>
        <v/>
      </c>
      <c r="BR117" s="196"/>
      <c r="BS117" s="194"/>
    </row>
    <row r="118" spans="1:71" ht="15">
      <c r="A118" s="120"/>
      <c r="B118" s="120"/>
      <c r="C118" s="120"/>
      <c r="D118" s="120"/>
      <c r="E118" s="120"/>
      <c r="F118" s="120"/>
      <c r="G118" s="190"/>
      <c r="H118" s="190"/>
      <c r="I118" s="190"/>
      <c r="J118" s="191"/>
      <c r="K118" s="191"/>
      <c r="L118" s="191"/>
      <c r="M118" s="192"/>
      <c r="N118" s="211"/>
      <c r="O118" s="194"/>
      <c r="P118" s="194"/>
      <c r="Q118" s="194"/>
      <c r="R118" s="191"/>
      <c r="S118" s="191"/>
      <c r="T118" s="194"/>
      <c r="U118" s="194"/>
      <c r="V118" s="190"/>
      <c r="W118" s="190"/>
      <c r="X118" s="190" t="str">
        <f t="shared" si="19"/>
        <v/>
      </c>
      <c r="Y118" s="196"/>
      <c r="Z118" s="194"/>
      <c r="AA118" s="190"/>
      <c r="AB118" s="190"/>
      <c r="AC118" s="190" t="str">
        <f t="shared" si="10"/>
        <v/>
      </c>
      <c r="AD118" s="196"/>
      <c r="AE118" s="194"/>
      <c r="AF118" s="190"/>
      <c r="AG118" s="190"/>
      <c r="AH118" s="190" t="str">
        <f t="shared" si="11"/>
        <v/>
      </c>
      <c r="AI118" s="196"/>
      <c r="AJ118" s="194"/>
      <c r="AK118" s="190"/>
      <c r="AL118" s="190"/>
      <c r="AM118" s="190" t="str">
        <f t="shared" si="12"/>
        <v/>
      </c>
      <c r="AN118" s="196"/>
      <c r="AO118" s="194"/>
      <c r="AP118" s="190"/>
      <c r="AQ118" s="190"/>
      <c r="AR118" s="190" t="str">
        <f t="shared" si="13"/>
        <v/>
      </c>
      <c r="AS118" s="196"/>
      <c r="AT118" s="194"/>
      <c r="AU118" s="190"/>
      <c r="AV118" s="190"/>
      <c r="AW118" s="190" t="str">
        <f t="shared" si="14"/>
        <v/>
      </c>
      <c r="AX118" s="196"/>
      <c r="AY118" s="194"/>
      <c r="AZ118" s="190"/>
      <c r="BA118" s="190"/>
      <c r="BB118" s="190" t="str">
        <f t="shared" si="15"/>
        <v/>
      </c>
      <c r="BC118" s="196"/>
      <c r="BD118" s="194"/>
      <c r="BE118" s="190"/>
      <c r="BF118" s="190"/>
      <c r="BG118" s="190" t="str">
        <f t="shared" si="16"/>
        <v/>
      </c>
      <c r="BH118" s="196"/>
      <c r="BI118" s="194"/>
      <c r="BJ118" s="190"/>
      <c r="BK118" s="190"/>
      <c r="BL118" s="190" t="str">
        <f t="shared" si="17"/>
        <v/>
      </c>
      <c r="BM118" s="196"/>
      <c r="BN118" s="194"/>
      <c r="BO118" s="190"/>
      <c r="BP118" s="190"/>
      <c r="BQ118" s="190" t="str">
        <f t="shared" si="18"/>
        <v/>
      </c>
      <c r="BR118" s="196"/>
      <c r="BS118" s="194"/>
    </row>
    <row r="119" spans="1:71" ht="15">
      <c r="A119" s="120"/>
      <c r="B119" s="120"/>
      <c r="C119" s="120"/>
      <c r="D119" s="120"/>
      <c r="E119" s="120"/>
      <c r="F119" s="120"/>
      <c r="G119" s="190"/>
      <c r="H119" s="190"/>
      <c r="I119" s="190"/>
      <c r="J119" s="191"/>
      <c r="K119" s="191"/>
      <c r="L119" s="191"/>
      <c r="M119" s="192"/>
      <c r="N119" s="211"/>
      <c r="O119" s="194"/>
      <c r="P119" s="194"/>
      <c r="Q119" s="194"/>
      <c r="R119" s="191"/>
      <c r="S119" s="191"/>
      <c r="T119" s="194"/>
      <c r="U119" s="194"/>
      <c r="V119" s="190"/>
      <c r="W119" s="190"/>
      <c r="X119" s="190" t="str">
        <f t="shared" si="19"/>
        <v/>
      </c>
      <c r="Y119" s="196"/>
      <c r="Z119" s="194"/>
      <c r="AA119" s="190"/>
      <c r="AB119" s="190"/>
      <c r="AC119" s="190" t="str">
        <f t="shared" si="10"/>
        <v/>
      </c>
      <c r="AD119" s="196"/>
      <c r="AE119" s="194"/>
      <c r="AF119" s="190"/>
      <c r="AG119" s="190"/>
      <c r="AH119" s="190" t="str">
        <f t="shared" si="11"/>
        <v/>
      </c>
      <c r="AI119" s="196"/>
      <c r="AJ119" s="194"/>
      <c r="AK119" s="190"/>
      <c r="AL119" s="190"/>
      <c r="AM119" s="190" t="str">
        <f t="shared" si="12"/>
        <v/>
      </c>
      <c r="AN119" s="196"/>
      <c r="AO119" s="194"/>
      <c r="AP119" s="190"/>
      <c r="AQ119" s="190"/>
      <c r="AR119" s="190" t="str">
        <f t="shared" si="13"/>
        <v/>
      </c>
      <c r="AS119" s="196"/>
      <c r="AT119" s="194"/>
      <c r="AU119" s="190"/>
      <c r="AV119" s="190"/>
      <c r="AW119" s="190" t="str">
        <f t="shared" si="14"/>
        <v/>
      </c>
      <c r="AX119" s="196"/>
      <c r="AY119" s="194"/>
      <c r="AZ119" s="190"/>
      <c r="BA119" s="190"/>
      <c r="BB119" s="190" t="str">
        <f t="shared" si="15"/>
        <v/>
      </c>
      <c r="BC119" s="196"/>
      <c r="BD119" s="194"/>
      <c r="BE119" s="190"/>
      <c r="BF119" s="190"/>
      <c r="BG119" s="190" t="str">
        <f t="shared" si="16"/>
        <v/>
      </c>
      <c r="BH119" s="196"/>
      <c r="BI119" s="194"/>
      <c r="BJ119" s="190"/>
      <c r="BK119" s="190"/>
      <c r="BL119" s="190" t="str">
        <f t="shared" si="17"/>
        <v/>
      </c>
      <c r="BM119" s="196"/>
      <c r="BN119" s="194"/>
      <c r="BO119" s="190"/>
      <c r="BP119" s="190"/>
      <c r="BQ119" s="190" t="str">
        <f t="shared" si="18"/>
        <v/>
      </c>
      <c r="BR119" s="196"/>
      <c r="BS119" s="194"/>
    </row>
    <row r="120" spans="1:71" ht="15">
      <c r="A120" s="120"/>
      <c r="B120" s="120"/>
      <c r="C120" s="120"/>
      <c r="D120" s="120"/>
      <c r="E120" s="120"/>
      <c r="F120" s="120"/>
      <c r="G120" s="190"/>
      <c r="H120" s="190"/>
      <c r="I120" s="190"/>
      <c r="J120" s="191"/>
      <c r="K120" s="191"/>
      <c r="L120" s="191"/>
      <c r="M120" s="192"/>
      <c r="N120" s="211"/>
      <c r="O120" s="194"/>
      <c r="P120" s="194"/>
      <c r="Q120" s="194"/>
      <c r="R120" s="191"/>
      <c r="S120" s="191"/>
      <c r="T120" s="194"/>
      <c r="U120" s="194"/>
      <c r="V120" s="190"/>
      <c r="W120" s="190"/>
      <c r="X120" s="190" t="str">
        <f t="shared" si="19"/>
        <v/>
      </c>
      <c r="Y120" s="196"/>
      <c r="Z120" s="194"/>
      <c r="AA120" s="190"/>
      <c r="AB120" s="190"/>
      <c r="AC120" s="190" t="str">
        <f t="shared" si="10"/>
        <v/>
      </c>
      <c r="AD120" s="196"/>
      <c r="AE120" s="194"/>
      <c r="AF120" s="190"/>
      <c r="AG120" s="190"/>
      <c r="AH120" s="190" t="str">
        <f t="shared" si="11"/>
        <v/>
      </c>
      <c r="AI120" s="196"/>
      <c r="AJ120" s="194"/>
      <c r="AK120" s="190"/>
      <c r="AL120" s="190"/>
      <c r="AM120" s="190" t="str">
        <f t="shared" si="12"/>
        <v/>
      </c>
      <c r="AN120" s="196"/>
      <c r="AO120" s="194"/>
      <c r="AP120" s="190"/>
      <c r="AQ120" s="190"/>
      <c r="AR120" s="190" t="str">
        <f t="shared" si="13"/>
        <v/>
      </c>
      <c r="AS120" s="196"/>
      <c r="AT120" s="194"/>
      <c r="AU120" s="190"/>
      <c r="AV120" s="190"/>
      <c r="AW120" s="190" t="str">
        <f t="shared" si="14"/>
        <v/>
      </c>
      <c r="AX120" s="196"/>
      <c r="AY120" s="194"/>
      <c r="AZ120" s="190"/>
      <c r="BA120" s="190"/>
      <c r="BB120" s="190" t="str">
        <f t="shared" si="15"/>
        <v/>
      </c>
      <c r="BC120" s="196"/>
      <c r="BD120" s="194"/>
      <c r="BE120" s="190"/>
      <c r="BF120" s="190"/>
      <c r="BG120" s="190" t="str">
        <f t="shared" si="16"/>
        <v/>
      </c>
      <c r="BH120" s="196"/>
      <c r="BI120" s="194"/>
      <c r="BJ120" s="190"/>
      <c r="BK120" s="190"/>
      <c r="BL120" s="190" t="str">
        <f t="shared" si="17"/>
        <v/>
      </c>
      <c r="BM120" s="196"/>
      <c r="BN120" s="194"/>
      <c r="BO120" s="190"/>
      <c r="BP120" s="190"/>
      <c r="BQ120" s="190" t="str">
        <f t="shared" si="18"/>
        <v/>
      </c>
      <c r="BR120" s="196"/>
      <c r="BS120" s="194"/>
    </row>
    <row r="121" spans="1:71" ht="15">
      <c r="A121" s="120"/>
      <c r="B121" s="120"/>
      <c r="C121" s="120"/>
      <c r="D121" s="120"/>
      <c r="E121" s="120"/>
      <c r="F121" s="120"/>
      <c r="G121" s="190"/>
      <c r="H121" s="190"/>
      <c r="I121" s="190"/>
      <c r="J121" s="191"/>
      <c r="K121" s="191"/>
      <c r="L121" s="191"/>
      <c r="M121" s="192"/>
      <c r="N121" s="211"/>
      <c r="O121" s="194"/>
      <c r="P121" s="194"/>
      <c r="Q121" s="194"/>
      <c r="R121" s="191"/>
      <c r="S121" s="191"/>
      <c r="T121" s="194"/>
      <c r="U121" s="194"/>
      <c r="V121" s="190"/>
      <c r="W121" s="190"/>
      <c r="X121" s="190" t="str">
        <f t="shared" si="19"/>
        <v/>
      </c>
      <c r="Y121" s="196"/>
      <c r="Z121" s="194"/>
      <c r="AA121" s="190"/>
      <c r="AB121" s="190"/>
      <c r="AC121" s="190" t="str">
        <f t="shared" si="10"/>
        <v/>
      </c>
      <c r="AD121" s="196"/>
      <c r="AE121" s="194"/>
      <c r="AF121" s="190"/>
      <c r="AG121" s="190"/>
      <c r="AH121" s="190" t="str">
        <f t="shared" si="11"/>
        <v/>
      </c>
      <c r="AI121" s="196"/>
      <c r="AJ121" s="194"/>
      <c r="AK121" s="190"/>
      <c r="AL121" s="190"/>
      <c r="AM121" s="190" t="str">
        <f t="shared" si="12"/>
        <v/>
      </c>
      <c r="AN121" s="196"/>
      <c r="AO121" s="194"/>
      <c r="AP121" s="190"/>
      <c r="AQ121" s="190"/>
      <c r="AR121" s="190" t="str">
        <f t="shared" si="13"/>
        <v/>
      </c>
      <c r="AS121" s="196"/>
      <c r="AT121" s="194"/>
      <c r="AU121" s="190"/>
      <c r="AV121" s="190"/>
      <c r="AW121" s="190" t="str">
        <f t="shared" si="14"/>
        <v/>
      </c>
      <c r="AX121" s="196"/>
      <c r="AY121" s="194"/>
      <c r="AZ121" s="190"/>
      <c r="BA121" s="190"/>
      <c r="BB121" s="190" t="str">
        <f t="shared" si="15"/>
        <v/>
      </c>
      <c r="BC121" s="196"/>
      <c r="BD121" s="194"/>
      <c r="BE121" s="190"/>
      <c r="BF121" s="190"/>
      <c r="BG121" s="190" t="str">
        <f t="shared" si="16"/>
        <v/>
      </c>
      <c r="BH121" s="196"/>
      <c r="BI121" s="194"/>
      <c r="BJ121" s="190"/>
      <c r="BK121" s="190"/>
      <c r="BL121" s="190" t="str">
        <f t="shared" si="17"/>
        <v/>
      </c>
      <c r="BM121" s="196"/>
      <c r="BN121" s="194"/>
      <c r="BO121" s="190"/>
      <c r="BP121" s="190"/>
      <c r="BQ121" s="190" t="str">
        <f t="shared" si="18"/>
        <v/>
      </c>
      <c r="BR121" s="196"/>
      <c r="BS121" s="194"/>
    </row>
    <row r="122" spans="1:71" ht="15">
      <c r="A122" s="120"/>
      <c r="B122" s="120"/>
      <c r="C122" s="120"/>
      <c r="D122" s="120"/>
      <c r="E122" s="120"/>
      <c r="F122" s="120"/>
      <c r="G122" s="190"/>
      <c r="H122" s="190"/>
      <c r="I122" s="190"/>
      <c r="J122" s="191"/>
      <c r="K122" s="191"/>
      <c r="L122" s="191"/>
      <c r="M122" s="192"/>
      <c r="N122" s="211"/>
      <c r="O122" s="194"/>
      <c r="P122" s="194"/>
      <c r="Q122" s="194"/>
      <c r="R122" s="191"/>
      <c r="S122" s="191"/>
      <c r="T122" s="194"/>
      <c r="U122" s="194"/>
      <c r="V122" s="190"/>
      <c r="W122" s="190"/>
      <c r="X122" s="190" t="str">
        <f t="shared" si="19"/>
        <v/>
      </c>
      <c r="Y122" s="196"/>
      <c r="Z122" s="194"/>
      <c r="AA122" s="190"/>
      <c r="AB122" s="190"/>
      <c r="AC122" s="190" t="str">
        <f t="shared" si="10"/>
        <v/>
      </c>
      <c r="AD122" s="196"/>
      <c r="AE122" s="194"/>
      <c r="AF122" s="190"/>
      <c r="AG122" s="190"/>
      <c r="AH122" s="190" t="str">
        <f t="shared" si="11"/>
        <v/>
      </c>
      <c r="AI122" s="196"/>
      <c r="AJ122" s="194"/>
      <c r="AK122" s="190"/>
      <c r="AL122" s="190"/>
      <c r="AM122" s="190" t="str">
        <f t="shared" si="12"/>
        <v/>
      </c>
      <c r="AN122" s="196"/>
      <c r="AO122" s="194"/>
      <c r="AP122" s="190"/>
      <c r="AQ122" s="190"/>
      <c r="AR122" s="190" t="str">
        <f t="shared" si="13"/>
        <v/>
      </c>
      <c r="AS122" s="196"/>
      <c r="AT122" s="194"/>
      <c r="AU122" s="190"/>
      <c r="AV122" s="190"/>
      <c r="AW122" s="190" t="str">
        <f t="shared" si="14"/>
        <v/>
      </c>
      <c r="AX122" s="196"/>
      <c r="AY122" s="194"/>
      <c r="AZ122" s="190"/>
      <c r="BA122" s="190"/>
      <c r="BB122" s="190" t="str">
        <f t="shared" si="15"/>
        <v/>
      </c>
      <c r="BC122" s="196"/>
      <c r="BD122" s="194"/>
      <c r="BE122" s="190"/>
      <c r="BF122" s="190"/>
      <c r="BG122" s="190" t="str">
        <f t="shared" si="16"/>
        <v/>
      </c>
      <c r="BH122" s="196"/>
      <c r="BI122" s="194"/>
      <c r="BJ122" s="190"/>
      <c r="BK122" s="190"/>
      <c r="BL122" s="190" t="str">
        <f t="shared" si="17"/>
        <v/>
      </c>
      <c r="BM122" s="196"/>
      <c r="BN122" s="194"/>
      <c r="BO122" s="190"/>
      <c r="BP122" s="190"/>
      <c r="BQ122" s="190" t="str">
        <f t="shared" si="18"/>
        <v/>
      </c>
      <c r="BR122" s="196"/>
      <c r="BS122" s="194"/>
    </row>
    <row r="123" spans="1:71" ht="15">
      <c r="A123" s="120"/>
      <c r="B123" s="120"/>
      <c r="C123" s="120"/>
      <c r="D123" s="120"/>
      <c r="E123" s="120"/>
      <c r="F123" s="120"/>
      <c r="G123" s="190"/>
      <c r="H123" s="190"/>
      <c r="I123" s="190"/>
      <c r="J123" s="191"/>
      <c r="K123" s="191"/>
      <c r="L123" s="191"/>
      <c r="M123" s="192"/>
      <c r="N123" s="211"/>
      <c r="O123" s="194"/>
      <c r="P123" s="194"/>
      <c r="Q123" s="194"/>
      <c r="R123" s="191"/>
      <c r="S123" s="191"/>
      <c r="T123" s="194"/>
      <c r="U123" s="194"/>
      <c r="V123" s="190"/>
      <c r="W123" s="190"/>
      <c r="X123" s="190" t="str">
        <f t="shared" si="19"/>
        <v/>
      </c>
      <c r="Y123" s="196"/>
      <c r="Z123" s="194"/>
      <c r="AA123" s="190"/>
      <c r="AB123" s="190"/>
      <c r="AC123" s="190" t="str">
        <f t="shared" si="10"/>
        <v/>
      </c>
      <c r="AD123" s="196"/>
      <c r="AE123" s="194"/>
      <c r="AF123" s="190"/>
      <c r="AG123" s="190"/>
      <c r="AH123" s="190" t="str">
        <f t="shared" si="11"/>
        <v/>
      </c>
      <c r="AI123" s="196"/>
      <c r="AJ123" s="194"/>
      <c r="AK123" s="190"/>
      <c r="AL123" s="190"/>
      <c r="AM123" s="190" t="str">
        <f t="shared" si="12"/>
        <v/>
      </c>
      <c r="AN123" s="196"/>
      <c r="AO123" s="194"/>
      <c r="AP123" s="190"/>
      <c r="AQ123" s="190"/>
      <c r="AR123" s="190" t="str">
        <f t="shared" si="13"/>
        <v/>
      </c>
      <c r="AS123" s="196"/>
      <c r="AT123" s="194"/>
      <c r="AU123" s="190"/>
      <c r="AV123" s="190"/>
      <c r="AW123" s="190" t="str">
        <f t="shared" si="14"/>
        <v/>
      </c>
      <c r="AX123" s="196"/>
      <c r="AY123" s="194"/>
      <c r="AZ123" s="190"/>
      <c r="BA123" s="190"/>
      <c r="BB123" s="190" t="str">
        <f t="shared" si="15"/>
        <v/>
      </c>
      <c r="BC123" s="196"/>
      <c r="BD123" s="194"/>
      <c r="BE123" s="190"/>
      <c r="BF123" s="190"/>
      <c r="BG123" s="190" t="str">
        <f t="shared" si="16"/>
        <v/>
      </c>
      <c r="BH123" s="196"/>
      <c r="BI123" s="194"/>
      <c r="BJ123" s="190"/>
      <c r="BK123" s="190"/>
      <c r="BL123" s="190" t="str">
        <f t="shared" si="17"/>
        <v/>
      </c>
      <c r="BM123" s="196"/>
      <c r="BN123" s="194"/>
      <c r="BO123" s="190"/>
      <c r="BP123" s="190"/>
      <c r="BQ123" s="190" t="str">
        <f t="shared" si="18"/>
        <v/>
      </c>
      <c r="BR123" s="196"/>
      <c r="BS123" s="194"/>
    </row>
    <row r="124" spans="1:71" ht="15">
      <c r="A124" s="120"/>
      <c r="B124" s="120"/>
      <c r="C124" s="120"/>
      <c r="D124" s="120"/>
      <c r="E124" s="120"/>
      <c r="F124" s="120"/>
      <c r="G124" s="190"/>
      <c r="H124" s="190"/>
      <c r="I124" s="190"/>
      <c r="J124" s="191"/>
      <c r="K124" s="191"/>
      <c r="L124" s="191"/>
      <c r="M124" s="192"/>
      <c r="N124" s="211"/>
      <c r="O124" s="194"/>
      <c r="P124" s="194"/>
      <c r="Q124" s="194"/>
      <c r="R124" s="191"/>
      <c r="S124" s="191"/>
      <c r="T124" s="194"/>
      <c r="U124" s="194"/>
      <c r="V124" s="190"/>
      <c r="W124" s="190"/>
      <c r="X124" s="190" t="str">
        <f t="shared" si="19"/>
        <v/>
      </c>
      <c r="Y124" s="196"/>
      <c r="Z124" s="194"/>
      <c r="AA124" s="190"/>
      <c r="AB124" s="190"/>
      <c r="AC124" s="190" t="str">
        <f t="shared" si="10"/>
        <v/>
      </c>
      <c r="AD124" s="196"/>
      <c r="AE124" s="194"/>
      <c r="AF124" s="190"/>
      <c r="AG124" s="190"/>
      <c r="AH124" s="190" t="str">
        <f t="shared" si="11"/>
        <v/>
      </c>
      <c r="AI124" s="196"/>
      <c r="AJ124" s="194"/>
      <c r="AK124" s="190"/>
      <c r="AL124" s="190"/>
      <c r="AM124" s="190" t="str">
        <f t="shared" si="12"/>
        <v/>
      </c>
      <c r="AN124" s="196"/>
      <c r="AO124" s="194"/>
      <c r="AP124" s="190"/>
      <c r="AQ124" s="190"/>
      <c r="AR124" s="190" t="str">
        <f t="shared" si="13"/>
        <v/>
      </c>
      <c r="AS124" s="196"/>
      <c r="AT124" s="194"/>
      <c r="AU124" s="190"/>
      <c r="AV124" s="190"/>
      <c r="AW124" s="190" t="str">
        <f t="shared" si="14"/>
        <v/>
      </c>
      <c r="AX124" s="196"/>
      <c r="AY124" s="194"/>
      <c r="AZ124" s="190"/>
      <c r="BA124" s="190"/>
      <c r="BB124" s="190" t="str">
        <f t="shared" si="15"/>
        <v/>
      </c>
      <c r="BC124" s="196"/>
      <c r="BD124" s="194"/>
      <c r="BE124" s="190"/>
      <c r="BF124" s="190"/>
      <c r="BG124" s="190" t="str">
        <f t="shared" si="16"/>
        <v/>
      </c>
      <c r="BH124" s="196"/>
      <c r="BI124" s="194"/>
      <c r="BJ124" s="190"/>
      <c r="BK124" s="190"/>
      <c r="BL124" s="190" t="str">
        <f t="shared" si="17"/>
        <v/>
      </c>
      <c r="BM124" s="196"/>
      <c r="BN124" s="194"/>
      <c r="BO124" s="190"/>
      <c r="BP124" s="190"/>
      <c r="BQ124" s="190" t="str">
        <f t="shared" si="18"/>
        <v/>
      </c>
      <c r="BR124" s="196"/>
      <c r="BS124" s="194"/>
    </row>
    <row r="125" spans="1:71" ht="15">
      <c r="A125" s="120"/>
      <c r="B125" s="120"/>
      <c r="C125" s="120"/>
      <c r="D125" s="120"/>
      <c r="E125" s="120"/>
      <c r="F125" s="120"/>
      <c r="G125" s="190"/>
      <c r="H125" s="190"/>
      <c r="I125" s="190"/>
      <c r="J125" s="191"/>
      <c r="K125" s="191"/>
      <c r="L125" s="191"/>
      <c r="M125" s="192"/>
      <c r="N125" s="211"/>
      <c r="O125" s="194"/>
      <c r="P125" s="194"/>
      <c r="Q125" s="194"/>
      <c r="R125" s="191"/>
      <c r="S125" s="191"/>
      <c r="T125" s="194"/>
      <c r="U125" s="194"/>
      <c r="V125" s="190"/>
      <c r="W125" s="190"/>
      <c r="X125" s="190" t="str">
        <f t="shared" si="19"/>
        <v/>
      </c>
      <c r="Y125" s="196"/>
      <c r="Z125" s="194"/>
      <c r="AA125" s="190"/>
      <c r="AB125" s="190"/>
      <c r="AC125" s="190" t="str">
        <f t="shared" si="10"/>
        <v/>
      </c>
      <c r="AD125" s="196"/>
      <c r="AE125" s="194"/>
      <c r="AF125" s="190"/>
      <c r="AG125" s="190"/>
      <c r="AH125" s="190" t="str">
        <f t="shared" si="11"/>
        <v/>
      </c>
      <c r="AI125" s="196"/>
      <c r="AJ125" s="194"/>
      <c r="AK125" s="190"/>
      <c r="AL125" s="190"/>
      <c r="AM125" s="190" t="str">
        <f t="shared" si="12"/>
        <v/>
      </c>
      <c r="AN125" s="196"/>
      <c r="AO125" s="194"/>
      <c r="AP125" s="190"/>
      <c r="AQ125" s="190"/>
      <c r="AR125" s="190" t="str">
        <f t="shared" si="13"/>
        <v/>
      </c>
      <c r="AS125" s="196"/>
      <c r="AT125" s="194"/>
      <c r="AU125" s="190"/>
      <c r="AV125" s="190"/>
      <c r="AW125" s="190" t="str">
        <f t="shared" si="14"/>
        <v/>
      </c>
      <c r="AX125" s="196"/>
      <c r="AY125" s="194"/>
      <c r="AZ125" s="190"/>
      <c r="BA125" s="190"/>
      <c r="BB125" s="190" t="str">
        <f t="shared" si="15"/>
        <v/>
      </c>
      <c r="BC125" s="196"/>
      <c r="BD125" s="194"/>
      <c r="BE125" s="190"/>
      <c r="BF125" s="190"/>
      <c r="BG125" s="190" t="str">
        <f t="shared" si="16"/>
        <v/>
      </c>
      <c r="BH125" s="196"/>
      <c r="BI125" s="194"/>
      <c r="BJ125" s="190"/>
      <c r="BK125" s="190"/>
      <c r="BL125" s="190" t="str">
        <f t="shared" si="17"/>
        <v/>
      </c>
      <c r="BM125" s="196"/>
      <c r="BN125" s="194"/>
      <c r="BO125" s="190"/>
      <c r="BP125" s="190"/>
      <c r="BQ125" s="190" t="str">
        <f t="shared" si="18"/>
        <v/>
      </c>
      <c r="BR125" s="196"/>
      <c r="BS125" s="194"/>
    </row>
    <row r="126" spans="1:71" ht="15">
      <c r="A126" s="120"/>
      <c r="B126" s="120"/>
      <c r="C126" s="120"/>
      <c r="D126" s="120"/>
      <c r="E126" s="120"/>
      <c r="F126" s="120"/>
      <c r="G126" s="190"/>
      <c r="H126" s="190"/>
      <c r="I126" s="190"/>
      <c r="J126" s="191"/>
      <c r="K126" s="191"/>
      <c r="L126" s="191"/>
      <c r="M126" s="192"/>
      <c r="N126" s="211"/>
      <c r="O126" s="194"/>
      <c r="P126" s="194"/>
      <c r="Q126" s="194"/>
      <c r="R126" s="191"/>
      <c r="S126" s="191"/>
      <c r="T126" s="194"/>
      <c r="U126" s="194"/>
      <c r="V126" s="190"/>
      <c r="W126" s="190"/>
      <c r="X126" s="190" t="str">
        <f t="shared" si="19"/>
        <v/>
      </c>
      <c r="Y126" s="196"/>
      <c r="Z126" s="194"/>
      <c r="AA126" s="190"/>
      <c r="AB126" s="190"/>
      <c r="AC126" s="190" t="str">
        <f t="shared" si="10"/>
        <v/>
      </c>
      <c r="AD126" s="196"/>
      <c r="AE126" s="194"/>
      <c r="AF126" s="190"/>
      <c r="AG126" s="190"/>
      <c r="AH126" s="190" t="str">
        <f t="shared" si="11"/>
        <v/>
      </c>
      <c r="AI126" s="196"/>
      <c r="AJ126" s="194"/>
      <c r="AK126" s="190"/>
      <c r="AL126" s="190"/>
      <c r="AM126" s="190" t="str">
        <f t="shared" si="12"/>
        <v/>
      </c>
      <c r="AN126" s="196"/>
      <c r="AO126" s="194"/>
      <c r="AP126" s="190"/>
      <c r="AQ126" s="190"/>
      <c r="AR126" s="190" t="str">
        <f t="shared" si="13"/>
        <v/>
      </c>
      <c r="AS126" s="196"/>
      <c r="AT126" s="194"/>
      <c r="AU126" s="190"/>
      <c r="AV126" s="190"/>
      <c r="AW126" s="190" t="str">
        <f t="shared" si="14"/>
        <v/>
      </c>
      <c r="AX126" s="196"/>
      <c r="AY126" s="194"/>
      <c r="AZ126" s="190"/>
      <c r="BA126" s="190"/>
      <c r="BB126" s="190" t="str">
        <f t="shared" si="15"/>
        <v/>
      </c>
      <c r="BC126" s="196"/>
      <c r="BD126" s="194"/>
      <c r="BE126" s="190"/>
      <c r="BF126" s="190"/>
      <c r="BG126" s="190" t="str">
        <f t="shared" si="16"/>
        <v/>
      </c>
      <c r="BH126" s="196"/>
      <c r="BI126" s="194"/>
      <c r="BJ126" s="190"/>
      <c r="BK126" s="190"/>
      <c r="BL126" s="190" t="str">
        <f t="shared" si="17"/>
        <v/>
      </c>
      <c r="BM126" s="196"/>
      <c r="BN126" s="194"/>
      <c r="BO126" s="190"/>
      <c r="BP126" s="190"/>
      <c r="BQ126" s="190" t="str">
        <f t="shared" si="18"/>
        <v/>
      </c>
      <c r="BR126" s="196"/>
      <c r="BS126" s="194"/>
    </row>
    <row r="127" spans="1:71" ht="15">
      <c r="A127" s="120"/>
      <c r="B127" s="120"/>
      <c r="C127" s="120"/>
      <c r="D127" s="120"/>
      <c r="E127" s="120"/>
      <c r="F127" s="120"/>
      <c r="G127" s="190"/>
      <c r="H127" s="190"/>
      <c r="I127" s="190"/>
      <c r="J127" s="191"/>
      <c r="K127" s="191"/>
      <c r="L127" s="191"/>
      <c r="M127" s="192"/>
      <c r="N127" s="211"/>
      <c r="O127" s="194"/>
      <c r="P127" s="194"/>
      <c r="Q127" s="194"/>
      <c r="R127" s="191"/>
      <c r="S127" s="191"/>
      <c r="T127" s="194"/>
      <c r="U127" s="194"/>
      <c r="V127" s="190"/>
      <c r="W127" s="190"/>
      <c r="X127" s="190" t="str">
        <f t="shared" si="19"/>
        <v/>
      </c>
      <c r="Y127" s="196"/>
      <c r="Z127" s="194"/>
      <c r="AA127" s="190"/>
      <c r="AB127" s="190"/>
      <c r="AC127" s="190" t="str">
        <f t="shared" si="10"/>
        <v/>
      </c>
      <c r="AD127" s="196"/>
      <c r="AE127" s="194"/>
      <c r="AF127" s="190"/>
      <c r="AG127" s="190"/>
      <c r="AH127" s="190" t="str">
        <f t="shared" si="11"/>
        <v/>
      </c>
      <c r="AI127" s="196"/>
      <c r="AJ127" s="194"/>
      <c r="AK127" s="190"/>
      <c r="AL127" s="190"/>
      <c r="AM127" s="190" t="str">
        <f t="shared" si="12"/>
        <v/>
      </c>
      <c r="AN127" s="196"/>
      <c r="AO127" s="194"/>
      <c r="AP127" s="190"/>
      <c r="AQ127" s="190"/>
      <c r="AR127" s="190" t="str">
        <f t="shared" si="13"/>
        <v/>
      </c>
      <c r="AS127" s="196"/>
      <c r="AT127" s="194"/>
      <c r="AU127" s="190"/>
      <c r="AV127" s="190"/>
      <c r="AW127" s="190" t="str">
        <f t="shared" si="14"/>
        <v/>
      </c>
      <c r="AX127" s="196"/>
      <c r="AY127" s="194"/>
      <c r="AZ127" s="190"/>
      <c r="BA127" s="190"/>
      <c r="BB127" s="190" t="str">
        <f t="shared" si="15"/>
        <v/>
      </c>
      <c r="BC127" s="196"/>
      <c r="BD127" s="194"/>
      <c r="BE127" s="190"/>
      <c r="BF127" s="190"/>
      <c r="BG127" s="190" t="str">
        <f t="shared" si="16"/>
        <v/>
      </c>
      <c r="BH127" s="196"/>
      <c r="BI127" s="194"/>
      <c r="BJ127" s="190"/>
      <c r="BK127" s="190"/>
      <c r="BL127" s="190" t="str">
        <f t="shared" si="17"/>
        <v/>
      </c>
      <c r="BM127" s="196"/>
      <c r="BN127" s="194"/>
      <c r="BO127" s="190"/>
      <c r="BP127" s="190"/>
      <c r="BQ127" s="190" t="str">
        <f t="shared" si="18"/>
        <v/>
      </c>
      <c r="BR127" s="196"/>
      <c r="BS127" s="194"/>
    </row>
    <row r="128" spans="1:71" ht="15">
      <c r="A128" s="120"/>
      <c r="B128" s="120"/>
      <c r="C128" s="120"/>
      <c r="D128" s="120"/>
      <c r="E128" s="120"/>
      <c r="F128" s="120"/>
      <c r="G128" s="190"/>
      <c r="H128" s="190"/>
      <c r="I128" s="190"/>
      <c r="J128" s="191"/>
      <c r="K128" s="191"/>
      <c r="L128" s="191"/>
      <c r="M128" s="192"/>
      <c r="N128" s="211"/>
      <c r="O128" s="194"/>
      <c r="P128" s="194"/>
      <c r="Q128" s="194"/>
      <c r="R128" s="191"/>
      <c r="S128" s="191"/>
      <c r="T128" s="194"/>
      <c r="U128" s="194"/>
      <c r="V128" s="190"/>
      <c r="W128" s="190"/>
      <c r="X128" s="190" t="str">
        <f t="shared" si="19"/>
        <v/>
      </c>
      <c r="Y128" s="196"/>
      <c r="Z128" s="194"/>
      <c r="AA128" s="190"/>
      <c r="AB128" s="190"/>
      <c r="AC128" s="190" t="str">
        <f t="shared" si="10"/>
        <v/>
      </c>
      <c r="AD128" s="196"/>
      <c r="AE128" s="194"/>
      <c r="AF128" s="190"/>
      <c r="AG128" s="190"/>
      <c r="AH128" s="190" t="str">
        <f t="shared" si="11"/>
        <v/>
      </c>
      <c r="AI128" s="196"/>
      <c r="AJ128" s="194"/>
      <c r="AK128" s="190"/>
      <c r="AL128" s="190"/>
      <c r="AM128" s="190" t="str">
        <f t="shared" si="12"/>
        <v/>
      </c>
      <c r="AN128" s="196"/>
      <c r="AO128" s="194"/>
      <c r="AP128" s="190"/>
      <c r="AQ128" s="190"/>
      <c r="AR128" s="190" t="str">
        <f t="shared" si="13"/>
        <v/>
      </c>
      <c r="AS128" s="196"/>
      <c r="AT128" s="194"/>
      <c r="AU128" s="190"/>
      <c r="AV128" s="190"/>
      <c r="AW128" s="190" t="str">
        <f t="shared" si="14"/>
        <v/>
      </c>
      <c r="AX128" s="196"/>
      <c r="AY128" s="194"/>
      <c r="AZ128" s="190"/>
      <c r="BA128" s="190"/>
      <c r="BB128" s="190" t="str">
        <f t="shared" si="15"/>
        <v/>
      </c>
      <c r="BC128" s="196"/>
      <c r="BD128" s="194"/>
      <c r="BE128" s="190"/>
      <c r="BF128" s="190"/>
      <c r="BG128" s="190" t="str">
        <f t="shared" si="16"/>
        <v/>
      </c>
      <c r="BH128" s="196"/>
      <c r="BI128" s="194"/>
      <c r="BJ128" s="190"/>
      <c r="BK128" s="190"/>
      <c r="BL128" s="190" t="str">
        <f t="shared" si="17"/>
        <v/>
      </c>
      <c r="BM128" s="196"/>
      <c r="BN128" s="194"/>
      <c r="BO128" s="190"/>
      <c r="BP128" s="190"/>
      <c r="BQ128" s="190" t="str">
        <f t="shared" si="18"/>
        <v/>
      </c>
      <c r="BR128" s="196"/>
      <c r="BS128" s="194"/>
    </row>
    <row r="129" spans="1:71" ht="15">
      <c r="A129" s="120"/>
      <c r="B129" s="120"/>
      <c r="C129" s="120"/>
      <c r="D129" s="120"/>
      <c r="E129" s="120"/>
      <c r="F129" s="120"/>
      <c r="G129" s="190"/>
      <c r="H129" s="190"/>
      <c r="I129" s="190"/>
      <c r="J129" s="191"/>
      <c r="K129" s="191"/>
      <c r="L129" s="191"/>
      <c r="M129" s="192"/>
      <c r="N129" s="211"/>
      <c r="O129" s="194"/>
      <c r="P129" s="194"/>
      <c r="Q129" s="194"/>
      <c r="R129" s="191"/>
      <c r="S129" s="191"/>
      <c r="T129" s="194"/>
      <c r="U129" s="194"/>
      <c r="V129" s="190"/>
      <c r="W129" s="190"/>
      <c r="X129" s="190" t="str">
        <f t="shared" si="19"/>
        <v/>
      </c>
      <c r="Y129" s="196"/>
      <c r="Z129" s="194"/>
      <c r="AA129" s="190"/>
      <c r="AB129" s="190"/>
      <c r="AC129" s="190" t="str">
        <f t="shared" si="10"/>
        <v/>
      </c>
      <c r="AD129" s="196"/>
      <c r="AE129" s="194"/>
      <c r="AF129" s="190"/>
      <c r="AG129" s="190"/>
      <c r="AH129" s="190" t="str">
        <f t="shared" si="11"/>
        <v/>
      </c>
      <c r="AI129" s="196"/>
      <c r="AJ129" s="194"/>
      <c r="AK129" s="190"/>
      <c r="AL129" s="190"/>
      <c r="AM129" s="190" t="str">
        <f t="shared" si="12"/>
        <v/>
      </c>
      <c r="AN129" s="196"/>
      <c r="AO129" s="194"/>
      <c r="AP129" s="190"/>
      <c r="AQ129" s="190"/>
      <c r="AR129" s="190" t="str">
        <f t="shared" si="13"/>
        <v/>
      </c>
      <c r="AS129" s="196"/>
      <c r="AT129" s="194"/>
      <c r="AU129" s="190"/>
      <c r="AV129" s="190"/>
      <c r="AW129" s="190" t="str">
        <f t="shared" si="14"/>
        <v/>
      </c>
      <c r="AX129" s="196"/>
      <c r="AY129" s="194"/>
      <c r="AZ129" s="190"/>
      <c r="BA129" s="190"/>
      <c r="BB129" s="190" t="str">
        <f t="shared" si="15"/>
        <v/>
      </c>
      <c r="BC129" s="196"/>
      <c r="BD129" s="194"/>
      <c r="BE129" s="190"/>
      <c r="BF129" s="190"/>
      <c r="BG129" s="190" t="str">
        <f t="shared" si="16"/>
        <v/>
      </c>
      <c r="BH129" s="196"/>
      <c r="BI129" s="194"/>
      <c r="BJ129" s="190"/>
      <c r="BK129" s="190"/>
      <c r="BL129" s="190" t="str">
        <f t="shared" si="17"/>
        <v/>
      </c>
      <c r="BM129" s="196"/>
      <c r="BN129" s="194"/>
      <c r="BO129" s="190"/>
      <c r="BP129" s="190"/>
      <c r="BQ129" s="190" t="str">
        <f t="shared" si="18"/>
        <v/>
      </c>
      <c r="BR129" s="196"/>
      <c r="BS129" s="194"/>
    </row>
    <row r="130" spans="1:71" ht="15">
      <c r="A130" s="120"/>
      <c r="B130" s="120"/>
      <c r="C130" s="120"/>
      <c r="D130" s="120"/>
      <c r="E130" s="120"/>
      <c r="F130" s="120"/>
      <c r="G130" s="190"/>
      <c r="H130" s="190"/>
      <c r="I130" s="190"/>
      <c r="J130" s="191"/>
      <c r="K130" s="191"/>
      <c r="L130" s="191"/>
      <c r="M130" s="192"/>
      <c r="N130" s="211"/>
      <c r="O130" s="194"/>
      <c r="P130" s="194"/>
      <c r="Q130" s="194"/>
      <c r="R130" s="191"/>
      <c r="S130" s="191"/>
      <c r="T130" s="194"/>
      <c r="U130" s="194"/>
      <c r="V130" s="190"/>
      <c r="W130" s="190"/>
      <c r="X130" s="190" t="str">
        <f t="shared" si="19"/>
        <v/>
      </c>
      <c r="Y130" s="196"/>
      <c r="Z130" s="194"/>
      <c r="AA130" s="190"/>
      <c r="AB130" s="190"/>
      <c r="AC130" s="190" t="str">
        <f t="shared" si="10"/>
        <v/>
      </c>
      <c r="AD130" s="196"/>
      <c r="AE130" s="194"/>
      <c r="AF130" s="190"/>
      <c r="AG130" s="190"/>
      <c r="AH130" s="190" t="str">
        <f t="shared" si="11"/>
        <v/>
      </c>
      <c r="AI130" s="196"/>
      <c r="AJ130" s="194"/>
      <c r="AK130" s="190"/>
      <c r="AL130" s="190"/>
      <c r="AM130" s="190" t="str">
        <f t="shared" si="12"/>
        <v/>
      </c>
      <c r="AN130" s="196"/>
      <c r="AO130" s="194"/>
      <c r="AP130" s="190"/>
      <c r="AQ130" s="190"/>
      <c r="AR130" s="190" t="str">
        <f t="shared" si="13"/>
        <v/>
      </c>
      <c r="AS130" s="196"/>
      <c r="AT130" s="194"/>
      <c r="AU130" s="190"/>
      <c r="AV130" s="190"/>
      <c r="AW130" s="190" t="str">
        <f t="shared" si="14"/>
        <v/>
      </c>
      <c r="AX130" s="196"/>
      <c r="AY130" s="194"/>
      <c r="AZ130" s="190"/>
      <c r="BA130" s="190"/>
      <c r="BB130" s="190" t="str">
        <f t="shared" si="15"/>
        <v/>
      </c>
      <c r="BC130" s="196"/>
      <c r="BD130" s="194"/>
      <c r="BE130" s="190"/>
      <c r="BF130" s="190"/>
      <c r="BG130" s="190" t="str">
        <f t="shared" si="16"/>
        <v/>
      </c>
      <c r="BH130" s="196"/>
      <c r="BI130" s="194"/>
      <c r="BJ130" s="190"/>
      <c r="BK130" s="190"/>
      <c r="BL130" s="190" t="str">
        <f t="shared" si="17"/>
        <v/>
      </c>
      <c r="BM130" s="196"/>
      <c r="BN130" s="194"/>
      <c r="BO130" s="190"/>
      <c r="BP130" s="190"/>
      <c r="BQ130" s="190" t="str">
        <f t="shared" si="18"/>
        <v/>
      </c>
      <c r="BR130" s="196"/>
      <c r="BS130" s="194"/>
    </row>
    <row r="131" spans="1:71" ht="15">
      <c r="A131" s="120"/>
      <c r="B131" s="120"/>
      <c r="C131" s="120"/>
      <c r="D131" s="120"/>
      <c r="E131" s="120"/>
      <c r="F131" s="120"/>
      <c r="G131" s="190"/>
      <c r="H131" s="190"/>
      <c r="I131" s="190"/>
      <c r="J131" s="191"/>
      <c r="K131" s="191"/>
      <c r="L131" s="191"/>
      <c r="M131" s="192"/>
      <c r="N131" s="211"/>
      <c r="O131" s="194"/>
      <c r="P131" s="194"/>
      <c r="Q131" s="194"/>
      <c r="R131" s="191"/>
      <c r="S131" s="191"/>
      <c r="T131" s="194"/>
      <c r="U131" s="194"/>
      <c r="V131" s="190"/>
      <c r="W131" s="190"/>
      <c r="X131" s="190" t="str">
        <f t="shared" si="19"/>
        <v/>
      </c>
      <c r="Y131" s="196"/>
      <c r="Z131" s="194"/>
      <c r="AA131" s="190"/>
      <c r="AB131" s="190"/>
      <c r="AC131" s="190" t="str">
        <f t="shared" si="10"/>
        <v/>
      </c>
      <c r="AD131" s="196"/>
      <c r="AE131" s="194"/>
      <c r="AF131" s="190"/>
      <c r="AG131" s="190"/>
      <c r="AH131" s="190" t="str">
        <f t="shared" si="11"/>
        <v/>
      </c>
      <c r="AI131" s="196"/>
      <c r="AJ131" s="194"/>
      <c r="AK131" s="190"/>
      <c r="AL131" s="190"/>
      <c r="AM131" s="190" t="str">
        <f t="shared" si="12"/>
        <v/>
      </c>
      <c r="AN131" s="196"/>
      <c r="AO131" s="194"/>
      <c r="AP131" s="190"/>
      <c r="AQ131" s="190"/>
      <c r="AR131" s="190" t="str">
        <f t="shared" si="13"/>
        <v/>
      </c>
      <c r="AS131" s="196"/>
      <c r="AT131" s="194"/>
      <c r="AU131" s="190"/>
      <c r="AV131" s="190"/>
      <c r="AW131" s="190" t="str">
        <f t="shared" si="14"/>
        <v/>
      </c>
      <c r="AX131" s="196"/>
      <c r="AY131" s="194"/>
      <c r="AZ131" s="190"/>
      <c r="BA131" s="190"/>
      <c r="BB131" s="190" t="str">
        <f t="shared" si="15"/>
        <v/>
      </c>
      <c r="BC131" s="196"/>
      <c r="BD131" s="194"/>
      <c r="BE131" s="190"/>
      <c r="BF131" s="190"/>
      <c r="BG131" s="190" t="str">
        <f t="shared" si="16"/>
        <v/>
      </c>
      <c r="BH131" s="196"/>
      <c r="BI131" s="194"/>
      <c r="BJ131" s="190"/>
      <c r="BK131" s="190"/>
      <c r="BL131" s="190" t="str">
        <f t="shared" si="17"/>
        <v/>
      </c>
      <c r="BM131" s="196"/>
      <c r="BN131" s="194"/>
      <c r="BO131" s="190"/>
      <c r="BP131" s="190"/>
      <c r="BQ131" s="190" t="str">
        <f t="shared" si="18"/>
        <v/>
      </c>
      <c r="BR131" s="196"/>
      <c r="BS131" s="194"/>
    </row>
    <row r="132" spans="1:71" ht="15">
      <c r="A132" s="120"/>
      <c r="B132" s="120"/>
      <c r="C132" s="120"/>
      <c r="D132" s="120"/>
      <c r="E132" s="120"/>
      <c r="F132" s="120"/>
      <c r="G132" s="190"/>
      <c r="H132" s="190"/>
      <c r="I132" s="190"/>
      <c r="J132" s="191"/>
      <c r="K132" s="191"/>
      <c r="L132" s="191"/>
      <c r="M132" s="192"/>
      <c r="N132" s="211"/>
      <c r="O132" s="194"/>
      <c r="P132" s="194"/>
      <c r="Q132" s="194"/>
      <c r="R132" s="191"/>
      <c r="S132" s="191"/>
      <c r="T132" s="194"/>
      <c r="U132" s="194"/>
      <c r="V132" s="190"/>
      <c r="W132" s="190"/>
      <c r="X132" s="190" t="str">
        <f t="shared" si="19"/>
        <v/>
      </c>
      <c r="Y132" s="196"/>
      <c r="Z132" s="194"/>
      <c r="AA132" s="190"/>
      <c r="AB132" s="190"/>
      <c r="AC132" s="190" t="str">
        <f t="shared" si="10"/>
        <v/>
      </c>
      <c r="AD132" s="196"/>
      <c r="AE132" s="194"/>
      <c r="AF132" s="190"/>
      <c r="AG132" s="190"/>
      <c r="AH132" s="190" t="str">
        <f t="shared" si="11"/>
        <v/>
      </c>
      <c r="AI132" s="196"/>
      <c r="AJ132" s="194"/>
      <c r="AK132" s="190"/>
      <c r="AL132" s="190"/>
      <c r="AM132" s="190" t="str">
        <f t="shared" si="12"/>
        <v/>
      </c>
      <c r="AN132" s="196"/>
      <c r="AO132" s="194"/>
      <c r="AP132" s="190"/>
      <c r="AQ132" s="190"/>
      <c r="AR132" s="190" t="str">
        <f t="shared" si="13"/>
        <v/>
      </c>
      <c r="AS132" s="196"/>
      <c r="AT132" s="194"/>
      <c r="AU132" s="190"/>
      <c r="AV132" s="190"/>
      <c r="AW132" s="190" t="str">
        <f t="shared" si="14"/>
        <v/>
      </c>
      <c r="AX132" s="196"/>
      <c r="AY132" s="194"/>
      <c r="AZ132" s="190"/>
      <c r="BA132" s="190"/>
      <c r="BB132" s="190" t="str">
        <f t="shared" si="15"/>
        <v/>
      </c>
      <c r="BC132" s="196"/>
      <c r="BD132" s="194"/>
      <c r="BE132" s="190"/>
      <c r="BF132" s="190"/>
      <c r="BG132" s="190" t="str">
        <f t="shared" si="16"/>
        <v/>
      </c>
      <c r="BH132" s="196"/>
      <c r="BI132" s="194"/>
      <c r="BJ132" s="190"/>
      <c r="BK132" s="190"/>
      <c r="BL132" s="190" t="str">
        <f t="shared" si="17"/>
        <v/>
      </c>
      <c r="BM132" s="196"/>
      <c r="BN132" s="194"/>
      <c r="BO132" s="190"/>
      <c r="BP132" s="190"/>
      <c r="BQ132" s="190" t="str">
        <f t="shared" si="18"/>
        <v/>
      </c>
      <c r="BR132" s="196"/>
      <c r="BS132" s="194"/>
    </row>
    <row r="133" spans="1:71" ht="15">
      <c r="A133" s="120"/>
      <c r="B133" s="120"/>
      <c r="C133" s="120"/>
      <c r="D133" s="120"/>
      <c r="E133" s="120"/>
      <c r="F133" s="120"/>
      <c r="G133" s="190"/>
      <c r="H133" s="190"/>
      <c r="I133" s="190"/>
      <c r="J133" s="191"/>
      <c r="K133" s="191"/>
      <c r="L133" s="191"/>
      <c r="M133" s="192"/>
      <c r="N133" s="211"/>
      <c r="O133" s="194"/>
      <c r="P133" s="194"/>
      <c r="Q133" s="194"/>
      <c r="R133" s="191"/>
      <c r="S133" s="191"/>
      <c r="T133" s="194"/>
      <c r="U133" s="194"/>
      <c r="V133" s="190"/>
      <c r="W133" s="190"/>
      <c r="X133" s="190" t="str">
        <f t="shared" si="19"/>
        <v/>
      </c>
      <c r="Y133" s="196"/>
      <c r="Z133" s="194"/>
      <c r="AA133" s="190"/>
      <c r="AB133" s="190"/>
      <c r="AC133" s="190" t="str">
        <f t="shared" si="10"/>
        <v/>
      </c>
      <c r="AD133" s="196"/>
      <c r="AE133" s="194"/>
      <c r="AF133" s="190"/>
      <c r="AG133" s="190"/>
      <c r="AH133" s="190" t="str">
        <f t="shared" si="11"/>
        <v/>
      </c>
      <c r="AI133" s="196"/>
      <c r="AJ133" s="194"/>
      <c r="AK133" s="190"/>
      <c r="AL133" s="190"/>
      <c r="AM133" s="190" t="str">
        <f t="shared" si="12"/>
        <v/>
      </c>
      <c r="AN133" s="196"/>
      <c r="AO133" s="194"/>
      <c r="AP133" s="190"/>
      <c r="AQ133" s="190"/>
      <c r="AR133" s="190" t="str">
        <f t="shared" si="13"/>
        <v/>
      </c>
      <c r="AS133" s="196"/>
      <c r="AT133" s="194"/>
      <c r="AU133" s="190"/>
      <c r="AV133" s="190"/>
      <c r="AW133" s="190" t="str">
        <f t="shared" si="14"/>
        <v/>
      </c>
      <c r="AX133" s="196"/>
      <c r="AY133" s="194"/>
      <c r="AZ133" s="190"/>
      <c r="BA133" s="190"/>
      <c r="BB133" s="190" t="str">
        <f t="shared" si="15"/>
        <v/>
      </c>
      <c r="BC133" s="196"/>
      <c r="BD133" s="194"/>
      <c r="BE133" s="190"/>
      <c r="BF133" s="190"/>
      <c r="BG133" s="190" t="str">
        <f t="shared" si="16"/>
        <v/>
      </c>
      <c r="BH133" s="196"/>
      <c r="BI133" s="194"/>
      <c r="BJ133" s="190"/>
      <c r="BK133" s="190"/>
      <c r="BL133" s="190" t="str">
        <f t="shared" si="17"/>
        <v/>
      </c>
      <c r="BM133" s="196"/>
      <c r="BN133" s="194"/>
      <c r="BO133" s="190"/>
      <c r="BP133" s="190"/>
      <c r="BQ133" s="190" t="str">
        <f t="shared" si="18"/>
        <v/>
      </c>
      <c r="BR133" s="196"/>
      <c r="BS133" s="194"/>
    </row>
    <row r="134" spans="1:71" ht="15">
      <c r="A134" s="120"/>
      <c r="B134" s="120"/>
      <c r="C134" s="120"/>
      <c r="D134" s="120"/>
      <c r="E134" s="120"/>
      <c r="F134" s="120"/>
      <c r="G134" s="190"/>
      <c r="H134" s="190"/>
      <c r="I134" s="190"/>
      <c r="J134" s="191"/>
      <c r="K134" s="191"/>
      <c r="L134" s="191"/>
      <c r="M134" s="192"/>
      <c r="N134" s="211"/>
      <c r="O134" s="194"/>
      <c r="P134" s="194"/>
      <c r="Q134" s="194"/>
      <c r="R134" s="191"/>
      <c r="S134" s="191"/>
      <c r="T134" s="194"/>
      <c r="U134" s="194"/>
      <c r="V134" s="190"/>
      <c r="W134" s="190"/>
      <c r="X134" s="190" t="str">
        <f t="shared" si="19"/>
        <v/>
      </c>
      <c r="Y134" s="196"/>
      <c r="Z134" s="194"/>
      <c r="AA134" s="190"/>
      <c r="AB134" s="190"/>
      <c r="AC134" s="190" t="str">
        <f t="shared" ref="AC134:AC197" si="20">IF(ISERROR(VLOOKUP(AB134,WC_ISIN_Lookup,2,)),"",VLOOKUP(AB134,WC_ISIN_Lookup,2,))</f>
        <v/>
      </c>
      <c r="AD134" s="196"/>
      <c r="AE134" s="194"/>
      <c r="AF134" s="190"/>
      <c r="AG134" s="190"/>
      <c r="AH134" s="190" t="str">
        <f t="shared" ref="AH134:AH197" si="21">IF(ISERROR(VLOOKUP(AG134,WC_ISIN_Lookup,2,)),"",VLOOKUP(AG134,WC_ISIN_Lookup,2,))</f>
        <v/>
      </c>
      <c r="AI134" s="196"/>
      <c r="AJ134" s="194"/>
      <c r="AK134" s="190"/>
      <c r="AL134" s="190"/>
      <c r="AM134" s="190" t="str">
        <f t="shared" ref="AM134:AM197" si="22">IF(ISERROR(VLOOKUP(AL134,WC_ISIN_Lookup,2,)),"",VLOOKUP(AL134,WC_ISIN_Lookup,2,))</f>
        <v/>
      </c>
      <c r="AN134" s="196"/>
      <c r="AO134" s="194"/>
      <c r="AP134" s="190"/>
      <c r="AQ134" s="190"/>
      <c r="AR134" s="190" t="str">
        <f t="shared" ref="AR134:AR197" si="23">IF(ISERROR(VLOOKUP(AQ134,WC_ISIN_Lookup,2,)),"",VLOOKUP(AQ134,WC_ISIN_Lookup,2,))</f>
        <v/>
      </c>
      <c r="AS134" s="196"/>
      <c r="AT134" s="194"/>
      <c r="AU134" s="190"/>
      <c r="AV134" s="190"/>
      <c r="AW134" s="190" t="str">
        <f t="shared" ref="AW134:AW197" si="24">IF(ISERROR(VLOOKUP(AV134,WC_ISIN_Lookup,2,)),"",VLOOKUP(AV134,WC_ISIN_Lookup,2,))</f>
        <v/>
      </c>
      <c r="AX134" s="196"/>
      <c r="AY134" s="194"/>
      <c r="AZ134" s="190"/>
      <c r="BA134" s="190"/>
      <c r="BB134" s="190" t="str">
        <f t="shared" ref="BB134:BB197" si="25">IF(ISERROR(VLOOKUP(BA134,WC_ISIN_Lookup,2,)),"",VLOOKUP(BA134,WC_ISIN_Lookup,2,))</f>
        <v/>
      </c>
      <c r="BC134" s="196"/>
      <c r="BD134" s="194"/>
      <c r="BE134" s="190"/>
      <c r="BF134" s="190"/>
      <c r="BG134" s="190" t="str">
        <f t="shared" ref="BG134:BG197" si="26">IF(ISERROR(VLOOKUP(BF134,WC_ISIN_Lookup,2,)),"",VLOOKUP(BF134,WC_ISIN_Lookup,2,))</f>
        <v/>
      </c>
      <c r="BH134" s="196"/>
      <c r="BI134" s="194"/>
      <c r="BJ134" s="190"/>
      <c r="BK134" s="190"/>
      <c r="BL134" s="190" t="str">
        <f t="shared" ref="BL134:BL197" si="27">IF(ISERROR(VLOOKUP(BK134,WC_ISIN_Lookup,2,)),"",VLOOKUP(BK134,WC_ISIN_Lookup,2,))</f>
        <v/>
      </c>
      <c r="BM134" s="196"/>
      <c r="BN134" s="194"/>
      <c r="BO134" s="190"/>
      <c r="BP134" s="190"/>
      <c r="BQ134" s="190" t="str">
        <f t="shared" ref="BQ134:BQ197" si="28">IF(ISERROR(VLOOKUP(BP134,WC_ISIN_Lookup,2,)),"",VLOOKUP(BP134,WC_ISIN_Lookup,2,))</f>
        <v/>
      </c>
      <c r="BR134" s="196"/>
      <c r="BS134" s="194"/>
    </row>
    <row r="135" spans="1:71" ht="15">
      <c r="A135" s="120"/>
      <c r="B135" s="120"/>
      <c r="C135" s="120"/>
      <c r="D135" s="120"/>
      <c r="E135" s="120"/>
      <c r="F135" s="120"/>
      <c r="G135" s="190"/>
      <c r="H135" s="190"/>
      <c r="I135" s="190"/>
      <c r="J135" s="191"/>
      <c r="K135" s="191"/>
      <c r="L135" s="191"/>
      <c r="M135" s="192"/>
      <c r="N135" s="211"/>
      <c r="O135" s="194"/>
      <c r="P135" s="194"/>
      <c r="Q135" s="194"/>
      <c r="R135" s="191"/>
      <c r="S135" s="191"/>
      <c r="T135" s="194"/>
      <c r="U135" s="194"/>
      <c r="V135" s="190"/>
      <c r="W135" s="190"/>
      <c r="X135" s="190" t="str">
        <f t="shared" ref="X135:X198" si="29">IF(ISERROR(VLOOKUP(W135,WC_ISIN_Lookup,2,)),"",VLOOKUP(W135,WC_ISIN_Lookup,2,))</f>
        <v/>
      </c>
      <c r="Y135" s="196"/>
      <c r="Z135" s="194"/>
      <c r="AA135" s="190"/>
      <c r="AB135" s="190"/>
      <c r="AC135" s="190" t="str">
        <f t="shared" si="20"/>
        <v/>
      </c>
      <c r="AD135" s="196"/>
      <c r="AE135" s="194"/>
      <c r="AF135" s="190"/>
      <c r="AG135" s="190"/>
      <c r="AH135" s="190" t="str">
        <f t="shared" si="21"/>
        <v/>
      </c>
      <c r="AI135" s="196"/>
      <c r="AJ135" s="194"/>
      <c r="AK135" s="190"/>
      <c r="AL135" s="190"/>
      <c r="AM135" s="190" t="str">
        <f t="shared" si="22"/>
        <v/>
      </c>
      <c r="AN135" s="196"/>
      <c r="AO135" s="194"/>
      <c r="AP135" s="190"/>
      <c r="AQ135" s="190"/>
      <c r="AR135" s="190" t="str">
        <f t="shared" si="23"/>
        <v/>
      </c>
      <c r="AS135" s="196"/>
      <c r="AT135" s="194"/>
      <c r="AU135" s="190"/>
      <c r="AV135" s="190"/>
      <c r="AW135" s="190" t="str">
        <f t="shared" si="24"/>
        <v/>
      </c>
      <c r="AX135" s="196"/>
      <c r="AY135" s="194"/>
      <c r="AZ135" s="190"/>
      <c r="BA135" s="190"/>
      <c r="BB135" s="190" t="str">
        <f t="shared" si="25"/>
        <v/>
      </c>
      <c r="BC135" s="196"/>
      <c r="BD135" s="194"/>
      <c r="BE135" s="190"/>
      <c r="BF135" s="190"/>
      <c r="BG135" s="190" t="str">
        <f t="shared" si="26"/>
        <v/>
      </c>
      <c r="BH135" s="196"/>
      <c r="BI135" s="194"/>
      <c r="BJ135" s="190"/>
      <c r="BK135" s="190"/>
      <c r="BL135" s="190" t="str">
        <f t="shared" si="27"/>
        <v/>
      </c>
      <c r="BM135" s="196"/>
      <c r="BN135" s="194"/>
      <c r="BO135" s="190"/>
      <c r="BP135" s="190"/>
      <c r="BQ135" s="190" t="str">
        <f t="shared" si="28"/>
        <v/>
      </c>
      <c r="BR135" s="196"/>
      <c r="BS135" s="194"/>
    </row>
    <row r="136" spans="1:71" ht="15">
      <c r="A136" s="120"/>
      <c r="B136" s="120"/>
      <c r="C136" s="120"/>
      <c r="D136" s="120"/>
      <c r="E136" s="120"/>
      <c r="F136" s="120"/>
      <c r="G136" s="190"/>
      <c r="H136" s="190"/>
      <c r="I136" s="190"/>
      <c r="J136" s="191"/>
      <c r="K136" s="191"/>
      <c r="L136" s="191"/>
      <c r="M136" s="192"/>
      <c r="N136" s="211"/>
      <c r="O136" s="194"/>
      <c r="P136" s="194"/>
      <c r="Q136" s="194"/>
      <c r="R136" s="191"/>
      <c r="S136" s="191"/>
      <c r="T136" s="194"/>
      <c r="U136" s="194"/>
      <c r="V136" s="190"/>
      <c r="W136" s="190"/>
      <c r="X136" s="190" t="str">
        <f t="shared" si="29"/>
        <v/>
      </c>
      <c r="Y136" s="196"/>
      <c r="Z136" s="194"/>
      <c r="AA136" s="190"/>
      <c r="AB136" s="190"/>
      <c r="AC136" s="190" t="str">
        <f t="shared" si="20"/>
        <v/>
      </c>
      <c r="AD136" s="196"/>
      <c r="AE136" s="194"/>
      <c r="AF136" s="190"/>
      <c r="AG136" s="190"/>
      <c r="AH136" s="190" t="str">
        <f t="shared" si="21"/>
        <v/>
      </c>
      <c r="AI136" s="196"/>
      <c r="AJ136" s="194"/>
      <c r="AK136" s="190"/>
      <c r="AL136" s="190"/>
      <c r="AM136" s="190" t="str">
        <f t="shared" si="22"/>
        <v/>
      </c>
      <c r="AN136" s="196"/>
      <c r="AO136" s="194"/>
      <c r="AP136" s="190"/>
      <c r="AQ136" s="190"/>
      <c r="AR136" s="190" t="str">
        <f t="shared" si="23"/>
        <v/>
      </c>
      <c r="AS136" s="196"/>
      <c r="AT136" s="194"/>
      <c r="AU136" s="190"/>
      <c r="AV136" s="190"/>
      <c r="AW136" s="190" t="str">
        <f t="shared" si="24"/>
        <v/>
      </c>
      <c r="AX136" s="196"/>
      <c r="AY136" s="194"/>
      <c r="AZ136" s="190"/>
      <c r="BA136" s="190"/>
      <c r="BB136" s="190" t="str">
        <f t="shared" si="25"/>
        <v/>
      </c>
      <c r="BC136" s="196"/>
      <c r="BD136" s="194"/>
      <c r="BE136" s="190"/>
      <c r="BF136" s="190"/>
      <c r="BG136" s="190" t="str">
        <f t="shared" si="26"/>
        <v/>
      </c>
      <c r="BH136" s="196"/>
      <c r="BI136" s="194"/>
      <c r="BJ136" s="190"/>
      <c r="BK136" s="190"/>
      <c r="BL136" s="190" t="str">
        <f t="shared" si="27"/>
        <v/>
      </c>
      <c r="BM136" s="196"/>
      <c r="BN136" s="194"/>
      <c r="BO136" s="190"/>
      <c r="BP136" s="190"/>
      <c r="BQ136" s="190" t="str">
        <f t="shared" si="28"/>
        <v/>
      </c>
      <c r="BR136" s="196"/>
      <c r="BS136" s="194"/>
    </row>
    <row r="137" spans="1:71" ht="15">
      <c r="A137" s="120"/>
      <c r="B137" s="120"/>
      <c r="C137" s="120"/>
      <c r="D137" s="120"/>
      <c r="E137" s="120"/>
      <c r="F137" s="120"/>
      <c r="G137" s="190"/>
      <c r="H137" s="190"/>
      <c r="I137" s="190"/>
      <c r="J137" s="191"/>
      <c r="K137" s="191"/>
      <c r="L137" s="191"/>
      <c r="M137" s="192"/>
      <c r="N137" s="211"/>
      <c r="O137" s="194"/>
      <c r="P137" s="194"/>
      <c r="Q137" s="194"/>
      <c r="R137" s="191"/>
      <c r="S137" s="191"/>
      <c r="T137" s="194"/>
      <c r="U137" s="194"/>
      <c r="V137" s="190"/>
      <c r="W137" s="190"/>
      <c r="X137" s="190" t="str">
        <f t="shared" si="29"/>
        <v/>
      </c>
      <c r="Y137" s="196"/>
      <c r="Z137" s="194"/>
      <c r="AA137" s="190"/>
      <c r="AB137" s="190"/>
      <c r="AC137" s="190" t="str">
        <f t="shared" si="20"/>
        <v/>
      </c>
      <c r="AD137" s="196"/>
      <c r="AE137" s="194"/>
      <c r="AF137" s="190"/>
      <c r="AG137" s="190"/>
      <c r="AH137" s="190" t="str">
        <f t="shared" si="21"/>
        <v/>
      </c>
      <c r="AI137" s="196"/>
      <c r="AJ137" s="194"/>
      <c r="AK137" s="190"/>
      <c r="AL137" s="190"/>
      <c r="AM137" s="190" t="str">
        <f t="shared" si="22"/>
        <v/>
      </c>
      <c r="AN137" s="196"/>
      <c r="AO137" s="194"/>
      <c r="AP137" s="190"/>
      <c r="AQ137" s="190"/>
      <c r="AR137" s="190" t="str">
        <f t="shared" si="23"/>
        <v/>
      </c>
      <c r="AS137" s="196"/>
      <c r="AT137" s="194"/>
      <c r="AU137" s="190"/>
      <c r="AV137" s="190"/>
      <c r="AW137" s="190" t="str">
        <f t="shared" si="24"/>
        <v/>
      </c>
      <c r="AX137" s="196"/>
      <c r="AY137" s="194"/>
      <c r="AZ137" s="190"/>
      <c r="BA137" s="190"/>
      <c r="BB137" s="190" t="str">
        <f t="shared" si="25"/>
        <v/>
      </c>
      <c r="BC137" s="196"/>
      <c r="BD137" s="194"/>
      <c r="BE137" s="190"/>
      <c r="BF137" s="190"/>
      <c r="BG137" s="190" t="str">
        <f t="shared" si="26"/>
        <v/>
      </c>
      <c r="BH137" s="196"/>
      <c r="BI137" s="194"/>
      <c r="BJ137" s="190"/>
      <c r="BK137" s="190"/>
      <c r="BL137" s="190" t="str">
        <f t="shared" si="27"/>
        <v/>
      </c>
      <c r="BM137" s="196"/>
      <c r="BN137" s="194"/>
      <c r="BO137" s="190"/>
      <c r="BP137" s="190"/>
      <c r="BQ137" s="190" t="str">
        <f t="shared" si="28"/>
        <v/>
      </c>
      <c r="BR137" s="196"/>
      <c r="BS137" s="194"/>
    </row>
    <row r="138" spans="1:71" ht="15">
      <c r="A138" s="120"/>
      <c r="B138" s="120"/>
      <c r="C138" s="120"/>
      <c r="D138" s="120"/>
      <c r="E138" s="120"/>
      <c r="F138" s="120"/>
      <c r="G138" s="190"/>
      <c r="H138" s="190"/>
      <c r="I138" s="190"/>
      <c r="J138" s="191"/>
      <c r="K138" s="191"/>
      <c r="L138" s="191"/>
      <c r="M138" s="192"/>
      <c r="N138" s="211"/>
      <c r="O138" s="194"/>
      <c r="P138" s="194"/>
      <c r="Q138" s="194"/>
      <c r="R138" s="191"/>
      <c r="S138" s="191"/>
      <c r="T138" s="194"/>
      <c r="U138" s="194"/>
      <c r="V138" s="190"/>
      <c r="W138" s="190"/>
      <c r="X138" s="190" t="str">
        <f t="shared" si="29"/>
        <v/>
      </c>
      <c r="Y138" s="196"/>
      <c r="Z138" s="194"/>
      <c r="AA138" s="190"/>
      <c r="AB138" s="190"/>
      <c r="AC138" s="190" t="str">
        <f t="shared" si="20"/>
        <v/>
      </c>
      <c r="AD138" s="196"/>
      <c r="AE138" s="194"/>
      <c r="AF138" s="190"/>
      <c r="AG138" s="190"/>
      <c r="AH138" s="190" t="str">
        <f t="shared" si="21"/>
        <v/>
      </c>
      <c r="AI138" s="196"/>
      <c r="AJ138" s="194"/>
      <c r="AK138" s="190"/>
      <c r="AL138" s="190"/>
      <c r="AM138" s="190" t="str">
        <f t="shared" si="22"/>
        <v/>
      </c>
      <c r="AN138" s="196"/>
      <c r="AO138" s="194"/>
      <c r="AP138" s="190"/>
      <c r="AQ138" s="190"/>
      <c r="AR138" s="190" t="str">
        <f t="shared" si="23"/>
        <v/>
      </c>
      <c r="AS138" s="196"/>
      <c r="AT138" s="194"/>
      <c r="AU138" s="190"/>
      <c r="AV138" s="190"/>
      <c r="AW138" s="190" t="str">
        <f t="shared" si="24"/>
        <v/>
      </c>
      <c r="AX138" s="196"/>
      <c r="AY138" s="194"/>
      <c r="AZ138" s="190"/>
      <c r="BA138" s="190"/>
      <c r="BB138" s="190" t="str">
        <f t="shared" si="25"/>
        <v/>
      </c>
      <c r="BC138" s="196"/>
      <c r="BD138" s="194"/>
      <c r="BE138" s="190"/>
      <c r="BF138" s="190"/>
      <c r="BG138" s="190" t="str">
        <f t="shared" si="26"/>
        <v/>
      </c>
      <c r="BH138" s="196"/>
      <c r="BI138" s="194"/>
      <c r="BJ138" s="190"/>
      <c r="BK138" s="190"/>
      <c r="BL138" s="190" t="str">
        <f t="shared" si="27"/>
        <v/>
      </c>
      <c r="BM138" s="196"/>
      <c r="BN138" s="194"/>
      <c r="BO138" s="190"/>
      <c r="BP138" s="190"/>
      <c r="BQ138" s="190" t="str">
        <f t="shared" si="28"/>
        <v/>
      </c>
      <c r="BR138" s="196"/>
      <c r="BS138" s="194"/>
    </row>
    <row r="139" spans="1:71" ht="15">
      <c r="A139" s="120"/>
      <c r="B139" s="120"/>
      <c r="C139" s="120"/>
      <c r="D139" s="120"/>
      <c r="E139" s="120"/>
      <c r="F139" s="120"/>
      <c r="G139" s="190"/>
      <c r="H139" s="190"/>
      <c r="I139" s="190"/>
      <c r="J139" s="191"/>
      <c r="K139" s="191"/>
      <c r="L139" s="191"/>
      <c r="M139" s="192"/>
      <c r="N139" s="211"/>
      <c r="O139" s="194"/>
      <c r="P139" s="194"/>
      <c r="Q139" s="194"/>
      <c r="R139" s="191"/>
      <c r="S139" s="191"/>
      <c r="T139" s="194"/>
      <c r="U139" s="194"/>
      <c r="V139" s="190"/>
      <c r="W139" s="190"/>
      <c r="X139" s="190" t="str">
        <f t="shared" si="29"/>
        <v/>
      </c>
      <c r="Y139" s="196"/>
      <c r="Z139" s="194"/>
      <c r="AA139" s="190"/>
      <c r="AB139" s="190"/>
      <c r="AC139" s="190" t="str">
        <f t="shared" si="20"/>
        <v/>
      </c>
      <c r="AD139" s="196"/>
      <c r="AE139" s="194"/>
      <c r="AF139" s="190"/>
      <c r="AG139" s="190"/>
      <c r="AH139" s="190" t="str">
        <f t="shared" si="21"/>
        <v/>
      </c>
      <c r="AI139" s="196"/>
      <c r="AJ139" s="194"/>
      <c r="AK139" s="190"/>
      <c r="AL139" s="190"/>
      <c r="AM139" s="190" t="str">
        <f t="shared" si="22"/>
        <v/>
      </c>
      <c r="AN139" s="196"/>
      <c r="AO139" s="194"/>
      <c r="AP139" s="190"/>
      <c r="AQ139" s="190"/>
      <c r="AR139" s="190" t="str">
        <f t="shared" si="23"/>
        <v/>
      </c>
      <c r="AS139" s="196"/>
      <c r="AT139" s="194"/>
      <c r="AU139" s="190"/>
      <c r="AV139" s="190"/>
      <c r="AW139" s="190" t="str">
        <f t="shared" si="24"/>
        <v/>
      </c>
      <c r="AX139" s="196"/>
      <c r="AY139" s="194"/>
      <c r="AZ139" s="190"/>
      <c r="BA139" s="190"/>
      <c r="BB139" s="190" t="str">
        <f t="shared" si="25"/>
        <v/>
      </c>
      <c r="BC139" s="196"/>
      <c r="BD139" s="194"/>
      <c r="BE139" s="190"/>
      <c r="BF139" s="190"/>
      <c r="BG139" s="190" t="str">
        <f t="shared" si="26"/>
        <v/>
      </c>
      <c r="BH139" s="196"/>
      <c r="BI139" s="194"/>
      <c r="BJ139" s="190"/>
      <c r="BK139" s="190"/>
      <c r="BL139" s="190" t="str">
        <f t="shared" si="27"/>
        <v/>
      </c>
      <c r="BM139" s="196"/>
      <c r="BN139" s="194"/>
      <c r="BO139" s="190"/>
      <c r="BP139" s="190"/>
      <c r="BQ139" s="190" t="str">
        <f t="shared" si="28"/>
        <v/>
      </c>
      <c r="BR139" s="196"/>
      <c r="BS139" s="194"/>
    </row>
    <row r="140" spans="1:71" ht="15">
      <c r="A140" s="120"/>
      <c r="B140" s="120"/>
      <c r="C140" s="120"/>
      <c r="D140" s="120"/>
      <c r="E140" s="120"/>
      <c r="F140" s="120"/>
      <c r="G140" s="190"/>
      <c r="H140" s="190"/>
      <c r="I140" s="190"/>
      <c r="J140" s="191"/>
      <c r="K140" s="191"/>
      <c r="L140" s="191"/>
      <c r="M140" s="192"/>
      <c r="N140" s="211"/>
      <c r="O140" s="194"/>
      <c r="P140" s="194"/>
      <c r="Q140" s="194"/>
      <c r="R140" s="191"/>
      <c r="S140" s="191"/>
      <c r="T140" s="194"/>
      <c r="U140" s="194"/>
      <c r="V140" s="190"/>
      <c r="W140" s="190"/>
      <c r="X140" s="190" t="str">
        <f t="shared" si="29"/>
        <v/>
      </c>
      <c r="Y140" s="196"/>
      <c r="Z140" s="194"/>
      <c r="AA140" s="190"/>
      <c r="AB140" s="190"/>
      <c r="AC140" s="190" t="str">
        <f t="shared" si="20"/>
        <v/>
      </c>
      <c r="AD140" s="196"/>
      <c r="AE140" s="194"/>
      <c r="AF140" s="190"/>
      <c r="AG140" s="190"/>
      <c r="AH140" s="190" t="str">
        <f t="shared" si="21"/>
        <v/>
      </c>
      <c r="AI140" s="196"/>
      <c r="AJ140" s="194"/>
      <c r="AK140" s="190"/>
      <c r="AL140" s="190"/>
      <c r="AM140" s="190" t="str">
        <f t="shared" si="22"/>
        <v/>
      </c>
      <c r="AN140" s="196"/>
      <c r="AO140" s="194"/>
      <c r="AP140" s="190"/>
      <c r="AQ140" s="190"/>
      <c r="AR140" s="190" t="str">
        <f t="shared" si="23"/>
        <v/>
      </c>
      <c r="AS140" s="196"/>
      <c r="AT140" s="194"/>
      <c r="AU140" s="190"/>
      <c r="AV140" s="190"/>
      <c r="AW140" s="190" t="str">
        <f t="shared" si="24"/>
        <v/>
      </c>
      <c r="AX140" s="196"/>
      <c r="AY140" s="194"/>
      <c r="AZ140" s="190"/>
      <c r="BA140" s="190"/>
      <c r="BB140" s="190" t="str">
        <f t="shared" si="25"/>
        <v/>
      </c>
      <c r="BC140" s="196"/>
      <c r="BD140" s="194"/>
      <c r="BE140" s="190"/>
      <c r="BF140" s="190"/>
      <c r="BG140" s="190" t="str">
        <f t="shared" si="26"/>
        <v/>
      </c>
      <c r="BH140" s="196"/>
      <c r="BI140" s="194"/>
      <c r="BJ140" s="190"/>
      <c r="BK140" s="190"/>
      <c r="BL140" s="190" t="str">
        <f t="shared" si="27"/>
        <v/>
      </c>
      <c r="BM140" s="196"/>
      <c r="BN140" s="194"/>
      <c r="BO140" s="190"/>
      <c r="BP140" s="190"/>
      <c r="BQ140" s="190" t="str">
        <f t="shared" si="28"/>
        <v/>
      </c>
      <c r="BR140" s="196"/>
      <c r="BS140" s="194"/>
    </row>
    <row r="141" spans="1:71" ht="15">
      <c r="A141" s="120"/>
      <c r="B141" s="120"/>
      <c r="C141" s="120"/>
      <c r="D141" s="120"/>
      <c r="E141" s="120"/>
      <c r="F141" s="120"/>
      <c r="G141" s="190"/>
      <c r="H141" s="190"/>
      <c r="I141" s="190"/>
      <c r="J141" s="191"/>
      <c r="K141" s="191"/>
      <c r="L141" s="191"/>
      <c r="M141" s="192"/>
      <c r="N141" s="211"/>
      <c r="O141" s="194"/>
      <c r="P141" s="194"/>
      <c r="Q141" s="194"/>
      <c r="R141" s="191"/>
      <c r="S141" s="191"/>
      <c r="T141" s="194"/>
      <c r="U141" s="194"/>
      <c r="V141" s="190"/>
      <c r="W141" s="190"/>
      <c r="X141" s="190" t="str">
        <f t="shared" si="29"/>
        <v/>
      </c>
      <c r="Y141" s="196"/>
      <c r="Z141" s="194"/>
      <c r="AA141" s="190"/>
      <c r="AB141" s="190"/>
      <c r="AC141" s="190" t="str">
        <f t="shared" si="20"/>
        <v/>
      </c>
      <c r="AD141" s="196"/>
      <c r="AE141" s="194"/>
      <c r="AF141" s="190"/>
      <c r="AG141" s="190"/>
      <c r="AH141" s="190" t="str">
        <f t="shared" si="21"/>
        <v/>
      </c>
      <c r="AI141" s="196"/>
      <c r="AJ141" s="194"/>
      <c r="AK141" s="190"/>
      <c r="AL141" s="190"/>
      <c r="AM141" s="190" t="str">
        <f t="shared" si="22"/>
        <v/>
      </c>
      <c r="AN141" s="196"/>
      <c r="AO141" s="194"/>
      <c r="AP141" s="190"/>
      <c r="AQ141" s="190"/>
      <c r="AR141" s="190" t="str">
        <f t="shared" si="23"/>
        <v/>
      </c>
      <c r="AS141" s="196"/>
      <c r="AT141" s="194"/>
      <c r="AU141" s="190"/>
      <c r="AV141" s="190"/>
      <c r="AW141" s="190" t="str">
        <f t="shared" si="24"/>
        <v/>
      </c>
      <c r="AX141" s="196"/>
      <c r="AY141" s="194"/>
      <c r="AZ141" s="190"/>
      <c r="BA141" s="190"/>
      <c r="BB141" s="190" t="str">
        <f t="shared" si="25"/>
        <v/>
      </c>
      <c r="BC141" s="196"/>
      <c r="BD141" s="194"/>
      <c r="BE141" s="190"/>
      <c r="BF141" s="190"/>
      <c r="BG141" s="190" t="str">
        <f t="shared" si="26"/>
        <v/>
      </c>
      <c r="BH141" s="196"/>
      <c r="BI141" s="194"/>
      <c r="BJ141" s="190"/>
      <c r="BK141" s="190"/>
      <c r="BL141" s="190" t="str">
        <f t="shared" si="27"/>
        <v/>
      </c>
      <c r="BM141" s="196"/>
      <c r="BN141" s="194"/>
      <c r="BO141" s="190"/>
      <c r="BP141" s="190"/>
      <c r="BQ141" s="190" t="str">
        <f t="shared" si="28"/>
        <v/>
      </c>
      <c r="BR141" s="196"/>
      <c r="BS141" s="194"/>
    </row>
    <row r="142" spans="1:71" ht="15">
      <c r="A142" s="120"/>
      <c r="B142" s="120"/>
      <c r="C142" s="120"/>
      <c r="D142" s="120"/>
      <c r="E142" s="120"/>
      <c r="F142" s="120"/>
      <c r="G142" s="190"/>
      <c r="H142" s="190"/>
      <c r="I142" s="190"/>
      <c r="J142" s="191"/>
      <c r="K142" s="191"/>
      <c r="L142" s="191"/>
      <c r="M142" s="192"/>
      <c r="N142" s="211"/>
      <c r="O142" s="194"/>
      <c r="P142" s="194"/>
      <c r="Q142" s="194"/>
      <c r="R142" s="191"/>
      <c r="S142" s="191"/>
      <c r="T142" s="194"/>
      <c r="U142" s="194"/>
      <c r="V142" s="190"/>
      <c r="W142" s="190"/>
      <c r="X142" s="190" t="str">
        <f t="shared" si="29"/>
        <v/>
      </c>
      <c r="Y142" s="196"/>
      <c r="Z142" s="194"/>
      <c r="AA142" s="190"/>
      <c r="AB142" s="190"/>
      <c r="AC142" s="190" t="str">
        <f t="shared" si="20"/>
        <v/>
      </c>
      <c r="AD142" s="196"/>
      <c r="AE142" s="194"/>
      <c r="AF142" s="190"/>
      <c r="AG142" s="190"/>
      <c r="AH142" s="190" t="str">
        <f t="shared" si="21"/>
        <v/>
      </c>
      <c r="AI142" s="196"/>
      <c r="AJ142" s="194"/>
      <c r="AK142" s="190"/>
      <c r="AL142" s="190"/>
      <c r="AM142" s="190" t="str">
        <f t="shared" si="22"/>
        <v/>
      </c>
      <c r="AN142" s="196"/>
      <c r="AO142" s="194"/>
      <c r="AP142" s="190"/>
      <c r="AQ142" s="190"/>
      <c r="AR142" s="190" t="str">
        <f t="shared" si="23"/>
        <v/>
      </c>
      <c r="AS142" s="196"/>
      <c r="AT142" s="194"/>
      <c r="AU142" s="190"/>
      <c r="AV142" s="190"/>
      <c r="AW142" s="190" t="str">
        <f t="shared" si="24"/>
        <v/>
      </c>
      <c r="AX142" s="196"/>
      <c r="AY142" s="194"/>
      <c r="AZ142" s="190"/>
      <c r="BA142" s="190"/>
      <c r="BB142" s="190" t="str">
        <f t="shared" si="25"/>
        <v/>
      </c>
      <c r="BC142" s="196"/>
      <c r="BD142" s="194"/>
      <c r="BE142" s="190"/>
      <c r="BF142" s="190"/>
      <c r="BG142" s="190" t="str">
        <f t="shared" si="26"/>
        <v/>
      </c>
      <c r="BH142" s="196"/>
      <c r="BI142" s="194"/>
      <c r="BJ142" s="190"/>
      <c r="BK142" s="190"/>
      <c r="BL142" s="190" t="str">
        <f t="shared" si="27"/>
        <v/>
      </c>
      <c r="BM142" s="196"/>
      <c r="BN142" s="194"/>
      <c r="BO142" s="190"/>
      <c r="BP142" s="190"/>
      <c r="BQ142" s="190" t="str">
        <f t="shared" si="28"/>
        <v/>
      </c>
      <c r="BR142" s="196"/>
      <c r="BS142" s="194"/>
    </row>
    <row r="143" spans="1:71" ht="15">
      <c r="A143" s="120"/>
      <c r="B143" s="120"/>
      <c r="C143" s="120"/>
      <c r="D143" s="120"/>
      <c r="E143" s="120"/>
      <c r="F143" s="120"/>
      <c r="G143" s="190"/>
      <c r="H143" s="190"/>
      <c r="I143" s="190"/>
      <c r="J143" s="191"/>
      <c r="K143" s="191"/>
      <c r="L143" s="191"/>
      <c r="M143" s="192"/>
      <c r="N143" s="211"/>
      <c r="O143" s="194"/>
      <c r="P143" s="194"/>
      <c r="Q143" s="194"/>
      <c r="R143" s="191"/>
      <c r="S143" s="191"/>
      <c r="T143" s="194"/>
      <c r="U143" s="194"/>
      <c r="V143" s="190"/>
      <c r="W143" s="190"/>
      <c r="X143" s="190" t="str">
        <f t="shared" si="29"/>
        <v/>
      </c>
      <c r="Y143" s="196"/>
      <c r="Z143" s="194"/>
      <c r="AA143" s="190"/>
      <c r="AB143" s="190"/>
      <c r="AC143" s="190" t="str">
        <f t="shared" si="20"/>
        <v/>
      </c>
      <c r="AD143" s="196"/>
      <c r="AE143" s="194"/>
      <c r="AF143" s="190"/>
      <c r="AG143" s="190"/>
      <c r="AH143" s="190" t="str">
        <f t="shared" si="21"/>
        <v/>
      </c>
      <c r="AI143" s="196"/>
      <c r="AJ143" s="194"/>
      <c r="AK143" s="190"/>
      <c r="AL143" s="190"/>
      <c r="AM143" s="190" t="str">
        <f t="shared" si="22"/>
        <v/>
      </c>
      <c r="AN143" s="196"/>
      <c r="AO143" s="194"/>
      <c r="AP143" s="190"/>
      <c r="AQ143" s="190"/>
      <c r="AR143" s="190" t="str">
        <f t="shared" si="23"/>
        <v/>
      </c>
      <c r="AS143" s="196"/>
      <c r="AT143" s="194"/>
      <c r="AU143" s="190"/>
      <c r="AV143" s="190"/>
      <c r="AW143" s="190" t="str">
        <f t="shared" si="24"/>
        <v/>
      </c>
      <c r="AX143" s="196"/>
      <c r="AY143" s="194"/>
      <c r="AZ143" s="190"/>
      <c r="BA143" s="190"/>
      <c r="BB143" s="190" t="str">
        <f t="shared" si="25"/>
        <v/>
      </c>
      <c r="BC143" s="196"/>
      <c r="BD143" s="194"/>
      <c r="BE143" s="190"/>
      <c r="BF143" s="190"/>
      <c r="BG143" s="190" t="str">
        <f t="shared" si="26"/>
        <v/>
      </c>
      <c r="BH143" s="196"/>
      <c r="BI143" s="194"/>
      <c r="BJ143" s="190"/>
      <c r="BK143" s="190"/>
      <c r="BL143" s="190" t="str">
        <f t="shared" si="27"/>
        <v/>
      </c>
      <c r="BM143" s="196"/>
      <c r="BN143" s="194"/>
      <c r="BO143" s="190"/>
      <c r="BP143" s="190"/>
      <c r="BQ143" s="190" t="str">
        <f t="shared" si="28"/>
        <v/>
      </c>
      <c r="BR143" s="196"/>
      <c r="BS143" s="194"/>
    </row>
    <row r="144" spans="1:71" ht="15">
      <c r="A144" s="120"/>
      <c r="B144" s="120"/>
      <c r="C144" s="120"/>
      <c r="D144" s="120"/>
      <c r="E144" s="120"/>
      <c r="F144" s="120"/>
      <c r="G144" s="190"/>
      <c r="H144" s="190"/>
      <c r="I144" s="190"/>
      <c r="J144" s="191"/>
      <c r="K144" s="191"/>
      <c r="L144" s="191"/>
      <c r="M144" s="192"/>
      <c r="N144" s="211"/>
      <c r="O144" s="194"/>
      <c r="P144" s="194"/>
      <c r="Q144" s="194"/>
      <c r="R144" s="191"/>
      <c r="S144" s="191"/>
      <c r="T144" s="194"/>
      <c r="U144" s="194"/>
      <c r="V144" s="190"/>
      <c r="W144" s="190"/>
      <c r="X144" s="190" t="str">
        <f t="shared" si="29"/>
        <v/>
      </c>
      <c r="Y144" s="196"/>
      <c r="Z144" s="194"/>
      <c r="AA144" s="190"/>
      <c r="AB144" s="190"/>
      <c r="AC144" s="190" t="str">
        <f t="shared" si="20"/>
        <v/>
      </c>
      <c r="AD144" s="196"/>
      <c r="AE144" s="194"/>
      <c r="AF144" s="190"/>
      <c r="AG144" s="190"/>
      <c r="AH144" s="190" t="str">
        <f t="shared" si="21"/>
        <v/>
      </c>
      <c r="AI144" s="196"/>
      <c r="AJ144" s="194"/>
      <c r="AK144" s="190"/>
      <c r="AL144" s="190"/>
      <c r="AM144" s="190" t="str">
        <f t="shared" si="22"/>
        <v/>
      </c>
      <c r="AN144" s="196"/>
      <c r="AO144" s="194"/>
      <c r="AP144" s="190"/>
      <c r="AQ144" s="190"/>
      <c r="AR144" s="190" t="str">
        <f t="shared" si="23"/>
        <v/>
      </c>
      <c r="AS144" s="196"/>
      <c r="AT144" s="194"/>
      <c r="AU144" s="190"/>
      <c r="AV144" s="190"/>
      <c r="AW144" s="190" t="str">
        <f t="shared" si="24"/>
        <v/>
      </c>
      <c r="AX144" s="196"/>
      <c r="AY144" s="194"/>
      <c r="AZ144" s="190"/>
      <c r="BA144" s="190"/>
      <c r="BB144" s="190" t="str">
        <f t="shared" si="25"/>
        <v/>
      </c>
      <c r="BC144" s="196"/>
      <c r="BD144" s="194"/>
      <c r="BE144" s="190"/>
      <c r="BF144" s="190"/>
      <c r="BG144" s="190" t="str">
        <f t="shared" si="26"/>
        <v/>
      </c>
      <c r="BH144" s="196"/>
      <c r="BI144" s="194"/>
      <c r="BJ144" s="190"/>
      <c r="BK144" s="190"/>
      <c r="BL144" s="190" t="str">
        <f t="shared" si="27"/>
        <v/>
      </c>
      <c r="BM144" s="196"/>
      <c r="BN144" s="194"/>
      <c r="BO144" s="190"/>
      <c r="BP144" s="190"/>
      <c r="BQ144" s="190" t="str">
        <f t="shared" si="28"/>
        <v/>
      </c>
      <c r="BR144" s="196"/>
      <c r="BS144" s="194"/>
    </row>
    <row r="145" spans="1:71" ht="15">
      <c r="A145" s="120"/>
      <c r="B145" s="120"/>
      <c r="C145" s="120"/>
      <c r="D145" s="120"/>
      <c r="E145" s="120"/>
      <c r="F145" s="120"/>
      <c r="G145" s="190"/>
      <c r="H145" s="190"/>
      <c r="I145" s="190"/>
      <c r="J145" s="191"/>
      <c r="K145" s="191"/>
      <c r="L145" s="191"/>
      <c r="M145" s="192"/>
      <c r="N145" s="211"/>
      <c r="O145" s="194"/>
      <c r="P145" s="194"/>
      <c r="Q145" s="194"/>
      <c r="R145" s="191"/>
      <c r="S145" s="191"/>
      <c r="T145" s="194"/>
      <c r="U145" s="194"/>
      <c r="V145" s="190"/>
      <c r="W145" s="190"/>
      <c r="X145" s="190" t="str">
        <f t="shared" si="29"/>
        <v/>
      </c>
      <c r="Y145" s="196"/>
      <c r="Z145" s="194"/>
      <c r="AA145" s="190"/>
      <c r="AB145" s="190"/>
      <c r="AC145" s="190" t="str">
        <f t="shared" si="20"/>
        <v/>
      </c>
      <c r="AD145" s="196"/>
      <c r="AE145" s="194"/>
      <c r="AF145" s="190"/>
      <c r="AG145" s="190"/>
      <c r="AH145" s="190" t="str">
        <f t="shared" si="21"/>
        <v/>
      </c>
      <c r="AI145" s="196"/>
      <c r="AJ145" s="194"/>
      <c r="AK145" s="190"/>
      <c r="AL145" s="190"/>
      <c r="AM145" s="190" t="str">
        <f t="shared" si="22"/>
        <v/>
      </c>
      <c r="AN145" s="196"/>
      <c r="AO145" s="194"/>
      <c r="AP145" s="190"/>
      <c r="AQ145" s="190"/>
      <c r="AR145" s="190" t="str">
        <f t="shared" si="23"/>
        <v/>
      </c>
      <c r="AS145" s="196"/>
      <c r="AT145" s="194"/>
      <c r="AU145" s="190"/>
      <c r="AV145" s="190"/>
      <c r="AW145" s="190" t="str">
        <f t="shared" si="24"/>
        <v/>
      </c>
      <c r="AX145" s="196"/>
      <c r="AY145" s="194"/>
      <c r="AZ145" s="190"/>
      <c r="BA145" s="190"/>
      <c r="BB145" s="190" t="str">
        <f t="shared" si="25"/>
        <v/>
      </c>
      <c r="BC145" s="196"/>
      <c r="BD145" s="194"/>
      <c r="BE145" s="190"/>
      <c r="BF145" s="190"/>
      <c r="BG145" s="190" t="str">
        <f t="shared" si="26"/>
        <v/>
      </c>
      <c r="BH145" s="196"/>
      <c r="BI145" s="194"/>
      <c r="BJ145" s="190"/>
      <c r="BK145" s="190"/>
      <c r="BL145" s="190" t="str">
        <f t="shared" si="27"/>
        <v/>
      </c>
      <c r="BM145" s="196"/>
      <c r="BN145" s="194"/>
      <c r="BO145" s="190"/>
      <c r="BP145" s="190"/>
      <c r="BQ145" s="190" t="str">
        <f t="shared" si="28"/>
        <v/>
      </c>
      <c r="BR145" s="196"/>
      <c r="BS145" s="194"/>
    </row>
    <row r="146" spans="1:71" ht="15">
      <c r="A146" s="120"/>
      <c r="B146" s="120"/>
      <c r="C146" s="120"/>
      <c r="D146" s="120"/>
      <c r="E146" s="120"/>
      <c r="F146" s="120"/>
      <c r="G146" s="190"/>
      <c r="H146" s="190"/>
      <c r="I146" s="190"/>
      <c r="J146" s="191"/>
      <c r="K146" s="191"/>
      <c r="L146" s="191"/>
      <c r="M146" s="192"/>
      <c r="N146" s="211"/>
      <c r="O146" s="194"/>
      <c r="P146" s="194"/>
      <c r="Q146" s="194"/>
      <c r="R146" s="191"/>
      <c r="S146" s="191"/>
      <c r="T146" s="194"/>
      <c r="U146" s="194"/>
      <c r="V146" s="190"/>
      <c r="W146" s="190"/>
      <c r="X146" s="190" t="str">
        <f t="shared" si="29"/>
        <v/>
      </c>
      <c r="Y146" s="196"/>
      <c r="Z146" s="194"/>
      <c r="AA146" s="190"/>
      <c r="AB146" s="190"/>
      <c r="AC146" s="190" t="str">
        <f t="shared" si="20"/>
        <v/>
      </c>
      <c r="AD146" s="196"/>
      <c r="AE146" s="194"/>
      <c r="AF146" s="190"/>
      <c r="AG146" s="190"/>
      <c r="AH146" s="190" t="str">
        <f t="shared" si="21"/>
        <v/>
      </c>
      <c r="AI146" s="196"/>
      <c r="AJ146" s="194"/>
      <c r="AK146" s="190"/>
      <c r="AL146" s="190"/>
      <c r="AM146" s="190" t="str">
        <f t="shared" si="22"/>
        <v/>
      </c>
      <c r="AN146" s="196"/>
      <c r="AO146" s="194"/>
      <c r="AP146" s="190"/>
      <c r="AQ146" s="190"/>
      <c r="AR146" s="190" t="str">
        <f t="shared" si="23"/>
        <v/>
      </c>
      <c r="AS146" s="196"/>
      <c r="AT146" s="194"/>
      <c r="AU146" s="190"/>
      <c r="AV146" s="190"/>
      <c r="AW146" s="190" t="str">
        <f t="shared" si="24"/>
        <v/>
      </c>
      <c r="AX146" s="196"/>
      <c r="AY146" s="194"/>
      <c r="AZ146" s="190"/>
      <c r="BA146" s="190"/>
      <c r="BB146" s="190" t="str">
        <f t="shared" si="25"/>
        <v/>
      </c>
      <c r="BC146" s="196"/>
      <c r="BD146" s="194"/>
      <c r="BE146" s="190"/>
      <c r="BF146" s="190"/>
      <c r="BG146" s="190" t="str">
        <f t="shared" si="26"/>
        <v/>
      </c>
      <c r="BH146" s="196"/>
      <c r="BI146" s="194"/>
      <c r="BJ146" s="190"/>
      <c r="BK146" s="190"/>
      <c r="BL146" s="190" t="str">
        <f t="shared" si="27"/>
        <v/>
      </c>
      <c r="BM146" s="196"/>
      <c r="BN146" s="194"/>
      <c r="BO146" s="190"/>
      <c r="BP146" s="190"/>
      <c r="BQ146" s="190" t="str">
        <f t="shared" si="28"/>
        <v/>
      </c>
      <c r="BR146" s="196"/>
      <c r="BS146" s="194"/>
    </row>
    <row r="147" spans="1:71" ht="15">
      <c r="A147" s="120"/>
      <c r="B147" s="120"/>
      <c r="C147" s="120"/>
      <c r="D147" s="120"/>
      <c r="E147" s="120"/>
      <c r="F147" s="120"/>
      <c r="G147" s="190"/>
      <c r="H147" s="190"/>
      <c r="I147" s="190"/>
      <c r="J147" s="191"/>
      <c r="K147" s="191"/>
      <c r="L147" s="191"/>
      <c r="M147" s="192"/>
      <c r="N147" s="211"/>
      <c r="O147" s="194"/>
      <c r="P147" s="194"/>
      <c r="Q147" s="194"/>
      <c r="R147" s="191"/>
      <c r="S147" s="191"/>
      <c r="T147" s="194"/>
      <c r="U147" s="194"/>
      <c r="V147" s="190"/>
      <c r="W147" s="190"/>
      <c r="X147" s="190" t="str">
        <f t="shared" si="29"/>
        <v/>
      </c>
      <c r="Y147" s="196"/>
      <c r="Z147" s="194"/>
      <c r="AA147" s="190"/>
      <c r="AB147" s="190"/>
      <c r="AC147" s="190" t="str">
        <f t="shared" si="20"/>
        <v/>
      </c>
      <c r="AD147" s="196"/>
      <c r="AE147" s="194"/>
      <c r="AF147" s="190"/>
      <c r="AG147" s="190"/>
      <c r="AH147" s="190" t="str">
        <f t="shared" si="21"/>
        <v/>
      </c>
      <c r="AI147" s="196"/>
      <c r="AJ147" s="194"/>
      <c r="AK147" s="190"/>
      <c r="AL147" s="190"/>
      <c r="AM147" s="190" t="str">
        <f t="shared" si="22"/>
        <v/>
      </c>
      <c r="AN147" s="196"/>
      <c r="AO147" s="194"/>
      <c r="AP147" s="190"/>
      <c r="AQ147" s="190"/>
      <c r="AR147" s="190" t="str">
        <f t="shared" si="23"/>
        <v/>
      </c>
      <c r="AS147" s="196"/>
      <c r="AT147" s="194"/>
      <c r="AU147" s="190"/>
      <c r="AV147" s="190"/>
      <c r="AW147" s="190" t="str">
        <f t="shared" si="24"/>
        <v/>
      </c>
      <c r="AX147" s="196"/>
      <c r="AY147" s="194"/>
      <c r="AZ147" s="190"/>
      <c r="BA147" s="190"/>
      <c r="BB147" s="190" t="str">
        <f t="shared" si="25"/>
        <v/>
      </c>
      <c r="BC147" s="196"/>
      <c r="BD147" s="194"/>
      <c r="BE147" s="190"/>
      <c r="BF147" s="190"/>
      <c r="BG147" s="190" t="str">
        <f t="shared" si="26"/>
        <v/>
      </c>
      <c r="BH147" s="196"/>
      <c r="BI147" s="194"/>
      <c r="BJ147" s="190"/>
      <c r="BK147" s="190"/>
      <c r="BL147" s="190" t="str">
        <f t="shared" si="27"/>
        <v/>
      </c>
      <c r="BM147" s="196"/>
      <c r="BN147" s="194"/>
      <c r="BO147" s="190"/>
      <c r="BP147" s="190"/>
      <c r="BQ147" s="190" t="str">
        <f t="shared" si="28"/>
        <v/>
      </c>
      <c r="BR147" s="196"/>
      <c r="BS147" s="194"/>
    </row>
    <row r="148" spans="1:71" ht="15">
      <c r="A148" s="120"/>
      <c r="B148" s="120"/>
      <c r="C148" s="120"/>
      <c r="D148" s="120"/>
      <c r="E148" s="120"/>
      <c r="F148" s="120"/>
      <c r="G148" s="190"/>
      <c r="H148" s="190"/>
      <c r="I148" s="190"/>
      <c r="J148" s="191"/>
      <c r="K148" s="191"/>
      <c r="L148" s="191"/>
      <c r="M148" s="192"/>
      <c r="N148" s="211"/>
      <c r="O148" s="194"/>
      <c r="P148" s="194"/>
      <c r="Q148" s="194"/>
      <c r="R148" s="191"/>
      <c r="S148" s="191"/>
      <c r="T148" s="194"/>
      <c r="U148" s="194"/>
      <c r="V148" s="190"/>
      <c r="W148" s="190"/>
      <c r="X148" s="190" t="str">
        <f t="shared" si="29"/>
        <v/>
      </c>
      <c r="Y148" s="196"/>
      <c r="Z148" s="194"/>
      <c r="AA148" s="190"/>
      <c r="AB148" s="190"/>
      <c r="AC148" s="190" t="str">
        <f t="shared" si="20"/>
        <v/>
      </c>
      <c r="AD148" s="196"/>
      <c r="AE148" s="194"/>
      <c r="AF148" s="190"/>
      <c r="AG148" s="190"/>
      <c r="AH148" s="190" t="str">
        <f t="shared" si="21"/>
        <v/>
      </c>
      <c r="AI148" s="196"/>
      <c r="AJ148" s="194"/>
      <c r="AK148" s="190"/>
      <c r="AL148" s="190"/>
      <c r="AM148" s="190" t="str">
        <f t="shared" si="22"/>
        <v/>
      </c>
      <c r="AN148" s="196"/>
      <c r="AO148" s="194"/>
      <c r="AP148" s="190"/>
      <c r="AQ148" s="190"/>
      <c r="AR148" s="190" t="str">
        <f t="shared" si="23"/>
        <v/>
      </c>
      <c r="AS148" s="196"/>
      <c r="AT148" s="194"/>
      <c r="AU148" s="190"/>
      <c r="AV148" s="190"/>
      <c r="AW148" s="190" t="str">
        <f t="shared" si="24"/>
        <v/>
      </c>
      <c r="AX148" s="196"/>
      <c r="AY148" s="194"/>
      <c r="AZ148" s="190"/>
      <c r="BA148" s="190"/>
      <c r="BB148" s="190" t="str">
        <f t="shared" si="25"/>
        <v/>
      </c>
      <c r="BC148" s="196"/>
      <c r="BD148" s="194"/>
      <c r="BE148" s="190"/>
      <c r="BF148" s="190"/>
      <c r="BG148" s="190" t="str">
        <f t="shared" si="26"/>
        <v/>
      </c>
      <c r="BH148" s="196"/>
      <c r="BI148" s="194"/>
      <c r="BJ148" s="190"/>
      <c r="BK148" s="190"/>
      <c r="BL148" s="190" t="str">
        <f t="shared" si="27"/>
        <v/>
      </c>
      <c r="BM148" s="196"/>
      <c r="BN148" s="194"/>
      <c r="BO148" s="190"/>
      <c r="BP148" s="190"/>
      <c r="BQ148" s="190" t="str">
        <f t="shared" si="28"/>
        <v/>
      </c>
      <c r="BR148" s="196"/>
      <c r="BS148" s="194"/>
    </row>
    <row r="149" spans="1:71" ht="15">
      <c r="A149" s="120"/>
      <c r="B149" s="120"/>
      <c r="C149" s="120"/>
      <c r="D149" s="120"/>
      <c r="E149" s="120"/>
      <c r="F149" s="120"/>
      <c r="G149" s="190"/>
      <c r="H149" s="190"/>
      <c r="I149" s="190"/>
      <c r="J149" s="191"/>
      <c r="K149" s="191"/>
      <c r="L149" s="191"/>
      <c r="M149" s="192"/>
      <c r="N149" s="211"/>
      <c r="O149" s="194"/>
      <c r="P149" s="194"/>
      <c r="Q149" s="194"/>
      <c r="R149" s="191"/>
      <c r="S149" s="191"/>
      <c r="T149" s="194"/>
      <c r="U149" s="194"/>
      <c r="V149" s="190"/>
      <c r="W149" s="190"/>
      <c r="X149" s="190" t="str">
        <f t="shared" si="29"/>
        <v/>
      </c>
      <c r="Y149" s="196"/>
      <c r="Z149" s="194"/>
      <c r="AA149" s="190"/>
      <c r="AB149" s="190"/>
      <c r="AC149" s="190" t="str">
        <f t="shared" si="20"/>
        <v/>
      </c>
      <c r="AD149" s="196"/>
      <c r="AE149" s="194"/>
      <c r="AF149" s="190"/>
      <c r="AG149" s="190"/>
      <c r="AH149" s="190" t="str">
        <f t="shared" si="21"/>
        <v/>
      </c>
      <c r="AI149" s="196"/>
      <c r="AJ149" s="194"/>
      <c r="AK149" s="190"/>
      <c r="AL149" s="190"/>
      <c r="AM149" s="190" t="str">
        <f t="shared" si="22"/>
        <v/>
      </c>
      <c r="AN149" s="196"/>
      <c r="AO149" s="194"/>
      <c r="AP149" s="190"/>
      <c r="AQ149" s="190"/>
      <c r="AR149" s="190" t="str">
        <f t="shared" si="23"/>
        <v/>
      </c>
      <c r="AS149" s="196"/>
      <c r="AT149" s="194"/>
      <c r="AU149" s="190"/>
      <c r="AV149" s="190"/>
      <c r="AW149" s="190" t="str">
        <f t="shared" si="24"/>
        <v/>
      </c>
      <c r="AX149" s="196"/>
      <c r="AY149" s="194"/>
      <c r="AZ149" s="190"/>
      <c r="BA149" s="190"/>
      <c r="BB149" s="190" t="str">
        <f t="shared" si="25"/>
        <v/>
      </c>
      <c r="BC149" s="196"/>
      <c r="BD149" s="194"/>
      <c r="BE149" s="190"/>
      <c r="BF149" s="190"/>
      <c r="BG149" s="190" t="str">
        <f t="shared" si="26"/>
        <v/>
      </c>
      <c r="BH149" s="196"/>
      <c r="BI149" s="194"/>
      <c r="BJ149" s="190"/>
      <c r="BK149" s="190"/>
      <c r="BL149" s="190" t="str">
        <f t="shared" si="27"/>
        <v/>
      </c>
      <c r="BM149" s="196"/>
      <c r="BN149" s="194"/>
      <c r="BO149" s="190"/>
      <c r="BP149" s="190"/>
      <c r="BQ149" s="190" t="str">
        <f t="shared" si="28"/>
        <v/>
      </c>
      <c r="BR149" s="196"/>
      <c r="BS149" s="194"/>
    </row>
    <row r="150" spans="1:71" ht="15">
      <c r="A150" s="120"/>
      <c r="B150" s="120"/>
      <c r="C150" s="120"/>
      <c r="D150" s="120"/>
      <c r="E150" s="120"/>
      <c r="F150" s="120"/>
      <c r="G150" s="190"/>
      <c r="H150" s="190"/>
      <c r="I150" s="190"/>
      <c r="J150" s="191"/>
      <c r="K150" s="191"/>
      <c r="L150" s="191"/>
      <c r="M150" s="192"/>
      <c r="N150" s="211"/>
      <c r="O150" s="194"/>
      <c r="P150" s="194"/>
      <c r="Q150" s="194"/>
      <c r="R150" s="191"/>
      <c r="S150" s="191"/>
      <c r="T150" s="194"/>
      <c r="U150" s="194"/>
      <c r="V150" s="190"/>
      <c r="W150" s="190"/>
      <c r="X150" s="190" t="str">
        <f t="shared" si="29"/>
        <v/>
      </c>
      <c r="Y150" s="196"/>
      <c r="Z150" s="194"/>
      <c r="AA150" s="190"/>
      <c r="AB150" s="190"/>
      <c r="AC150" s="190" t="str">
        <f t="shared" si="20"/>
        <v/>
      </c>
      <c r="AD150" s="196"/>
      <c r="AE150" s="194"/>
      <c r="AF150" s="190"/>
      <c r="AG150" s="190"/>
      <c r="AH150" s="190" t="str">
        <f t="shared" si="21"/>
        <v/>
      </c>
      <c r="AI150" s="196"/>
      <c r="AJ150" s="194"/>
      <c r="AK150" s="190"/>
      <c r="AL150" s="190"/>
      <c r="AM150" s="190" t="str">
        <f t="shared" si="22"/>
        <v/>
      </c>
      <c r="AN150" s="196"/>
      <c r="AO150" s="194"/>
      <c r="AP150" s="190"/>
      <c r="AQ150" s="190"/>
      <c r="AR150" s="190" t="str">
        <f t="shared" si="23"/>
        <v/>
      </c>
      <c r="AS150" s="196"/>
      <c r="AT150" s="194"/>
      <c r="AU150" s="190"/>
      <c r="AV150" s="190"/>
      <c r="AW150" s="190" t="str">
        <f t="shared" si="24"/>
        <v/>
      </c>
      <c r="AX150" s="196"/>
      <c r="AY150" s="194"/>
      <c r="AZ150" s="190"/>
      <c r="BA150" s="190"/>
      <c r="BB150" s="190" t="str">
        <f t="shared" si="25"/>
        <v/>
      </c>
      <c r="BC150" s="196"/>
      <c r="BD150" s="194"/>
      <c r="BE150" s="190"/>
      <c r="BF150" s="190"/>
      <c r="BG150" s="190" t="str">
        <f t="shared" si="26"/>
        <v/>
      </c>
      <c r="BH150" s="196"/>
      <c r="BI150" s="194"/>
      <c r="BJ150" s="190"/>
      <c r="BK150" s="190"/>
      <c r="BL150" s="190" t="str">
        <f t="shared" si="27"/>
        <v/>
      </c>
      <c r="BM150" s="196"/>
      <c r="BN150" s="194"/>
      <c r="BO150" s="190"/>
      <c r="BP150" s="190"/>
      <c r="BQ150" s="190" t="str">
        <f t="shared" si="28"/>
        <v/>
      </c>
      <c r="BR150" s="196"/>
      <c r="BS150" s="194"/>
    </row>
    <row r="151" spans="1:71" ht="15">
      <c r="A151" s="120"/>
      <c r="B151" s="120"/>
      <c r="C151" s="120"/>
      <c r="D151" s="120"/>
      <c r="E151" s="120"/>
      <c r="F151" s="120"/>
      <c r="G151" s="190"/>
      <c r="H151" s="190"/>
      <c r="I151" s="190"/>
      <c r="J151" s="191"/>
      <c r="K151" s="191"/>
      <c r="L151" s="191"/>
      <c r="M151" s="192"/>
      <c r="N151" s="211"/>
      <c r="O151" s="194"/>
      <c r="P151" s="194"/>
      <c r="Q151" s="194"/>
      <c r="R151" s="191"/>
      <c r="S151" s="191"/>
      <c r="T151" s="194"/>
      <c r="U151" s="194"/>
      <c r="V151" s="190"/>
      <c r="W151" s="190"/>
      <c r="X151" s="190" t="str">
        <f t="shared" si="29"/>
        <v/>
      </c>
      <c r="Y151" s="196"/>
      <c r="Z151" s="194"/>
      <c r="AA151" s="190"/>
      <c r="AB151" s="190"/>
      <c r="AC151" s="190" t="str">
        <f t="shared" si="20"/>
        <v/>
      </c>
      <c r="AD151" s="196"/>
      <c r="AE151" s="194"/>
      <c r="AF151" s="190"/>
      <c r="AG151" s="190"/>
      <c r="AH151" s="190" t="str">
        <f t="shared" si="21"/>
        <v/>
      </c>
      <c r="AI151" s="196"/>
      <c r="AJ151" s="194"/>
      <c r="AK151" s="190"/>
      <c r="AL151" s="190"/>
      <c r="AM151" s="190" t="str">
        <f t="shared" si="22"/>
        <v/>
      </c>
      <c r="AN151" s="196"/>
      <c r="AO151" s="194"/>
      <c r="AP151" s="190"/>
      <c r="AQ151" s="190"/>
      <c r="AR151" s="190" t="str">
        <f t="shared" si="23"/>
        <v/>
      </c>
      <c r="AS151" s="196"/>
      <c r="AT151" s="194"/>
      <c r="AU151" s="190"/>
      <c r="AV151" s="190"/>
      <c r="AW151" s="190" t="str">
        <f t="shared" si="24"/>
        <v/>
      </c>
      <c r="AX151" s="196"/>
      <c r="AY151" s="194"/>
      <c r="AZ151" s="190"/>
      <c r="BA151" s="190"/>
      <c r="BB151" s="190" t="str">
        <f t="shared" si="25"/>
        <v/>
      </c>
      <c r="BC151" s="196"/>
      <c r="BD151" s="194"/>
      <c r="BE151" s="190"/>
      <c r="BF151" s="190"/>
      <c r="BG151" s="190" t="str">
        <f t="shared" si="26"/>
        <v/>
      </c>
      <c r="BH151" s="196"/>
      <c r="BI151" s="194"/>
      <c r="BJ151" s="190"/>
      <c r="BK151" s="190"/>
      <c r="BL151" s="190" t="str">
        <f t="shared" si="27"/>
        <v/>
      </c>
      <c r="BM151" s="196"/>
      <c r="BN151" s="194"/>
      <c r="BO151" s="190"/>
      <c r="BP151" s="190"/>
      <c r="BQ151" s="190" t="str">
        <f t="shared" si="28"/>
        <v/>
      </c>
      <c r="BR151" s="196"/>
      <c r="BS151" s="194"/>
    </row>
    <row r="152" spans="1:71" ht="15">
      <c r="A152" s="120"/>
      <c r="B152" s="120"/>
      <c r="C152" s="120"/>
      <c r="D152" s="120"/>
      <c r="E152" s="120"/>
      <c r="F152" s="120"/>
      <c r="G152" s="190"/>
      <c r="H152" s="190"/>
      <c r="I152" s="190"/>
      <c r="J152" s="191"/>
      <c r="K152" s="191"/>
      <c r="L152" s="191"/>
      <c r="M152" s="192"/>
      <c r="N152" s="211"/>
      <c r="O152" s="194"/>
      <c r="P152" s="194"/>
      <c r="Q152" s="194"/>
      <c r="R152" s="191"/>
      <c r="S152" s="191"/>
      <c r="T152" s="194"/>
      <c r="U152" s="194"/>
      <c r="V152" s="190"/>
      <c r="W152" s="190"/>
      <c r="X152" s="190" t="str">
        <f t="shared" si="29"/>
        <v/>
      </c>
      <c r="Y152" s="196"/>
      <c r="Z152" s="194"/>
      <c r="AA152" s="190"/>
      <c r="AB152" s="190"/>
      <c r="AC152" s="190" t="str">
        <f t="shared" si="20"/>
        <v/>
      </c>
      <c r="AD152" s="196"/>
      <c r="AE152" s="194"/>
      <c r="AF152" s="190"/>
      <c r="AG152" s="190"/>
      <c r="AH152" s="190" t="str">
        <f t="shared" si="21"/>
        <v/>
      </c>
      <c r="AI152" s="196"/>
      <c r="AJ152" s="194"/>
      <c r="AK152" s="190"/>
      <c r="AL152" s="190"/>
      <c r="AM152" s="190" t="str">
        <f t="shared" si="22"/>
        <v/>
      </c>
      <c r="AN152" s="196"/>
      <c r="AO152" s="194"/>
      <c r="AP152" s="190"/>
      <c r="AQ152" s="190"/>
      <c r="AR152" s="190" t="str">
        <f t="shared" si="23"/>
        <v/>
      </c>
      <c r="AS152" s="196"/>
      <c r="AT152" s="194"/>
      <c r="AU152" s="190"/>
      <c r="AV152" s="190"/>
      <c r="AW152" s="190" t="str">
        <f t="shared" si="24"/>
        <v/>
      </c>
      <c r="AX152" s="196"/>
      <c r="AY152" s="194"/>
      <c r="AZ152" s="190"/>
      <c r="BA152" s="190"/>
      <c r="BB152" s="190" t="str">
        <f t="shared" si="25"/>
        <v/>
      </c>
      <c r="BC152" s="196"/>
      <c r="BD152" s="194"/>
      <c r="BE152" s="190"/>
      <c r="BF152" s="190"/>
      <c r="BG152" s="190" t="str">
        <f t="shared" si="26"/>
        <v/>
      </c>
      <c r="BH152" s="196"/>
      <c r="BI152" s="194"/>
      <c r="BJ152" s="190"/>
      <c r="BK152" s="190"/>
      <c r="BL152" s="190" t="str">
        <f t="shared" si="27"/>
        <v/>
      </c>
      <c r="BM152" s="196"/>
      <c r="BN152" s="194"/>
      <c r="BO152" s="190"/>
      <c r="BP152" s="190"/>
      <c r="BQ152" s="190" t="str">
        <f t="shared" si="28"/>
        <v/>
      </c>
      <c r="BR152" s="196"/>
      <c r="BS152" s="194"/>
    </row>
    <row r="153" spans="1:71" ht="15">
      <c r="A153" s="120"/>
      <c r="B153" s="120"/>
      <c r="C153" s="120"/>
      <c r="D153" s="120"/>
      <c r="E153" s="120"/>
      <c r="F153" s="120"/>
      <c r="G153" s="190"/>
      <c r="H153" s="190"/>
      <c r="I153" s="190"/>
      <c r="J153" s="191"/>
      <c r="K153" s="191"/>
      <c r="L153" s="191"/>
      <c r="M153" s="192"/>
      <c r="N153" s="211"/>
      <c r="O153" s="194"/>
      <c r="P153" s="194"/>
      <c r="Q153" s="194"/>
      <c r="R153" s="191"/>
      <c r="S153" s="191"/>
      <c r="T153" s="194"/>
      <c r="U153" s="194"/>
      <c r="V153" s="190"/>
      <c r="W153" s="190"/>
      <c r="X153" s="190" t="str">
        <f t="shared" si="29"/>
        <v/>
      </c>
      <c r="Y153" s="196"/>
      <c r="Z153" s="194"/>
      <c r="AA153" s="190"/>
      <c r="AB153" s="190"/>
      <c r="AC153" s="190" t="str">
        <f t="shared" si="20"/>
        <v/>
      </c>
      <c r="AD153" s="196"/>
      <c r="AE153" s="194"/>
      <c r="AF153" s="190"/>
      <c r="AG153" s="190"/>
      <c r="AH153" s="190" t="str">
        <f t="shared" si="21"/>
        <v/>
      </c>
      <c r="AI153" s="196"/>
      <c r="AJ153" s="194"/>
      <c r="AK153" s="190"/>
      <c r="AL153" s="190"/>
      <c r="AM153" s="190" t="str">
        <f t="shared" si="22"/>
        <v/>
      </c>
      <c r="AN153" s="196"/>
      <c r="AO153" s="194"/>
      <c r="AP153" s="190"/>
      <c r="AQ153" s="190"/>
      <c r="AR153" s="190" t="str">
        <f t="shared" si="23"/>
        <v/>
      </c>
      <c r="AS153" s="196"/>
      <c r="AT153" s="194"/>
      <c r="AU153" s="190"/>
      <c r="AV153" s="190"/>
      <c r="AW153" s="190" t="str">
        <f t="shared" si="24"/>
        <v/>
      </c>
      <c r="AX153" s="196"/>
      <c r="AY153" s="194"/>
      <c r="AZ153" s="190"/>
      <c r="BA153" s="190"/>
      <c r="BB153" s="190" t="str">
        <f t="shared" si="25"/>
        <v/>
      </c>
      <c r="BC153" s="196"/>
      <c r="BD153" s="194"/>
      <c r="BE153" s="190"/>
      <c r="BF153" s="190"/>
      <c r="BG153" s="190" t="str">
        <f t="shared" si="26"/>
        <v/>
      </c>
      <c r="BH153" s="196"/>
      <c r="BI153" s="194"/>
      <c r="BJ153" s="190"/>
      <c r="BK153" s="190"/>
      <c r="BL153" s="190" t="str">
        <f t="shared" si="27"/>
        <v/>
      </c>
      <c r="BM153" s="196"/>
      <c r="BN153" s="194"/>
      <c r="BO153" s="190"/>
      <c r="BP153" s="190"/>
      <c r="BQ153" s="190" t="str">
        <f t="shared" si="28"/>
        <v/>
      </c>
      <c r="BR153" s="196"/>
      <c r="BS153" s="194"/>
    </row>
    <row r="154" spans="1:71" ht="15">
      <c r="A154" s="120"/>
      <c r="B154" s="120"/>
      <c r="C154" s="120"/>
      <c r="D154" s="120"/>
      <c r="E154" s="120"/>
      <c r="F154" s="120"/>
      <c r="G154" s="190"/>
      <c r="H154" s="190"/>
      <c r="I154" s="190"/>
      <c r="J154" s="191"/>
      <c r="K154" s="191"/>
      <c r="L154" s="191"/>
      <c r="M154" s="192"/>
      <c r="N154" s="211"/>
      <c r="O154" s="194"/>
      <c r="P154" s="194"/>
      <c r="Q154" s="194"/>
      <c r="R154" s="191"/>
      <c r="S154" s="191"/>
      <c r="T154" s="194"/>
      <c r="U154" s="194"/>
      <c r="V154" s="190"/>
      <c r="W154" s="190"/>
      <c r="X154" s="190" t="str">
        <f t="shared" si="29"/>
        <v/>
      </c>
      <c r="Y154" s="196"/>
      <c r="Z154" s="194"/>
      <c r="AA154" s="190"/>
      <c r="AB154" s="190"/>
      <c r="AC154" s="190" t="str">
        <f t="shared" si="20"/>
        <v/>
      </c>
      <c r="AD154" s="196"/>
      <c r="AE154" s="194"/>
      <c r="AF154" s="190"/>
      <c r="AG154" s="190"/>
      <c r="AH154" s="190" t="str">
        <f t="shared" si="21"/>
        <v/>
      </c>
      <c r="AI154" s="196"/>
      <c r="AJ154" s="194"/>
      <c r="AK154" s="190"/>
      <c r="AL154" s="190"/>
      <c r="AM154" s="190" t="str">
        <f t="shared" si="22"/>
        <v/>
      </c>
      <c r="AN154" s="196"/>
      <c r="AO154" s="194"/>
      <c r="AP154" s="190"/>
      <c r="AQ154" s="190"/>
      <c r="AR154" s="190" t="str">
        <f t="shared" si="23"/>
        <v/>
      </c>
      <c r="AS154" s="196"/>
      <c r="AT154" s="194"/>
      <c r="AU154" s="190"/>
      <c r="AV154" s="190"/>
      <c r="AW154" s="190" t="str">
        <f t="shared" si="24"/>
        <v/>
      </c>
      <c r="AX154" s="196"/>
      <c r="AY154" s="194"/>
      <c r="AZ154" s="190"/>
      <c r="BA154" s="190"/>
      <c r="BB154" s="190" t="str">
        <f t="shared" si="25"/>
        <v/>
      </c>
      <c r="BC154" s="196"/>
      <c r="BD154" s="194"/>
      <c r="BE154" s="190"/>
      <c r="BF154" s="190"/>
      <c r="BG154" s="190" t="str">
        <f t="shared" si="26"/>
        <v/>
      </c>
      <c r="BH154" s="196"/>
      <c r="BI154" s="194"/>
      <c r="BJ154" s="190"/>
      <c r="BK154" s="190"/>
      <c r="BL154" s="190" t="str">
        <f t="shared" si="27"/>
        <v/>
      </c>
      <c r="BM154" s="196"/>
      <c r="BN154" s="194"/>
      <c r="BO154" s="190"/>
      <c r="BP154" s="190"/>
      <c r="BQ154" s="190" t="str">
        <f t="shared" si="28"/>
        <v/>
      </c>
      <c r="BR154" s="196"/>
      <c r="BS154" s="194"/>
    </row>
    <row r="155" spans="1:71" ht="15">
      <c r="A155" s="120"/>
      <c r="B155" s="120"/>
      <c r="C155" s="120"/>
      <c r="D155" s="120"/>
      <c r="E155" s="120"/>
      <c r="F155" s="120"/>
      <c r="G155" s="190"/>
      <c r="H155" s="190"/>
      <c r="I155" s="190"/>
      <c r="J155" s="191"/>
      <c r="K155" s="191"/>
      <c r="L155" s="191"/>
      <c r="M155" s="192"/>
      <c r="N155" s="211"/>
      <c r="O155" s="194"/>
      <c r="P155" s="194"/>
      <c r="Q155" s="194"/>
      <c r="R155" s="191"/>
      <c r="S155" s="191"/>
      <c r="T155" s="194"/>
      <c r="U155" s="194"/>
      <c r="V155" s="190"/>
      <c r="W155" s="190"/>
      <c r="X155" s="190" t="str">
        <f t="shared" si="29"/>
        <v/>
      </c>
      <c r="Y155" s="196"/>
      <c r="Z155" s="194"/>
      <c r="AA155" s="190"/>
      <c r="AB155" s="190"/>
      <c r="AC155" s="190" t="str">
        <f t="shared" si="20"/>
        <v/>
      </c>
      <c r="AD155" s="196"/>
      <c r="AE155" s="194"/>
      <c r="AF155" s="190"/>
      <c r="AG155" s="190"/>
      <c r="AH155" s="190" t="str">
        <f t="shared" si="21"/>
        <v/>
      </c>
      <c r="AI155" s="196"/>
      <c r="AJ155" s="194"/>
      <c r="AK155" s="190"/>
      <c r="AL155" s="190"/>
      <c r="AM155" s="190" t="str">
        <f t="shared" si="22"/>
        <v/>
      </c>
      <c r="AN155" s="196"/>
      <c r="AO155" s="194"/>
      <c r="AP155" s="190"/>
      <c r="AQ155" s="190"/>
      <c r="AR155" s="190" t="str">
        <f t="shared" si="23"/>
        <v/>
      </c>
      <c r="AS155" s="196"/>
      <c r="AT155" s="194"/>
      <c r="AU155" s="190"/>
      <c r="AV155" s="190"/>
      <c r="AW155" s="190" t="str">
        <f t="shared" si="24"/>
        <v/>
      </c>
      <c r="AX155" s="196"/>
      <c r="AY155" s="194"/>
      <c r="AZ155" s="190"/>
      <c r="BA155" s="190"/>
      <c r="BB155" s="190" t="str">
        <f t="shared" si="25"/>
        <v/>
      </c>
      <c r="BC155" s="196"/>
      <c r="BD155" s="194"/>
      <c r="BE155" s="190"/>
      <c r="BF155" s="190"/>
      <c r="BG155" s="190" t="str">
        <f t="shared" si="26"/>
        <v/>
      </c>
      <c r="BH155" s="196"/>
      <c r="BI155" s="194"/>
      <c r="BJ155" s="190"/>
      <c r="BK155" s="190"/>
      <c r="BL155" s="190" t="str">
        <f t="shared" si="27"/>
        <v/>
      </c>
      <c r="BM155" s="196"/>
      <c r="BN155" s="194"/>
      <c r="BO155" s="190"/>
      <c r="BP155" s="190"/>
      <c r="BQ155" s="190" t="str">
        <f t="shared" si="28"/>
        <v/>
      </c>
      <c r="BR155" s="196"/>
      <c r="BS155" s="194"/>
    </row>
    <row r="156" spans="1:71" ht="15">
      <c r="A156" s="120"/>
      <c r="B156" s="120"/>
      <c r="C156" s="120"/>
      <c r="D156" s="120"/>
      <c r="E156" s="120"/>
      <c r="F156" s="120"/>
      <c r="G156" s="190"/>
      <c r="H156" s="190"/>
      <c r="I156" s="190"/>
      <c r="J156" s="191"/>
      <c r="K156" s="191"/>
      <c r="L156" s="191"/>
      <c r="M156" s="192"/>
      <c r="N156" s="211"/>
      <c r="O156" s="194"/>
      <c r="P156" s="194"/>
      <c r="Q156" s="194"/>
      <c r="R156" s="191"/>
      <c r="S156" s="191"/>
      <c r="T156" s="194"/>
      <c r="U156" s="194"/>
      <c r="V156" s="190"/>
      <c r="W156" s="190"/>
      <c r="X156" s="190" t="str">
        <f t="shared" si="29"/>
        <v/>
      </c>
      <c r="Y156" s="196"/>
      <c r="Z156" s="194"/>
      <c r="AA156" s="190"/>
      <c r="AB156" s="190"/>
      <c r="AC156" s="190" t="str">
        <f t="shared" si="20"/>
        <v/>
      </c>
      <c r="AD156" s="196"/>
      <c r="AE156" s="194"/>
      <c r="AF156" s="190"/>
      <c r="AG156" s="190"/>
      <c r="AH156" s="190" t="str">
        <f t="shared" si="21"/>
        <v/>
      </c>
      <c r="AI156" s="196"/>
      <c r="AJ156" s="194"/>
      <c r="AK156" s="190"/>
      <c r="AL156" s="190"/>
      <c r="AM156" s="190" t="str">
        <f t="shared" si="22"/>
        <v/>
      </c>
      <c r="AN156" s="196"/>
      <c r="AO156" s="194"/>
      <c r="AP156" s="190"/>
      <c r="AQ156" s="190"/>
      <c r="AR156" s="190" t="str">
        <f t="shared" si="23"/>
        <v/>
      </c>
      <c r="AS156" s="196"/>
      <c r="AT156" s="194"/>
      <c r="AU156" s="190"/>
      <c r="AV156" s="190"/>
      <c r="AW156" s="190" t="str">
        <f t="shared" si="24"/>
        <v/>
      </c>
      <c r="AX156" s="196"/>
      <c r="AY156" s="194"/>
      <c r="AZ156" s="190"/>
      <c r="BA156" s="190"/>
      <c r="BB156" s="190" t="str">
        <f t="shared" si="25"/>
        <v/>
      </c>
      <c r="BC156" s="196"/>
      <c r="BD156" s="194"/>
      <c r="BE156" s="190"/>
      <c r="BF156" s="190"/>
      <c r="BG156" s="190" t="str">
        <f t="shared" si="26"/>
        <v/>
      </c>
      <c r="BH156" s="196"/>
      <c r="BI156" s="194"/>
      <c r="BJ156" s="190"/>
      <c r="BK156" s="190"/>
      <c r="BL156" s="190" t="str">
        <f t="shared" si="27"/>
        <v/>
      </c>
      <c r="BM156" s="196"/>
      <c r="BN156" s="194"/>
      <c r="BO156" s="190"/>
      <c r="BP156" s="190"/>
      <c r="BQ156" s="190" t="str">
        <f t="shared" si="28"/>
        <v/>
      </c>
      <c r="BR156" s="196"/>
      <c r="BS156" s="194"/>
    </row>
    <row r="157" spans="1:71" ht="15">
      <c r="A157" s="120"/>
      <c r="B157" s="120"/>
      <c r="C157" s="120"/>
      <c r="D157" s="120"/>
      <c r="E157" s="120"/>
      <c r="F157" s="120"/>
      <c r="G157" s="190"/>
      <c r="H157" s="190"/>
      <c r="I157" s="190"/>
      <c r="J157" s="191"/>
      <c r="K157" s="191"/>
      <c r="L157" s="191"/>
      <c r="M157" s="192"/>
      <c r="N157" s="211"/>
      <c r="O157" s="194"/>
      <c r="P157" s="194"/>
      <c r="Q157" s="194"/>
      <c r="R157" s="191"/>
      <c r="S157" s="191"/>
      <c r="T157" s="194"/>
      <c r="U157" s="194"/>
      <c r="V157" s="190"/>
      <c r="W157" s="190"/>
      <c r="X157" s="190" t="str">
        <f t="shared" si="29"/>
        <v/>
      </c>
      <c r="Y157" s="196"/>
      <c r="Z157" s="194"/>
      <c r="AA157" s="190"/>
      <c r="AB157" s="190"/>
      <c r="AC157" s="190" t="str">
        <f t="shared" si="20"/>
        <v/>
      </c>
      <c r="AD157" s="196"/>
      <c r="AE157" s="194"/>
      <c r="AF157" s="190"/>
      <c r="AG157" s="190"/>
      <c r="AH157" s="190" t="str">
        <f t="shared" si="21"/>
        <v/>
      </c>
      <c r="AI157" s="196"/>
      <c r="AJ157" s="194"/>
      <c r="AK157" s="190"/>
      <c r="AL157" s="190"/>
      <c r="AM157" s="190" t="str">
        <f t="shared" si="22"/>
        <v/>
      </c>
      <c r="AN157" s="196"/>
      <c r="AO157" s="194"/>
      <c r="AP157" s="190"/>
      <c r="AQ157" s="190"/>
      <c r="AR157" s="190" t="str">
        <f t="shared" si="23"/>
        <v/>
      </c>
      <c r="AS157" s="196"/>
      <c r="AT157" s="194"/>
      <c r="AU157" s="190"/>
      <c r="AV157" s="190"/>
      <c r="AW157" s="190" t="str">
        <f t="shared" si="24"/>
        <v/>
      </c>
      <c r="AX157" s="196"/>
      <c r="AY157" s="194"/>
      <c r="AZ157" s="190"/>
      <c r="BA157" s="190"/>
      <c r="BB157" s="190" t="str">
        <f t="shared" si="25"/>
        <v/>
      </c>
      <c r="BC157" s="196"/>
      <c r="BD157" s="194"/>
      <c r="BE157" s="190"/>
      <c r="BF157" s="190"/>
      <c r="BG157" s="190" t="str">
        <f t="shared" si="26"/>
        <v/>
      </c>
      <c r="BH157" s="196"/>
      <c r="BI157" s="194"/>
      <c r="BJ157" s="190"/>
      <c r="BK157" s="190"/>
      <c r="BL157" s="190" t="str">
        <f t="shared" si="27"/>
        <v/>
      </c>
      <c r="BM157" s="196"/>
      <c r="BN157" s="194"/>
      <c r="BO157" s="190"/>
      <c r="BP157" s="190"/>
      <c r="BQ157" s="190" t="str">
        <f t="shared" si="28"/>
        <v/>
      </c>
      <c r="BR157" s="196"/>
      <c r="BS157" s="194"/>
    </row>
    <row r="158" spans="1:71" ht="15">
      <c r="A158" s="120"/>
      <c r="B158" s="120"/>
      <c r="C158" s="120"/>
      <c r="D158" s="120"/>
      <c r="E158" s="120"/>
      <c r="F158" s="120"/>
      <c r="G158" s="190"/>
      <c r="H158" s="190"/>
      <c r="I158" s="190"/>
      <c r="J158" s="191"/>
      <c r="K158" s="191"/>
      <c r="L158" s="191"/>
      <c r="M158" s="192"/>
      <c r="N158" s="211"/>
      <c r="O158" s="194"/>
      <c r="P158" s="194"/>
      <c r="Q158" s="194"/>
      <c r="R158" s="191"/>
      <c r="S158" s="191"/>
      <c r="T158" s="194"/>
      <c r="U158" s="194"/>
      <c r="V158" s="190"/>
      <c r="W158" s="190"/>
      <c r="X158" s="190" t="str">
        <f t="shared" si="29"/>
        <v/>
      </c>
      <c r="Y158" s="196"/>
      <c r="Z158" s="194"/>
      <c r="AA158" s="190"/>
      <c r="AB158" s="190"/>
      <c r="AC158" s="190" t="str">
        <f t="shared" si="20"/>
        <v/>
      </c>
      <c r="AD158" s="196"/>
      <c r="AE158" s="194"/>
      <c r="AF158" s="190"/>
      <c r="AG158" s="190"/>
      <c r="AH158" s="190" t="str">
        <f t="shared" si="21"/>
        <v/>
      </c>
      <c r="AI158" s="196"/>
      <c r="AJ158" s="194"/>
      <c r="AK158" s="190"/>
      <c r="AL158" s="190"/>
      <c r="AM158" s="190" t="str">
        <f t="shared" si="22"/>
        <v/>
      </c>
      <c r="AN158" s="196"/>
      <c r="AO158" s="194"/>
      <c r="AP158" s="190"/>
      <c r="AQ158" s="190"/>
      <c r="AR158" s="190" t="str">
        <f t="shared" si="23"/>
        <v/>
      </c>
      <c r="AS158" s="196"/>
      <c r="AT158" s="194"/>
      <c r="AU158" s="190"/>
      <c r="AV158" s="190"/>
      <c r="AW158" s="190" t="str">
        <f t="shared" si="24"/>
        <v/>
      </c>
      <c r="AX158" s="196"/>
      <c r="AY158" s="194"/>
      <c r="AZ158" s="190"/>
      <c r="BA158" s="190"/>
      <c r="BB158" s="190" t="str">
        <f t="shared" si="25"/>
        <v/>
      </c>
      <c r="BC158" s="196"/>
      <c r="BD158" s="194"/>
      <c r="BE158" s="190"/>
      <c r="BF158" s="190"/>
      <c r="BG158" s="190" t="str">
        <f t="shared" si="26"/>
        <v/>
      </c>
      <c r="BH158" s="196"/>
      <c r="BI158" s="194"/>
      <c r="BJ158" s="190"/>
      <c r="BK158" s="190"/>
      <c r="BL158" s="190" t="str">
        <f t="shared" si="27"/>
        <v/>
      </c>
      <c r="BM158" s="196"/>
      <c r="BN158" s="194"/>
      <c r="BO158" s="190"/>
      <c r="BP158" s="190"/>
      <c r="BQ158" s="190" t="str">
        <f t="shared" si="28"/>
        <v/>
      </c>
      <c r="BR158" s="196"/>
      <c r="BS158" s="194"/>
    </row>
    <row r="159" spans="1:71" ht="15">
      <c r="A159" s="120"/>
      <c r="B159" s="120"/>
      <c r="C159" s="120"/>
      <c r="D159" s="120"/>
      <c r="E159" s="120"/>
      <c r="F159" s="120"/>
      <c r="G159" s="190"/>
      <c r="H159" s="190"/>
      <c r="I159" s="190"/>
      <c r="J159" s="191"/>
      <c r="K159" s="191"/>
      <c r="L159" s="191"/>
      <c r="M159" s="192"/>
      <c r="N159" s="211"/>
      <c r="O159" s="194"/>
      <c r="P159" s="194"/>
      <c r="Q159" s="194"/>
      <c r="R159" s="191"/>
      <c r="S159" s="191"/>
      <c r="T159" s="194"/>
      <c r="U159" s="194"/>
      <c r="V159" s="190"/>
      <c r="W159" s="190"/>
      <c r="X159" s="190" t="str">
        <f t="shared" si="29"/>
        <v/>
      </c>
      <c r="Y159" s="196"/>
      <c r="Z159" s="194"/>
      <c r="AA159" s="190"/>
      <c r="AB159" s="190"/>
      <c r="AC159" s="190" t="str">
        <f t="shared" si="20"/>
        <v/>
      </c>
      <c r="AD159" s="196"/>
      <c r="AE159" s="194"/>
      <c r="AF159" s="190"/>
      <c r="AG159" s="190"/>
      <c r="AH159" s="190" t="str">
        <f t="shared" si="21"/>
        <v/>
      </c>
      <c r="AI159" s="196"/>
      <c r="AJ159" s="194"/>
      <c r="AK159" s="190"/>
      <c r="AL159" s="190"/>
      <c r="AM159" s="190" t="str">
        <f t="shared" si="22"/>
        <v/>
      </c>
      <c r="AN159" s="196"/>
      <c r="AO159" s="194"/>
      <c r="AP159" s="190"/>
      <c r="AQ159" s="190"/>
      <c r="AR159" s="190" t="str">
        <f t="shared" si="23"/>
        <v/>
      </c>
      <c r="AS159" s="196"/>
      <c r="AT159" s="194"/>
      <c r="AU159" s="190"/>
      <c r="AV159" s="190"/>
      <c r="AW159" s="190" t="str">
        <f t="shared" si="24"/>
        <v/>
      </c>
      <c r="AX159" s="196"/>
      <c r="AY159" s="194"/>
      <c r="AZ159" s="190"/>
      <c r="BA159" s="190"/>
      <c r="BB159" s="190" t="str">
        <f t="shared" si="25"/>
        <v/>
      </c>
      <c r="BC159" s="196"/>
      <c r="BD159" s="194"/>
      <c r="BE159" s="190"/>
      <c r="BF159" s="190"/>
      <c r="BG159" s="190" t="str">
        <f t="shared" si="26"/>
        <v/>
      </c>
      <c r="BH159" s="196"/>
      <c r="BI159" s="194"/>
      <c r="BJ159" s="190"/>
      <c r="BK159" s="190"/>
      <c r="BL159" s="190" t="str">
        <f t="shared" si="27"/>
        <v/>
      </c>
      <c r="BM159" s="196"/>
      <c r="BN159" s="194"/>
      <c r="BO159" s="190"/>
      <c r="BP159" s="190"/>
      <c r="BQ159" s="190" t="str">
        <f t="shared" si="28"/>
        <v/>
      </c>
      <c r="BR159" s="196"/>
      <c r="BS159" s="194"/>
    </row>
    <row r="160" spans="1:71" ht="15">
      <c r="A160" s="120"/>
      <c r="B160" s="120"/>
      <c r="C160" s="120"/>
      <c r="D160" s="120"/>
      <c r="E160" s="120"/>
      <c r="F160" s="120"/>
      <c r="G160" s="190"/>
      <c r="H160" s="190"/>
      <c r="I160" s="190"/>
      <c r="J160" s="191"/>
      <c r="K160" s="191"/>
      <c r="L160" s="191"/>
      <c r="M160" s="192"/>
      <c r="N160" s="211"/>
      <c r="O160" s="194"/>
      <c r="P160" s="194"/>
      <c r="Q160" s="194"/>
      <c r="R160" s="191"/>
      <c r="S160" s="191"/>
      <c r="T160" s="194"/>
      <c r="U160" s="194"/>
      <c r="V160" s="190"/>
      <c r="W160" s="190"/>
      <c r="X160" s="190" t="str">
        <f t="shared" si="29"/>
        <v/>
      </c>
      <c r="Y160" s="196"/>
      <c r="Z160" s="194"/>
      <c r="AA160" s="190"/>
      <c r="AB160" s="190"/>
      <c r="AC160" s="190" t="str">
        <f t="shared" si="20"/>
        <v/>
      </c>
      <c r="AD160" s="196"/>
      <c r="AE160" s="194"/>
      <c r="AF160" s="190"/>
      <c r="AG160" s="190"/>
      <c r="AH160" s="190" t="str">
        <f t="shared" si="21"/>
        <v/>
      </c>
      <c r="AI160" s="196"/>
      <c r="AJ160" s="194"/>
      <c r="AK160" s="190"/>
      <c r="AL160" s="190"/>
      <c r="AM160" s="190" t="str">
        <f t="shared" si="22"/>
        <v/>
      </c>
      <c r="AN160" s="196"/>
      <c r="AO160" s="194"/>
      <c r="AP160" s="190"/>
      <c r="AQ160" s="190"/>
      <c r="AR160" s="190" t="str">
        <f t="shared" si="23"/>
        <v/>
      </c>
      <c r="AS160" s="196"/>
      <c r="AT160" s="194"/>
      <c r="AU160" s="190"/>
      <c r="AV160" s="190"/>
      <c r="AW160" s="190" t="str">
        <f t="shared" si="24"/>
        <v/>
      </c>
      <c r="AX160" s="196"/>
      <c r="AY160" s="194"/>
      <c r="AZ160" s="190"/>
      <c r="BA160" s="190"/>
      <c r="BB160" s="190" t="str">
        <f t="shared" si="25"/>
        <v/>
      </c>
      <c r="BC160" s="196"/>
      <c r="BD160" s="194"/>
      <c r="BE160" s="190"/>
      <c r="BF160" s="190"/>
      <c r="BG160" s="190" t="str">
        <f t="shared" si="26"/>
        <v/>
      </c>
      <c r="BH160" s="196"/>
      <c r="BI160" s="194"/>
      <c r="BJ160" s="190"/>
      <c r="BK160" s="190"/>
      <c r="BL160" s="190" t="str">
        <f t="shared" si="27"/>
        <v/>
      </c>
      <c r="BM160" s="196"/>
      <c r="BN160" s="194"/>
      <c r="BO160" s="190"/>
      <c r="BP160" s="190"/>
      <c r="BQ160" s="190" t="str">
        <f t="shared" si="28"/>
        <v/>
      </c>
      <c r="BR160" s="196"/>
      <c r="BS160" s="194"/>
    </row>
    <row r="161" spans="1:71" ht="15">
      <c r="A161" s="120"/>
      <c r="B161" s="120"/>
      <c r="C161" s="120"/>
      <c r="D161" s="120"/>
      <c r="E161" s="120"/>
      <c r="F161" s="120"/>
      <c r="G161" s="190"/>
      <c r="H161" s="190"/>
      <c r="I161" s="190"/>
      <c r="J161" s="191"/>
      <c r="K161" s="191"/>
      <c r="L161" s="191"/>
      <c r="M161" s="192"/>
      <c r="N161" s="211"/>
      <c r="O161" s="194"/>
      <c r="P161" s="194"/>
      <c r="Q161" s="194"/>
      <c r="R161" s="191"/>
      <c r="S161" s="191"/>
      <c r="T161" s="194"/>
      <c r="U161" s="194"/>
      <c r="V161" s="190"/>
      <c r="W161" s="190"/>
      <c r="X161" s="190" t="str">
        <f t="shared" si="29"/>
        <v/>
      </c>
      <c r="Y161" s="196"/>
      <c r="Z161" s="194"/>
      <c r="AA161" s="190"/>
      <c r="AB161" s="190"/>
      <c r="AC161" s="190" t="str">
        <f t="shared" si="20"/>
        <v/>
      </c>
      <c r="AD161" s="196"/>
      <c r="AE161" s="194"/>
      <c r="AF161" s="190"/>
      <c r="AG161" s="190"/>
      <c r="AH161" s="190" t="str">
        <f t="shared" si="21"/>
        <v/>
      </c>
      <c r="AI161" s="196"/>
      <c r="AJ161" s="194"/>
      <c r="AK161" s="190"/>
      <c r="AL161" s="190"/>
      <c r="AM161" s="190" t="str">
        <f t="shared" si="22"/>
        <v/>
      </c>
      <c r="AN161" s="196"/>
      <c r="AO161" s="194"/>
      <c r="AP161" s="190"/>
      <c r="AQ161" s="190"/>
      <c r="AR161" s="190" t="str">
        <f t="shared" si="23"/>
        <v/>
      </c>
      <c r="AS161" s="196"/>
      <c r="AT161" s="194"/>
      <c r="AU161" s="190"/>
      <c r="AV161" s="190"/>
      <c r="AW161" s="190" t="str">
        <f t="shared" si="24"/>
        <v/>
      </c>
      <c r="AX161" s="196"/>
      <c r="AY161" s="194"/>
      <c r="AZ161" s="190"/>
      <c r="BA161" s="190"/>
      <c r="BB161" s="190" t="str">
        <f t="shared" si="25"/>
        <v/>
      </c>
      <c r="BC161" s="196"/>
      <c r="BD161" s="194"/>
      <c r="BE161" s="190"/>
      <c r="BF161" s="190"/>
      <c r="BG161" s="190" t="str">
        <f t="shared" si="26"/>
        <v/>
      </c>
      <c r="BH161" s="196"/>
      <c r="BI161" s="194"/>
      <c r="BJ161" s="190"/>
      <c r="BK161" s="190"/>
      <c r="BL161" s="190" t="str">
        <f t="shared" si="27"/>
        <v/>
      </c>
      <c r="BM161" s="196"/>
      <c r="BN161" s="194"/>
      <c r="BO161" s="190"/>
      <c r="BP161" s="190"/>
      <c r="BQ161" s="190" t="str">
        <f t="shared" si="28"/>
        <v/>
      </c>
      <c r="BR161" s="196"/>
      <c r="BS161" s="194"/>
    </row>
    <row r="162" spans="1:71" ht="15">
      <c r="A162" s="120"/>
      <c r="B162" s="120"/>
      <c r="C162" s="120"/>
      <c r="D162" s="120"/>
      <c r="E162" s="120"/>
      <c r="F162" s="120"/>
      <c r="G162" s="190"/>
      <c r="H162" s="190"/>
      <c r="I162" s="190"/>
      <c r="J162" s="191"/>
      <c r="K162" s="191"/>
      <c r="L162" s="191"/>
      <c r="M162" s="192"/>
      <c r="N162" s="211"/>
      <c r="O162" s="194"/>
      <c r="P162" s="194"/>
      <c r="Q162" s="194"/>
      <c r="R162" s="191"/>
      <c r="S162" s="191"/>
      <c r="T162" s="194"/>
      <c r="U162" s="194"/>
      <c r="V162" s="190"/>
      <c r="W162" s="190"/>
      <c r="X162" s="190" t="str">
        <f t="shared" si="29"/>
        <v/>
      </c>
      <c r="Y162" s="196"/>
      <c r="Z162" s="194"/>
      <c r="AA162" s="190"/>
      <c r="AB162" s="190"/>
      <c r="AC162" s="190" t="str">
        <f t="shared" si="20"/>
        <v/>
      </c>
      <c r="AD162" s="196"/>
      <c r="AE162" s="194"/>
      <c r="AF162" s="190"/>
      <c r="AG162" s="190"/>
      <c r="AH162" s="190" t="str">
        <f t="shared" si="21"/>
        <v/>
      </c>
      <c r="AI162" s="196"/>
      <c r="AJ162" s="194"/>
      <c r="AK162" s="190"/>
      <c r="AL162" s="190"/>
      <c r="AM162" s="190" t="str">
        <f t="shared" si="22"/>
        <v/>
      </c>
      <c r="AN162" s="196"/>
      <c r="AO162" s="194"/>
      <c r="AP162" s="190"/>
      <c r="AQ162" s="190"/>
      <c r="AR162" s="190" t="str">
        <f t="shared" si="23"/>
        <v/>
      </c>
      <c r="AS162" s="196"/>
      <c r="AT162" s="194"/>
      <c r="AU162" s="190"/>
      <c r="AV162" s="190"/>
      <c r="AW162" s="190" t="str">
        <f t="shared" si="24"/>
        <v/>
      </c>
      <c r="AX162" s="196"/>
      <c r="AY162" s="194"/>
      <c r="AZ162" s="190"/>
      <c r="BA162" s="190"/>
      <c r="BB162" s="190" t="str">
        <f t="shared" si="25"/>
        <v/>
      </c>
      <c r="BC162" s="196"/>
      <c r="BD162" s="194"/>
      <c r="BE162" s="190"/>
      <c r="BF162" s="190"/>
      <c r="BG162" s="190" t="str">
        <f t="shared" si="26"/>
        <v/>
      </c>
      <c r="BH162" s="196"/>
      <c r="BI162" s="194"/>
      <c r="BJ162" s="190"/>
      <c r="BK162" s="190"/>
      <c r="BL162" s="190" t="str">
        <f t="shared" si="27"/>
        <v/>
      </c>
      <c r="BM162" s="196"/>
      <c r="BN162" s="194"/>
      <c r="BO162" s="190"/>
      <c r="BP162" s="190"/>
      <c r="BQ162" s="190" t="str">
        <f t="shared" si="28"/>
        <v/>
      </c>
      <c r="BR162" s="196"/>
      <c r="BS162" s="194"/>
    </row>
    <row r="163" spans="1:71" ht="15">
      <c r="A163" s="120"/>
      <c r="B163" s="120"/>
      <c r="C163" s="120"/>
      <c r="D163" s="120"/>
      <c r="E163" s="120"/>
      <c r="F163" s="120"/>
      <c r="G163" s="190"/>
      <c r="H163" s="190"/>
      <c r="I163" s="190"/>
      <c r="J163" s="191"/>
      <c r="K163" s="191"/>
      <c r="L163" s="191"/>
      <c r="M163" s="192"/>
      <c r="N163" s="211"/>
      <c r="O163" s="194"/>
      <c r="P163" s="194"/>
      <c r="Q163" s="194"/>
      <c r="R163" s="191"/>
      <c r="S163" s="191"/>
      <c r="T163" s="194"/>
      <c r="U163" s="194"/>
      <c r="V163" s="190"/>
      <c r="W163" s="190"/>
      <c r="X163" s="190" t="str">
        <f t="shared" si="29"/>
        <v/>
      </c>
      <c r="Y163" s="196"/>
      <c r="Z163" s="194"/>
      <c r="AA163" s="190"/>
      <c r="AB163" s="190"/>
      <c r="AC163" s="190" t="str">
        <f t="shared" si="20"/>
        <v/>
      </c>
      <c r="AD163" s="196"/>
      <c r="AE163" s="194"/>
      <c r="AF163" s="190"/>
      <c r="AG163" s="190"/>
      <c r="AH163" s="190" t="str">
        <f t="shared" si="21"/>
        <v/>
      </c>
      <c r="AI163" s="196"/>
      <c r="AJ163" s="194"/>
      <c r="AK163" s="190"/>
      <c r="AL163" s="190"/>
      <c r="AM163" s="190" t="str">
        <f t="shared" si="22"/>
        <v/>
      </c>
      <c r="AN163" s="196"/>
      <c r="AO163" s="194"/>
      <c r="AP163" s="190"/>
      <c r="AQ163" s="190"/>
      <c r="AR163" s="190" t="str">
        <f t="shared" si="23"/>
        <v/>
      </c>
      <c r="AS163" s="196"/>
      <c r="AT163" s="194"/>
      <c r="AU163" s="190"/>
      <c r="AV163" s="190"/>
      <c r="AW163" s="190" t="str">
        <f t="shared" si="24"/>
        <v/>
      </c>
      <c r="AX163" s="196"/>
      <c r="AY163" s="194"/>
      <c r="AZ163" s="190"/>
      <c r="BA163" s="190"/>
      <c r="BB163" s="190" t="str">
        <f t="shared" si="25"/>
        <v/>
      </c>
      <c r="BC163" s="196"/>
      <c r="BD163" s="194"/>
      <c r="BE163" s="190"/>
      <c r="BF163" s="190"/>
      <c r="BG163" s="190" t="str">
        <f t="shared" si="26"/>
        <v/>
      </c>
      <c r="BH163" s="196"/>
      <c r="BI163" s="194"/>
      <c r="BJ163" s="190"/>
      <c r="BK163" s="190"/>
      <c r="BL163" s="190" t="str">
        <f t="shared" si="27"/>
        <v/>
      </c>
      <c r="BM163" s="196"/>
      <c r="BN163" s="194"/>
      <c r="BO163" s="190"/>
      <c r="BP163" s="190"/>
      <c r="BQ163" s="190" t="str">
        <f t="shared" si="28"/>
        <v/>
      </c>
      <c r="BR163" s="196"/>
      <c r="BS163" s="194"/>
    </row>
    <row r="164" spans="1:71" ht="15">
      <c r="A164" s="120"/>
      <c r="B164" s="120"/>
      <c r="C164" s="120"/>
      <c r="D164" s="120"/>
      <c r="E164" s="120"/>
      <c r="F164" s="120"/>
      <c r="G164" s="190"/>
      <c r="H164" s="190"/>
      <c r="I164" s="190"/>
      <c r="J164" s="191"/>
      <c r="K164" s="191"/>
      <c r="L164" s="191"/>
      <c r="M164" s="192"/>
      <c r="N164" s="211"/>
      <c r="O164" s="194"/>
      <c r="P164" s="194"/>
      <c r="Q164" s="194"/>
      <c r="R164" s="191"/>
      <c r="S164" s="191"/>
      <c r="T164" s="194"/>
      <c r="U164" s="194"/>
      <c r="V164" s="190"/>
      <c r="W164" s="190"/>
      <c r="X164" s="190" t="str">
        <f t="shared" si="29"/>
        <v/>
      </c>
      <c r="Y164" s="196"/>
      <c r="Z164" s="194"/>
      <c r="AA164" s="190"/>
      <c r="AB164" s="190"/>
      <c r="AC164" s="190" t="str">
        <f t="shared" si="20"/>
        <v/>
      </c>
      <c r="AD164" s="196"/>
      <c r="AE164" s="194"/>
      <c r="AF164" s="190"/>
      <c r="AG164" s="190"/>
      <c r="AH164" s="190" t="str">
        <f t="shared" si="21"/>
        <v/>
      </c>
      <c r="AI164" s="196"/>
      <c r="AJ164" s="194"/>
      <c r="AK164" s="190"/>
      <c r="AL164" s="190"/>
      <c r="AM164" s="190" t="str">
        <f t="shared" si="22"/>
        <v/>
      </c>
      <c r="AN164" s="196"/>
      <c r="AO164" s="194"/>
      <c r="AP164" s="190"/>
      <c r="AQ164" s="190"/>
      <c r="AR164" s="190" t="str">
        <f t="shared" si="23"/>
        <v/>
      </c>
      <c r="AS164" s="196"/>
      <c r="AT164" s="194"/>
      <c r="AU164" s="190"/>
      <c r="AV164" s="190"/>
      <c r="AW164" s="190" t="str">
        <f t="shared" si="24"/>
        <v/>
      </c>
      <c r="AX164" s="196"/>
      <c r="AY164" s="194"/>
      <c r="AZ164" s="190"/>
      <c r="BA164" s="190"/>
      <c r="BB164" s="190" t="str">
        <f t="shared" si="25"/>
        <v/>
      </c>
      <c r="BC164" s="196"/>
      <c r="BD164" s="194"/>
      <c r="BE164" s="190"/>
      <c r="BF164" s="190"/>
      <c r="BG164" s="190" t="str">
        <f t="shared" si="26"/>
        <v/>
      </c>
      <c r="BH164" s="196"/>
      <c r="BI164" s="194"/>
      <c r="BJ164" s="190"/>
      <c r="BK164" s="190"/>
      <c r="BL164" s="190" t="str">
        <f t="shared" si="27"/>
        <v/>
      </c>
      <c r="BM164" s="196"/>
      <c r="BN164" s="194"/>
      <c r="BO164" s="190"/>
      <c r="BP164" s="190"/>
      <c r="BQ164" s="190" t="str">
        <f t="shared" si="28"/>
        <v/>
      </c>
      <c r="BR164" s="196"/>
      <c r="BS164" s="194"/>
    </row>
    <row r="165" spans="1:71" ht="15">
      <c r="A165" s="120"/>
      <c r="B165" s="120"/>
      <c r="C165" s="120"/>
      <c r="D165" s="120"/>
      <c r="E165" s="120"/>
      <c r="F165" s="120"/>
      <c r="G165" s="190"/>
      <c r="H165" s="190"/>
      <c r="I165" s="190"/>
      <c r="J165" s="191"/>
      <c r="K165" s="191"/>
      <c r="L165" s="191"/>
      <c r="M165" s="192"/>
      <c r="N165" s="211"/>
      <c r="O165" s="194"/>
      <c r="P165" s="194"/>
      <c r="Q165" s="194"/>
      <c r="R165" s="191"/>
      <c r="S165" s="191"/>
      <c r="T165" s="194"/>
      <c r="U165" s="194"/>
      <c r="V165" s="190"/>
      <c r="W165" s="190"/>
      <c r="X165" s="190" t="str">
        <f t="shared" si="29"/>
        <v/>
      </c>
      <c r="Y165" s="196"/>
      <c r="Z165" s="194"/>
      <c r="AA165" s="190"/>
      <c r="AB165" s="190"/>
      <c r="AC165" s="190" t="str">
        <f t="shared" si="20"/>
        <v/>
      </c>
      <c r="AD165" s="196"/>
      <c r="AE165" s="194"/>
      <c r="AF165" s="190"/>
      <c r="AG165" s="190"/>
      <c r="AH165" s="190" t="str">
        <f t="shared" si="21"/>
        <v/>
      </c>
      <c r="AI165" s="196"/>
      <c r="AJ165" s="194"/>
      <c r="AK165" s="190"/>
      <c r="AL165" s="190"/>
      <c r="AM165" s="190" t="str">
        <f t="shared" si="22"/>
        <v/>
      </c>
      <c r="AN165" s="196"/>
      <c r="AO165" s="194"/>
      <c r="AP165" s="190"/>
      <c r="AQ165" s="190"/>
      <c r="AR165" s="190" t="str">
        <f t="shared" si="23"/>
        <v/>
      </c>
      <c r="AS165" s="196"/>
      <c r="AT165" s="194"/>
      <c r="AU165" s="190"/>
      <c r="AV165" s="190"/>
      <c r="AW165" s="190" t="str">
        <f t="shared" si="24"/>
        <v/>
      </c>
      <c r="AX165" s="196"/>
      <c r="AY165" s="194"/>
      <c r="AZ165" s="190"/>
      <c r="BA165" s="190"/>
      <c r="BB165" s="190" t="str">
        <f t="shared" si="25"/>
        <v/>
      </c>
      <c r="BC165" s="196"/>
      <c r="BD165" s="194"/>
      <c r="BE165" s="190"/>
      <c r="BF165" s="190"/>
      <c r="BG165" s="190" t="str">
        <f t="shared" si="26"/>
        <v/>
      </c>
      <c r="BH165" s="196"/>
      <c r="BI165" s="194"/>
      <c r="BJ165" s="190"/>
      <c r="BK165" s="190"/>
      <c r="BL165" s="190" t="str">
        <f t="shared" si="27"/>
        <v/>
      </c>
      <c r="BM165" s="196"/>
      <c r="BN165" s="194"/>
      <c r="BO165" s="190"/>
      <c r="BP165" s="190"/>
      <c r="BQ165" s="190" t="str">
        <f t="shared" si="28"/>
        <v/>
      </c>
      <c r="BR165" s="196"/>
      <c r="BS165" s="194"/>
    </row>
    <row r="166" spans="1:71" ht="15">
      <c r="A166" s="120"/>
      <c r="B166" s="120"/>
      <c r="C166" s="120"/>
      <c r="D166" s="120"/>
      <c r="E166" s="120"/>
      <c r="F166" s="120"/>
      <c r="G166" s="190"/>
      <c r="H166" s="190"/>
      <c r="I166" s="190"/>
      <c r="J166" s="191"/>
      <c r="K166" s="191"/>
      <c r="L166" s="191"/>
      <c r="M166" s="192"/>
      <c r="N166" s="211"/>
      <c r="O166" s="194"/>
      <c r="P166" s="194"/>
      <c r="Q166" s="194"/>
      <c r="R166" s="191"/>
      <c r="S166" s="191"/>
      <c r="T166" s="194"/>
      <c r="U166" s="194"/>
      <c r="V166" s="190"/>
      <c r="W166" s="190"/>
      <c r="X166" s="190" t="str">
        <f t="shared" si="29"/>
        <v/>
      </c>
      <c r="Y166" s="196"/>
      <c r="Z166" s="194"/>
      <c r="AA166" s="190"/>
      <c r="AB166" s="190"/>
      <c r="AC166" s="190" t="str">
        <f t="shared" si="20"/>
        <v/>
      </c>
      <c r="AD166" s="196"/>
      <c r="AE166" s="194"/>
      <c r="AF166" s="190"/>
      <c r="AG166" s="190"/>
      <c r="AH166" s="190" t="str">
        <f t="shared" si="21"/>
        <v/>
      </c>
      <c r="AI166" s="196"/>
      <c r="AJ166" s="194"/>
      <c r="AK166" s="190"/>
      <c r="AL166" s="190"/>
      <c r="AM166" s="190" t="str">
        <f t="shared" si="22"/>
        <v/>
      </c>
      <c r="AN166" s="196"/>
      <c r="AO166" s="194"/>
      <c r="AP166" s="190"/>
      <c r="AQ166" s="190"/>
      <c r="AR166" s="190" t="str">
        <f t="shared" si="23"/>
        <v/>
      </c>
      <c r="AS166" s="196"/>
      <c r="AT166" s="194"/>
      <c r="AU166" s="190"/>
      <c r="AV166" s="190"/>
      <c r="AW166" s="190" t="str">
        <f t="shared" si="24"/>
        <v/>
      </c>
      <c r="AX166" s="196"/>
      <c r="AY166" s="194"/>
      <c r="AZ166" s="190"/>
      <c r="BA166" s="190"/>
      <c r="BB166" s="190" t="str">
        <f t="shared" si="25"/>
        <v/>
      </c>
      <c r="BC166" s="196"/>
      <c r="BD166" s="194"/>
      <c r="BE166" s="190"/>
      <c r="BF166" s="190"/>
      <c r="BG166" s="190" t="str">
        <f t="shared" si="26"/>
        <v/>
      </c>
      <c r="BH166" s="196"/>
      <c r="BI166" s="194"/>
      <c r="BJ166" s="190"/>
      <c r="BK166" s="190"/>
      <c r="BL166" s="190" t="str">
        <f t="shared" si="27"/>
        <v/>
      </c>
      <c r="BM166" s="196"/>
      <c r="BN166" s="194"/>
      <c r="BO166" s="190"/>
      <c r="BP166" s="190"/>
      <c r="BQ166" s="190" t="str">
        <f t="shared" si="28"/>
        <v/>
      </c>
      <c r="BR166" s="196"/>
      <c r="BS166" s="194"/>
    </row>
    <row r="167" spans="1:71" ht="15">
      <c r="A167" s="120"/>
      <c r="B167" s="120"/>
      <c r="C167" s="120"/>
      <c r="D167" s="120"/>
      <c r="E167" s="120"/>
      <c r="F167" s="120"/>
      <c r="G167" s="190"/>
      <c r="H167" s="190"/>
      <c r="I167" s="190"/>
      <c r="J167" s="191"/>
      <c r="K167" s="191"/>
      <c r="L167" s="191"/>
      <c r="M167" s="192"/>
      <c r="N167" s="211"/>
      <c r="O167" s="194"/>
      <c r="P167" s="194"/>
      <c r="Q167" s="194"/>
      <c r="R167" s="191"/>
      <c r="S167" s="191"/>
      <c r="T167" s="194"/>
      <c r="U167" s="194"/>
      <c r="V167" s="190"/>
      <c r="W167" s="190"/>
      <c r="X167" s="190" t="str">
        <f t="shared" si="29"/>
        <v/>
      </c>
      <c r="Y167" s="196"/>
      <c r="Z167" s="194"/>
      <c r="AA167" s="190"/>
      <c r="AB167" s="190"/>
      <c r="AC167" s="190" t="str">
        <f t="shared" si="20"/>
        <v/>
      </c>
      <c r="AD167" s="196"/>
      <c r="AE167" s="194"/>
      <c r="AF167" s="190"/>
      <c r="AG167" s="190"/>
      <c r="AH167" s="190" t="str">
        <f t="shared" si="21"/>
        <v/>
      </c>
      <c r="AI167" s="196"/>
      <c r="AJ167" s="194"/>
      <c r="AK167" s="190"/>
      <c r="AL167" s="190"/>
      <c r="AM167" s="190" t="str">
        <f t="shared" si="22"/>
        <v/>
      </c>
      <c r="AN167" s="196"/>
      <c r="AO167" s="194"/>
      <c r="AP167" s="190"/>
      <c r="AQ167" s="190"/>
      <c r="AR167" s="190" t="str">
        <f t="shared" si="23"/>
        <v/>
      </c>
      <c r="AS167" s="196"/>
      <c r="AT167" s="194"/>
      <c r="AU167" s="190"/>
      <c r="AV167" s="190"/>
      <c r="AW167" s="190" t="str">
        <f t="shared" si="24"/>
        <v/>
      </c>
      <c r="AX167" s="196"/>
      <c r="AY167" s="194"/>
      <c r="AZ167" s="190"/>
      <c r="BA167" s="190"/>
      <c r="BB167" s="190" t="str">
        <f t="shared" si="25"/>
        <v/>
      </c>
      <c r="BC167" s="196"/>
      <c r="BD167" s="194"/>
      <c r="BE167" s="190"/>
      <c r="BF167" s="190"/>
      <c r="BG167" s="190" t="str">
        <f t="shared" si="26"/>
        <v/>
      </c>
      <c r="BH167" s="196"/>
      <c r="BI167" s="194"/>
      <c r="BJ167" s="190"/>
      <c r="BK167" s="190"/>
      <c r="BL167" s="190" t="str">
        <f t="shared" si="27"/>
        <v/>
      </c>
      <c r="BM167" s="196"/>
      <c r="BN167" s="194"/>
      <c r="BO167" s="190"/>
      <c r="BP167" s="190"/>
      <c r="BQ167" s="190" t="str">
        <f t="shared" si="28"/>
        <v/>
      </c>
      <c r="BR167" s="196"/>
      <c r="BS167" s="194"/>
    </row>
    <row r="168" spans="1:71" ht="15">
      <c r="A168" s="120"/>
      <c r="B168" s="120"/>
      <c r="C168" s="120"/>
      <c r="D168" s="120"/>
      <c r="E168" s="120"/>
      <c r="F168" s="120"/>
      <c r="G168" s="190"/>
      <c r="H168" s="190"/>
      <c r="I168" s="190"/>
      <c r="J168" s="191"/>
      <c r="K168" s="191"/>
      <c r="L168" s="191"/>
      <c r="M168" s="192"/>
      <c r="N168" s="211"/>
      <c r="O168" s="194"/>
      <c r="P168" s="194"/>
      <c r="Q168" s="194"/>
      <c r="R168" s="191"/>
      <c r="S168" s="191"/>
      <c r="T168" s="194"/>
      <c r="U168" s="194"/>
      <c r="V168" s="190"/>
      <c r="W168" s="190"/>
      <c r="X168" s="190" t="str">
        <f t="shared" si="29"/>
        <v/>
      </c>
      <c r="Y168" s="196"/>
      <c r="Z168" s="194"/>
      <c r="AA168" s="190"/>
      <c r="AB168" s="190"/>
      <c r="AC168" s="190" t="str">
        <f t="shared" si="20"/>
        <v/>
      </c>
      <c r="AD168" s="196"/>
      <c r="AE168" s="194"/>
      <c r="AF168" s="190"/>
      <c r="AG168" s="190"/>
      <c r="AH168" s="190" t="str">
        <f t="shared" si="21"/>
        <v/>
      </c>
      <c r="AI168" s="196"/>
      <c r="AJ168" s="194"/>
      <c r="AK168" s="190"/>
      <c r="AL168" s="190"/>
      <c r="AM168" s="190" t="str">
        <f t="shared" si="22"/>
        <v/>
      </c>
      <c r="AN168" s="196"/>
      <c r="AO168" s="194"/>
      <c r="AP168" s="190"/>
      <c r="AQ168" s="190"/>
      <c r="AR168" s="190" t="str">
        <f t="shared" si="23"/>
        <v/>
      </c>
      <c r="AS168" s="196"/>
      <c r="AT168" s="194"/>
      <c r="AU168" s="190"/>
      <c r="AV168" s="190"/>
      <c r="AW168" s="190" t="str">
        <f t="shared" si="24"/>
        <v/>
      </c>
      <c r="AX168" s="196"/>
      <c r="AY168" s="194"/>
      <c r="AZ168" s="190"/>
      <c r="BA168" s="190"/>
      <c r="BB168" s="190" t="str">
        <f t="shared" si="25"/>
        <v/>
      </c>
      <c r="BC168" s="196"/>
      <c r="BD168" s="194"/>
      <c r="BE168" s="190"/>
      <c r="BF168" s="190"/>
      <c r="BG168" s="190" t="str">
        <f t="shared" si="26"/>
        <v/>
      </c>
      <c r="BH168" s="196"/>
      <c r="BI168" s="194"/>
      <c r="BJ168" s="190"/>
      <c r="BK168" s="190"/>
      <c r="BL168" s="190" t="str">
        <f t="shared" si="27"/>
        <v/>
      </c>
      <c r="BM168" s="196"/>
      <c r="BN168" s="194"/>
      <c r="BO168" s="190"/>
      <c r="BP168" s="190"/>
      <c r="BQ168" s="190" t="str">
        <f t="shared" si="28"/>
        <v/>
      </c>
      <c r="BR168" s="196"/>
      <c r="BS168" s="194"/>
    </row>
    <row r="169" spans="1:71" ht="15">
      <c r="A169" s="120"/>
      <c r="B169" s="120"/>
      <c r="C169" s="120"/>
      <c r="D169" s="120"/>
      <c r="E169" s="120"/>
      <c r="F169" s="120"/>
      <c r="G169" s="190"/>
      <c r="H169" s="190"/>
      <c r="I169" s="190"/>
      <c r="J169" s="191"/>
      <c r="K169" s="191"/>
      <c r="L169" s="191"/>
      <c r="M169" s="192"/>
      <c r="N169" s="211"/>
      <c r="O169" s="194"/>
      <c r="P169" s="194"/>
      <c r="Q169" s="194"/>
      <c r="R169" s="191"/>
      <c r="S169" s="191"/>
      <c r="T169" s="194"/>
      <c r="U169" s="194"/>
      <c r="V169" s="190"/>
      <c r="W169" s="190"/>
      <c r="X169" s="190" t="str">
        <f t="shared" si="29"/>
        <v/>
      </c>
      <c r="Y169" s="196"/>
      <c r="Z169" s="194"/>
      <c r="AA169" s="190"/>
      <c r="AB169" s="190"/>
      <c r="AC169" s="190" t="str">
        <f t="shared" si="20"/>
        <v/>
      </c>
      <c r="AD169" s="196"/>
      <c r="AE169" s="194"/>
      <c r="AF169" s="190"/>
      <c r="AG169" s="190"/>
      <c r="AH169" s="190" t="str">
        <f t="shared" si="21"/>
        <v/>
      </c>
      <c r="AI169" s="196"/>
      <c r="AJ169" s="194"/>
      <c r="AK169" s="190"/>
      <c r="AL169" s="190"/>
      <c r="AM169" s="190" t="str">
        <f t="shared" si="22"/>
        <v/>
      </c>
      <c r="AN169" s="196"/>
      <c r="AO169" s="194"/>
      <c r="AP169" s="190"/>
      <c r="AQ169" s="190"/>
      <c r="AR169" s="190" t="str">
        <f t="shared" si="23"/>
        <v/>
      </c>
      <c r="AS169" s="196"/>
      <c r="AT169" s="194"/>
      <c r="AU169" s="190"/>
      <c r="AV169" s="190"/>
      <c r="AW169" s="190" t="str">
        <f t="shared" si="24"/>
        <v/>
      </c>
      <c r="AX169" s="196"/>
      <c r="AY169" s="194"/>
      <c r="AZ169" s="190"/>
      <c r="BA169" s="190"/>
      <c r="BB169" s="190" t="str">
        <f t="shared" si="25"/>
        <v/>
      </c>
      <c r="BC169" s="196"/>
      <c r="BD169" s="194"/>
      <c r="BE169" s="190"/>
      <c r="BF169" s="190"/>
      <c r="BG169" s="190" t="str">
        <f t="shared" si="26"/>
        <v/>
      </c>
      <c r="BH169" s="196"/>
      <c r="BI169" s="194"/>
      <c r="BJ169" s="190"/>
      <c r="BK169" s="190"/>
      <c r="BL169" s="190" t="str">
        <f t="shared" si="27"/>
        <v/>
      </c>
      <c r="BM169" s="196"/>
      <c r="BN169" s="194"/>
      <c r="BO169" s="190"/>
      <c r="BP169" s="190"/>
      <c r="BQ169" s="190" t="str">
        <f t="shared" si="28"/>
        <v/>
      </c>
      <c r="BR169" s="196"/>
      <c r="BS169" s="194"/>
    </row>
    <row r="170" spans="1:71" ht="15">
      <c r="A170" s="120"/>
      <c r="B170" s="120"/>
      <c r="C170" s="120"/>
      <c r="D170" s="120"/>
      <c r="E170" s="120"/>
      <c r="F170" s="120"/>
      <c r="G170" s="190"/>
      <c r="H170" s="190"/>
      <c r="I170" s="190"/>
      <c r="J170" s="191"/>
      <c r="K170" s="191"/>
      <c r="L170" s="191"/>
      <c r="M170" s="192"/>
      <c r="N170" s="211"/>
      <c r="O170" s="194"/>
      <c r="P170" s="194"/>
      <c r="Q170" s="194"/>
      <c r="R170" s="191"/>
      <c r="S170" s="191"/>
      <c r="T170" s="194"/>
      <c r="U170" s="194"/>
      <c r="V170" s="190"/>
      <c r="W170" s="190"/>
      <c r="X170" s="190" t="str">
        <f t="shared" si="29"/>
        <v/>
      </c>
      <c r="Y170" s="196"/>
      <c r="Z170" s="194"/>
      <c r="AA170" s="190"/>
      <c r="AB170" s="190"/>
      <c r="AC170" s="190" t="str">
        <f t="shared" si="20"/>
        <v/>
      </c>
      <c r="AD170" s="196"/>
      <c r="AE170" s="194"/>
      <c r="AF170" s="190"/>
      <c r="AG170" s="190"/>
      <c r="AH170" s="190" t="str">
        <f t="shared" si="21"/>
        <v/>
      </c>
      <c r="AI170" s="196"/>
      <c r="AJ170" s="194"/>
      <c r="AK170" s="190"/>
      <c r="AL170" s="190"/>
      <c r="AM170" s="190" t="str">
        <f t="shared" si="22"/>
        <v/>
      </c>
      <c r="AN170" s="196"/>
      <c r="AO170" s="194"/>
      <c r="AP170" s="190"/>
      <c r="AQ170" s="190"/>
      <c r="AR170" s="190" t="str">
        <f t="shared" si="23"/>
        <v/>
      </c>
      <c r="AS170" s="196"/>
      <c r="AT170" s="194"/>
      <c r="AU170" s="190"/>
      <c r="AV170" s="190"/>
      <c r="AW170" s="190" t="str">
        <f t="shared" si="24"/>
        <v/>
      </c>
      <c r="AX170" s="196"/>
      <c r="AY170" s="194"/>
      <c r="AZ170" s="190"/>
      <c r="BA170" s="190"/>
      <c r="BB170" s="190" t="str">
        <f t="shared" si="25"/>
        <v/>
      </c>
      <c r="BC170" s="196"/>
      <c r="BD170" s="194"/>
      <c r="BE170" s="190"/>
      <c r="BF170" s="190"/>
      <c r="BG170" s="190" t="str">
        <f t="shared" si="26"/>
        <v/>
      </c>
      <c r="BH170" s="196"/>
      <c r="BI170" s="194"/>
      <c r="BJ170" s="190"/>
      <c r="BK170" s="190"/>
      <c r="BL170" s="190" t="str">
        <f t="shared" si="27"/>
        <v/>
      </c>
      <c r="BM170" s="196"/>
      <c r="BN170" s="194"/>
      <c r="BO170" s="190"/>
      <c r="BP170" s="190"/>
      <c r="BQ170" s="190" t="str">
        <f t="shared" si="28"/>
        <v/>
      </c>
      <c r="BR170" s="196"/>
      <c r="BS170" s="194"/>
    </row>
    <row r="171" spans="1:71" ht="15">
      <c r="A171" s="120"/>
      <c r="B171" s="120"/>
      <c r="C171" s="120"/>
      <c r="D171" s="120"/>
      <c r="E171" s="120"/>
      <c r="F171" s="120"/>
      <c r="G171" s="190"/>
      <c r="H171" s="190"/>
      <c r="I171" s="190"/>
      <c r="J171" s="191"/>
      <c r="K171" s="191"/>
      <c r="L171" s="191"/>
      <c r="M171" s="192"/>
      <c r="N171" s="211"/>
      <c r="O171" s="194"/>
      <c r="P171" s="194"/>
      <c r="Q171" s="194"/>
      <c r="R171" s="191"/>
      <c r="S171" s="191"/>
      <c r="T171" s="194"/>
      <c r="U171" s="194"/>
      <c r="V171" s="190"/>
      <c r="W171" s="190"/>
      <c r="X171" s="190" t="str">
        <f t="shared" si="29"/>
        <v/>
      </c>
      <c r="Y171" s="196"/>
      <c r="Z171" s="194"/>
      <c r="AA171" s="190"/>
      <c r="AB171" s="190"/>
      <c r="AC171" s="190" t="str">
        <f t="shared" si="20"/>
        <v/>
      </c>
      <c r="AD171" s="196"/>
      <c r="AE171" s="194"/>
      <c r="AF171" s="190"/>
      <c r="AG171" s="190"/>
      <c r="AH171" s="190" t="str">
        <f t="shared" si="21"/>
        <v/>
      </c>
      <c r="AI171" s="196"/>
      <c r="AJ171" s="194"/>
      <c r="AK171" s="190"/>
      <c r="AL171" s="190"/>
      <c r="AM171" s="190" t="str">
        <f t="shared" si="22"/>
        <v/>
      </c>
      <c r="AN171" s="196"/>
      <c r="AO171" s="194"/>
      <c r="AP171" s="190"/>
      <c r="AQ171" s="190"/>
      <c r="AR171" s="190" t="str">
        <f t="shared" si="23"/>
        <v/>
      </c>
      <c r="AS171" s="196"/>
      <c r="AT171" s="194"/>
      <c r="AU171" s="190"/>
      <c r="AV171" s="190"/>
      <c r="AW171" s="190" t="str">
        <f t="shared" si="24"/>
        <v/>
      </c>
      <c r="AX171" s="196"/>
      <c r="AY171" s="194"/>
      <c r="AZ171" s="190"/>
      <c r="BA171" s="190"/>
      <c r="BB171" s="190" t="str">
        <f t="shared" si="25"/>
        <v/>
      </c>
      <c r="BC171" s="196"/>
      <c r="BD171" s="194"/>
      <c r="BE171" s="190"/>
      <c r="BF171" s="190"/>
      <c r="BG171" s="190" t="str">
        <f t="shared" si="26"/>
        <v/>
      </c>
      <c r="BH171" s="196"/>
      <c r="BI171" s="194"/>
      <c r="BJ171" s="190"/>
      <c r="BK171" s="190"/>
      <c r="BL171" s="190" t="str">
        <f t="shared" si="27"/>
        <v/>
      </c>
      <c r="BM171" s="196"/>
      <c r="BN171" s="194"/>
      <c r="BO171" s="190"/>
      <c r="BP171" s="190"/>
      <c r="BQ171" s="190" t="str">
        <f t="shared" si="28"/>
        <v/>
      </c>
      <c r="BR171" s="196"/>
      <c r="BS171" s="194"/>
    </row>
    <row r="172" spans="1:71" ht="15">
      <c r="A172" s="120"/>
      <c r="B172" s="120"/>
      <c r="C172" s="120"/>
      <c r="D172" s="120"/>
      <c r="E172" s="120"/>
      <c r="F172" s="120"/>
      <c r="G172" s="190"/>
      <c r="H172" s="190"/>
      <c r="I172" s="190"/>
      <c r="J172" s="191"/>
      <c r="K172" s="191"/>
      <c r="L172" s="191"/>
      <c r="M172" s="192"/>
      <c r="N172" s="211"/>
      <c r="O172" s="194"/>
      <c r="P172" s="194"/>
      <c r="Q172" s="194"/>
      <c r="R172" s="191"/>
      <c r="S172" s="191"/>
      <c r="T172" s="194"/>
      <c r="U172" s="194"/>
      <c r="V172" s="190"/>
      <c r="W172" s="190"/>
      <c r="X172" s="190" t="str">
        <f t="shared" si="29"/>
        <v/>
      </c>
      <c r="Y172" s="196"/>
      <c r="Z172" s="194"/>
      <c r="AA172" s="190"/>
      <c r="AB172" s="190"/>
      <c r="AC172" s="190" t="str">
        <f t="shared" si="20"/>
        <v/>
      </c>
      <c r="AD172" s="196"/>
      <c r="AE172" s="194"/>
      <c r="AF172" s="190"/>
      <c r="AG172" s="190"/>
      <c r="AH172" s="190" t="str">
        <f t="shared" si="21"/>
        <v/>
      </c>
      <c r="AI172" s="196"/>
      <c r="AJ172" s="194"/>
      <c r="AK172" s="190"/>
      <c r="AL172" s="190"/>
      <c r="AM172" s="190" t="str">
        <f t="shared" si="22"/>
        <v/>
      </c>
      <c r="AN172" s="196"/>
      <c r="AO172" s="194"/>
      <c r="AP172" s="190"/>
      <c r="AQ172" s="190"/>
      <c r="AR172" s="190" t="str">
        <f t="shared" si="23"/>
        <v/>
      </c>
      <c r="AS172" s="196"/>
      <c r="AT172" s="194"/>
      <c r="AU172" s="190"/>
      <c r="AV172" s="190"/>
      <c r="AW172" s="190" t="str">
        <f t="shared" si="24"/>
        <v/>
      </c>
      <c r="AX172" s="196"/>
      <c r="AY172" s="194"/>
      <c r="AZ172" s="190"/>
      <c r="BA172" s="190"/>
      <c r="BB172" s="190" t="str">
        <f t="shared" si="25"/>
        <v/>
      </c>
      <c r="BC172" s="196"/>
      <c r="BD172" s="194"/>
      <c r="BE172" s="190"/>
      <c r="BF172" s="190"/>
      <c r="BG172" s="190" t="str">
        <f t="shared" si="26"/>
        <v/>
      </c>
      <c r="BH172" s="196"/>
      <c r="BI172" s="194"/>
      <c r="BJ172" s="190"/>
      <c r="BK172" s="190"/>
      <c r="BL172" s="190" t="str">
        <f t="shared" si="27"/>
        <v/>
      </c>
      <c r="BM172" s="196"/>
      <c r="BN172" s="194"/>
      <c r="BO172" s="190"/>
      <c r="BP172" s="190"/>
      <c r="BQ172" s="190" t="str">
        <f t="shared" si="28"/>
        <v/>
      </c>
      <c r="BR172" s="196"/>
      <c r="BS172" s="194"/>
    </row>
    <row r="173" spans="1:71" ht="15">
      <c r="A173" s="120"/>
      <c r="B173" s="120"/>
      <c r="C173" s="120"/>
      <c r="D173" s="120"/>
      <c r="E173" s="120"/>
      <c r="F173" s="120"/>
      <c r="G173" s="190"/>
      <c r="H173" s="190"/>
      <c r="I173" s="190"/>
      <c r="J173" s="191"/>
      <c r="K173" s="191"/>
      <c r="L173" s="191"/>
      <c r="M173" s="192"/>
      <c r="N173" s="211"/>
      <c r="O173" s="194"/>
      <c r="P173" s="194"/>
      <c r="Q173" s="194"/>
      <c r="R173" s="191"/>
      <c r="S173" s="191"/>
      <c r="T173" s="194"/>
      <c r="U173" s="194"/>
      <c r="V173" s="190"/>
      <c r="W173" s="190"/>
      <c r="X173" s="190" t="str">
        <f t="shared" si="29"/>
        <v/>
      </c>
      <c r="Y173" s="196"/>
      <c r="Z173" s="194"/>
      <c r="AA173" s="190"/>
      <c r="AB173" s="190"/>
      <c r="AC173" s="190" t="str">
        <f t="shared" si="20"/>
        <v/>
      </c>
      <c r="AD173" s="196"/>
      <c r="AE173" s="194"/>
      <c r="AF173" s="190"/>
      <c r="AG173" s="190"/>
      <c r="AH173" s="190" t="str">
        <f t="shared" si="21"/>
        <v/>
      </c>
      <c r="AI173" s="196"/>
      <c r="AJ173" s="194"/>
      <c r="AK173" s="190"/>
      <c r="AL173" s="190"/>
      <c r="AM173" s="190" t="str">
        <f t="shared" si="22"/>
        <v/>
      </c>
      <c r="AN173" s="196"/>
      <c r="AO173" s="194"/>
      <c r="AP173" s="190"/>
      <c r="AQ173" s="190"/>
      <c r="AR173" s="190" t="str">
        <f t="shared" si="23"/>
        <v/>
      </c>
      <c r="AS173" s="196"/>
      <c r="AT173" s="194"/>
      <c r="AU173" s="190"/>
      <c r="AV173" s="190"/>
      <c r="AW173" s="190" t="str">
        <f t="shared" si="24"/>
        <v/>
      </c>
      <c r="AX173" s="196"/>
      <c r="AY173" s="194"/>
      <c r="AZ173" s="190"/>
      <c r="BA173" s="190"/>
      <c r="BB173" s="190" t="str">
        <f t="shared" si="25"/>
        <v/>
      </c>
      <c r="BC173" s="196"/>
      <c r="BD173" s="194"/>
      <c r="BE173" s="190"/>
      <c r="BF173" s="190"/>
      <c r="BG173" s="190" t="str">
        <f t="shared" si="26"/>
        <v/>
      </c>
      <c r="BH173" s="196"/>
      <c r="BI173" s="194"/>
      <c r="BJ173" s="190"/>
      <c r="BK173" s="190"/>
      <c r="BL173" s="190" t="str">
        <f t="shared" si="27"/>
        <v/>
      </c>
      <c r="BM173" s="196"/>
      <c r="BN173" s="194"/>
      <c r="BO173" s="190"/>
      <c r="BP173" s="190"/>
      <c r="BQ173" s="190" t="str">
        <f t="shared" si="28"/>
        <v/>
      </c>
      <c r="BR173" s="196"/>
      <c r="BS173" s="194"/>
    </row>
    <row r="174" spans="1:71" ht="15">
      <c r="A174" s="120"/>
      <c r="B174" s="120"/>
      <c r="C174" s="120"/>
      <c r="D174" s="120"/>
      <c r="E174" s="120"/>
      <c r="F174" s="120"/>
      <c r="G174" s="190"/>
      <c r="H174" s="190"/>
      <c r="I174" s="190"/>
      <c r="J174" s="191"/>
      <c r="K174" s="191"/>
      <c r="L174" s="191"/>
      <c r="M174" s="192"/>
      <c r="N174" s="211"/>
      <c r="O174" s="194"/>
      <c r="P174" s="194"/>
      <c r="Q174" s="194"/>
      <c r="R174" s="191"/>
      <c r="S174" s="191"/>
      <c r="T174" s="194"/>
      <c r="U174" s="194"/>
      <c r="V174" s="190"/>
      <c r="W174" s="190"/>
      <c r="X174" s="190" t="str">
        <f t="shared" si="29"/>
        <v/>
      </c>
      <c r="Y174" s="196"/>
      <c r="Z174" s="194"/>
      <c r="AA174" s="190"/>
      <c r="AB174" s="190"/>
      <c r="AC174" s="190" t="str">
        <f t="shared" si="20"/>
        <v/>
      </c>
      <c r="AD174" s="196"/>
      <c r="AE174" s="194"/>
      <c r="AF174" s="190"/>
      <c r="AG174" s="190"/>
      <c r="AH174" s="190" t="str">
        <f t="shared" si="21"/>
        <v/>
      </c>
      <c r="AI174" s="196"/>
      <c r="AJ174" s="194"/>
      <c r="AK174" s="190"/>
      <c r="AL174" s="190"/>
      <c r="AM174" s="190" t="str">
        <f t="shared" si="22"/>
        <v/>
      </c>
      <c r="AN174" s="196"/>
      <c r="AO174" s="194"/>
      <c r="AP174" s="190"/>
      <c r="AQ174" s="190"/>
      <c r="AR174" s="190" t="str">
        <f t="shared" si="23"/>
        <v/>
      </c>
      <c r="AS174" s="196"/>
      <c r="AT174" s="194"/>
      <c r="AU174" s="190"/>
      <c r="AV174" s="190"/>
      <c r="AW174" s="190" t="str">
        <f t="shared" si="24"/>
        <v/>
      </c>
      <c r="AX174" s="196"/>
      <c r="AY174" s="194"/>
      <c r="AZ174" s="190"/>
      <c r="BA174" s="190"/>
      <c r="BB174" s="190" t="str">
        <f t="shared" si="25"/>
        <v/>
      </c>
      <c r="BC174" s="196"/>
      <c r="BD174" s="194"/>
      <c r="BE174" s="190"/>
      <c r="BF174" s="190"/>
      <c r="BG174" s="190" t="str">
        <f t="shared" si="26"/>
        <v/>
      </c>
      <c r="BH174" s="196"/>
      <c r="BI174" s="194"/>
      <c r="BJ174" s="190"/>
      <c r="BK174" s="190"/>
      <c r="BL174" s="190" t="str">
        <f t="shared" si="27"/>
        <v/>
      </c>
      <c r="BM174" s="196"/>
      <c r="BN174" s="194"/>
      <c r="BO174" s="190"/>
      <c r="BP174" s="190"/>
      <c r="BQ174" s="190" t="str">
        <f t="shared" si="28"/>
        <v/>
      </c>
      <c r="BR174" s="196"/>
      <c r="BS174" s="194"/>
    </row>
    <row r="175" spans="1:71" ht="15">
      <c r="A175" s="120"/>
      <c r="B175" s="120"/>
      <c r="C175" s="120"/>
      <c r="D175" s="120"/>
      <c r="E175" s="120"/>
      <c r="F175" s="120"/>
      <c r="G175" s="190"/>
      <c r="H175" s="190"/>
      <c r="I175" s="190"/>
      <c r="J175" s="191"/>
      <c r="K175" s="191"/>
      <c r="L175" s="191"/>
      <c r="M175" s="192"/>
      <c r="N175" s="211"/>
      <c r="O175" s="194"/>
      <c r="P175" s="194"/>
      <c r="Q175" s="194"/>
      <c r="R175" s="191"/>
      <c r="S175" s="191"/>
      <c r="T175" s="194"/>
      <c r="U175" s="194"/>
      <c r="V175" s="190"/>
      <c r="W175" s="190"/>
      <c r="X175" s="190" t="str">
        <f t="shared" si="29"/>
        <v/>
      </c>
      <c r="Y175" s="196"/>
      <c r="Z175" s="194"/>
      <c r="AA175" s="190"/>
      <c r="AB175" s="190"/>
      <c r="AC175" s="190" t="str">
        <f t="shared" si="20"/>
        <v/>
      </c>
      <c r="AD175" s="196"/>
      <c r="AE175" s="194"/>
      <c r="AF175" s="190"/>
      <c r="AG175" s="190"/>
      <c r="AH175" s="190" t="str">
        <f t="shared" si="21"/>
        <v/>
      </c>
      <c r="AI175" s="196"/>
      <c r="AJ175" s="194"/>
      <c r="AK175" s="190"/>
      <c r="AL175" s="190"/>
      <c r="AM175" s="190" t="str">
        <f t="shared" si="22"/>
        <v/>
      </c>
      <c r="AN175" s="196"/>
      <c r="AO175" s="194"/>
      <c r="AP175" s="190"/>
      <c r="AQ175" s="190"/>
      <c r="AR175" s="190" t="str">
        <f t="shared" si="23"/>
        <v/>
      </c>
      <c r="AS175" s="196"/>
      <c r="AT175" s="194"/>
      <c r="AU175" s="190"/>
      <c r="AV175" s="190"/>
      <c r="AW175" s="190" t="str">
        <f t="shared" si="24"/>
        <v/>
      </c>
      <c r="AX175" s="196"/>
      <c r="AY175" s="194"/>
      <c r="AZ175" s="190"/>
      <c r="BA175" s="190"/>
      <c r="BB175" s="190" t="str">
        <f t="shared" si="25"/>
        <v/>
      </c>
      <c r="BC175" s="196"/>
      <c r="BD175" s="194"/>
      <c r="BE175" s="190"/>
      <c r="BF175" s="190"/>
      <c r="BG175" s="190" t="str">
        <f t="shared" si="26"/>
        <v/>
      </c>
      <c r="BH175" s="196"/>
      <c r="BI175" s="194"/>
      <c r="BJ175" s="190"/>
      <c r="BK175" s="190"/>
      <c r="BL175" s="190" t="str">
        <f t="shared" si="27"/>
        <v/>
      </c>
      <c r="BM175" s="196"/>
      <c r="BN175" s="194"/>
      <c r="BO175" s="190"/>
      <c r="BP175" s="190"/>
      <c r="BQ175" s="190" t="str">
        <f t="shared" si="28"/>
        <v/>
      </c>
      <c r="BR175" s="196"/>
      <c r="BS175" s="194"/>
    </row>
    <row r="176" spans="1:71" ht="15">
      <c r="A176" s="120"/>
      <c r="B176" s="120"/>
      <c r="C176" s="120"/>
      <c r="D176" s="120"/>
      <c r="E176" s="120"/>
      <c r="F176" s="120"/>
      <c r="G176" s="190"/>
      <c r="H176" s="190"/>
      <c r="I176" s="190"/>
      <c r="J176" s="191"/>
      <c r="K176" s="191"/>
      <c r="L176" s="191"/>
      <c r="M176" s="192"/>
      <c r="N176" s="211"/>
      <c r="O176" s="194"/>
      <c r="P176" s="194"/>
      <c r="Q176" s="194"/>
      <c r="R176" s="191"/>
      <c r="S176" s="191"/>
      <c r="T176" s="194"/>
      <c r="U176" s="194"/>
      <c r="V176" s="190"/>
      <c r="W176" s="190"/>
      <c r="X176" s="190" t="str">
        <f t="shared" si="29"/>
        <v/>
      </c>
      <c r="Y176" s="196"/>
      <c r="Z176" s="194"/>
      <c r="AA176" s="190"/>
      <c r="AB176" s="190"/>
      <c r="AC176" s="190" t="str">
        <f t="shared" si="20"/>
        <v/>
      </c>
      <c r="AD176" s="196"/>
      <c r="AE176" s="194"/>
      <c r="AF176" s="190"/>
      <c r="AG176" s="190"/>
      <c r="AH176" s="190" t="str">
        <f t="shared" si="21"/>
        <v/>
      </c>
      <c r="AI176" s="196"/>
      <c r="AJ176" s="194"/>
      <c r="AK176" s="190"/>
      <c r="AL176" s="190"/>
      <c r="AM176" s="190" t="str">
        <f t="shared" si="22"/>
        <v/>
      </c>
      <c r="AN176" s="196"/>
      <c r="AO176" s="194"/>
      <c r="AP176" s="190"/>
      <c r="AQ176" s="190"/>
      <c r="AR176" s="190" t="str">
        <f t="shared" si="23"/>
        <v/>
      </c>
      <c r="AS176" s="196"/>
      <c r="AT176" s="194"/>
      <c r="AU176" s="190"/>
      <c r="AV176" s="190"/>
      <c r="AW176" s="190" t="str">
        <f t="shared" si="24"/>
        <v/>
      </c>
      <c r="AX176" s="196"/>
      <c r="AY176" s="194"/>
      <c r="AZ176" s="190"/>
      <c r="BA176" s="190"/>
      <c r="BB176" s="190" t="str">
        <f t="shared" si="25"/>
        <v/>
      </c>
      <c r="BC176" s="196"/>
      <c r="BD176" s="194"/>
      <c r="BE176" s="190"/>
      <c r="BF176" s="190"/>
      <c r="BG176" s="190" t="str">
        <f t="shared" si="26"/>
        <v/>
      </c>
      <c r="BH176" s="196"/>
      <c r="BI176" s="194"/>
      <c r="BJ176" s="190"/>
      <c r="BK176" s="190"/>
      <c r="BL176" s="190" t="str">
        <f t="shared" si="27"/>
        <v/>
      </c>
      <c r="BM176" s="196"/>
      <c r="BN176" s="194"/>
      <c r="BO176" s="190"/>
      <c r="BP176" s="190"/>
      <c r="BQ176" s="190" t="str">
        <f t="shared" si="28"/>
        <v/>
      </c>
      <c r="BR176" s="196"/>
      <c r="BS176" s="194"/>
    </row>
    <row r="177" spans="1:71" ht="15">
      <c r="A177" s="120"/>
      <c r="B177" s="120"/>
      <c r="C177" s="120"/>
      <c r="D177" s="120"/>
      <c r="E177" s="120"/>
      <c r="F177" s="120"/>
      <c r="G177" s="190"/>
      <c r="H177" s="190"/>
      <c r="I177" s="190"/>
      <c r="J177" s="191"/>
      <c r="K177" s="191"/>
      <c r="L177" s="191"/>
      <c r="M177" s="192"/>
      <c r="N177" s="211"/>
      <c r="O177" s="194"/>
      <c r="P177" s="194"/>
      <c r="Q177" s="194"/>
      <c r="R177" s="191"/>
      <c r="S177" s="191"/>
      <c r="T177" s="194"/>
      <c r="U177" s="194"/>
      <c r="V177" s="190"/>
      <c r="W177" s="190"/>
      <c r="X177" s="190" t="str">
        <f t="shared" si="29"/>
        <v/>
      </c>
      <c r="Y177" s="196"/>
      <c r="Z177" s="194"/>
      <c r="AA177" s="190"/>
      <c r="AB177" s="190"/>
      <c r="AC177" s="190" t="str">
        <f t="shared" si="20"/>
        <v/>
      </c>
      <c r="AD177" s="196"/>
      <c r="AE177" s="194"/>
      <c r="AF177" s="190"/>
      <c r="AG177" s="190"/>
      <c r="AH177" s="190" t="str">
        <f t="shared" si="21"/>
        <v/>
      </c>
      <c r="AI177" s="196"/>
      <c r="AJ177" s="194"/>
      <c r="AK177" s="190"/>
      <c r="AL177" s="190"/>
      <c r="AM177" s="190" t="str">
        <f t="shared" si="22"/>
        <v/>
      </c>
      <c r="AN177" s="196"/>
      <c r="AO177" s="194"/>
      <c r="AP177" s="190"/>
      <c r="AQ177" s="190"/>
      <c r="AR177" s="190" t="str">
        <f t="shared" si="23"/>
        <v/>
      </c>
      <c r="AS177" s="196"/>
      <c r="AT177" s="194"/>
      <c r="AU177" s="190"/>
      <c r="AV177" s="190"/>
      <c r="AW177" s="190" t="str">
        <f t="shared" si="24"/>
        <v/>
      </c>
      <c r="AX177" s="196"/>
      <c r="AY177" s="194"/>
      <c r="AZ177" s="190"/>
      <c r="BA177" s="190"/>
      <c r="BB177" s="190" t="str">
        <f t="shared" si="25"/>
        <v/>
      </c>
      <c r="BC177" s="196"/>
      <c r="BD177" s="194"/>
      <c r="BE177" s="190"/>
      <c r="BF177" s="190"/>
      <c r="BG177" s="190" t="str">
        <f t="shared" si="26"/>
        <v/>
      </c>
      <c r="BH177" s="196"/>
      <c r="BI177" s="194"/>
      <c r="BJ177" s="190"/>
      <c r="BK177" s="190"/>
      <c r="BL177" s="190" t="str">
        <f t="shared" si="27"/>
        <v/>
      </c>
      <c r="BM177" s="196"/>
      <c r="BN177" s="194"/>
      <c r="BO177" s="190"/>
      <c r="BP177" s="190"/>
      <c r="BQ177" s="190" t="str">
        <f t="shared" si="28"/>
        <v/>
      </c>
      <c r="BR177" s="196"/>
      <c r="BS177" s="194"/>
    </row>
    <row r="178" spans="1:71" ht="15">
      <c r="A178" s="120"/>
      <c r="B178" s="120"/>
      <c r="C178" s="120"/>
      <c r="D178" s="120"/>
      <c r="E178" s="120"/>
      <c r="F178" s="120"/>
      <c r="G178" s="190"/>
      <c r="H178" s="190"/>
      <c r="I178" s="190"/>
      <c r="J178" s="191"/>
      <c r="K178" s="191"/>
      <c r="L178" s="191"/>
      <c r="M178" s="192"/>
      <c r="N178" s="211"/>
      <c r="O178" s="194"/>
      <c r="P178" s="194"/>
      <c r="Q178" s="194"/>
      <c r="R178" s="191"/>
      <c r="S178" s="191"/>
      <c r="T178" s="194"/>
      <c r="U178" s="194"/>
      <c r="V178" s="190"/>
      <c r="W178" s="190"/>
      <c r="X178" s="190" t="str">
        <f t="shared" si="29"/>
        <v/>
      </c>
      <c r="Y178" s="196"/>
      <c r="Z178" s="194"/>
      <c r="AA178" s="190"/>
      <c r="AB178" s="190"/>
      <c r="AC178" s="190" t="str">
        <f t="shared" si="20"/>
        <v/>
      </c>
      <c r="AD178" s="196"/>
      <c r="AE178" s="194"/>
      <c r="AF178" s="190"/>
      <c r="AG178" s="190"/>
      <c r="AH178" s="190" t="str">
        <f t="shared" si="21"/>
        <v/>
      </c>
      <c r="AI178" s="196"/>
      <c r="AJ178" s="194"/>
      <c r="AK178" s="190"/>
      <c r="AL178" s="190"/>
      <c r="AM178" s="190" t="str">
        <f t="shared" si="22"/>
        <v/>
      </c>
      <c r="AN178" s="196"/>
      <c r="AO178" s="194"/>
      <c r="AP178" s="190"/>
      <c r="AQ178" s="190"/>
      <c r="AR178" s="190" t="str">
        <f t="shared" si="23"/>
        <v/>
      </c>
      <c r="AS178" s="196"/>
      <c r="AT178" s="194"/>
      <c r="AU178" s="190"/>
      <c r="AV178" s="190"/>
      <c r="AW178" s="190" t="str">
        <f t="shared" si="24"/>
        <v/>
      </c>
      <c r="AX178" s="196"/>
      <c r="AY178" s="194"/>
      <c r="AZ178" s="190"/>
      <c r="BA178" s="190"/>
      <c r="BB178" s="190" t="str">
        <f t="shared" si="25"/>
        <v/>
      </c>
      <c r="BC178" s="196"/>
      <c r="BD178" s="194"/>
      <c r="BE178" s="190"/>
      <c r="BF178" s="190"/>
      <c r="BG178" s="190" t="str">
        <f t="shared" si="26"/>
        <v/>
      </c>
      <c r="BH178" s="196"/>
      <c r="BI178" s="194"/>
      <c r="BJ178" s="190"/>
      <c r="BK178" s="190"/>
      <c r="BL178" s="190" t="str">
        <f t="shared" si="27"/>
        <v/>
      </c>
      <c r="BM178" s="196"/>
      <c r="BN178" s="194"/>
      <c r="BO178" s="190"/>
      <c r="BP178" s="190"/>
      <c r="BQ178" s="190" t="str">
        <f t="shared" si="28"/>
        <v/>
      </c>
      <c r="BR178" s="196"/>
      <c r="BS178" s="194"/>
    </row>
    <row r="179" spans="1:71" ht="15">
      <c r="A179" s="120"/>
      <c r="B179" s="120"/>
      <c r="C179" s="120"/>
      <c r="D179" s="120"/>
      <c r="E179" s="120"/>
      <c r="F179" s="120"/>
      <c r="G179" s="190"/>
      <c r="H179" s="190"/>
      <c r="I179" s="190"/>
      <c r="J179" s="191"/>
      <c r="K179" s="191"/>
      <c r="L179" s="191"/>
      <c r="M179" s="192"/>
      <c r="N179" s="211"/>
      <c r="O179" s="194"/>
      <c r="P179" s="194"/>
      <c r="Q179" s="194"/>
      <c r="R179" s="191"/>
      <c r="S179" s="191"/>
      <c r="T179" s="194"/>
      <c r="U179" s="194"/>
      <c r="V179" s="190"/>
      <c r="W179" s="190"/>
      <c r="X179" s="190" t="str">
        <f t="shared" si="29"/>
        <v/>
      </c>
      <c r="Y179" s="196"/>
      <c r="Z179" s="194"/>
      <c r="AA179" s="190"/>
      <c r="AB179" s="190"/>
      <c r="AC179" s="190" t="str">
        <f t="shared" si="20"/>
        <v/>
      </c>
      <c r="AD179" s="196"/>
      <c r="AE179" s="194"/>
      <c r="AF179" s="190"/>
      <c r="AG179" s="190"/>
      <c r="AH179" s="190" t="str">
        <f t="shared" si="21"/>
        <v/>
      </c>
      <c r="AI179" s="196"/>
      <c r="AJ179" s="194"/>
      <c r="AK179" s="190"/>
      <c r="AL179" s="190"/>
      <c r="AM179" s="190" t="str">
        <f t="shared" si="22"/>
        <v/>
      </c>
      <c r="AN179" s="196"/>
      <c r="AO179" s="194"/>
      <c r="AP179" s="190"/>
      <c r="AQ179" s="190"/>
      <c r="AR179" s="190" t="str">
        <f t="shared" si="23"/>
        <v/>
      </c>
      <c r="AS179" s="196"/>
      <c r="AT179" s="194"/>
      <c r="AU179" s="190"/>
      <c r="AV179" s="190"/>
      <c r="AW179" s="190" t="str">
        <f t="shared" si="24"/>
        <v/>
      </c>
      <c r="AX179" s="196"/>
      <c r="AY179" s="194"/>
      <c r="AZ179" s="190"/>
      <c r="BA179" s="190"/>
      <c r="BB179" s="190" t="str">
        <f t="shared" si="25"/>
        <v/>
      </c>
      <c r="BC179" s="196"/>
      <c r="BD179" s="194"/>
      <c r="BE179" s="190"/>
      <c r="BF179" s="190"/>
      <c r="BG179" s="190" t="str">
        <f t="shared" si="26"/>
        <v/>
      </c>
      <c r="BH179" s="196"/>
      <c r="BI179" s="194"/>
      <c r="BJ179" s="190"/>
      <c r="BK179" s="190"/>
      <c r="BL179" s="190" t="str">
        <f t="shared" si="27"/>
        <v/>
      </c>
      <c r="BM179" s="196"/>
      <c r="BN179" s="194"/>
      <c r="BO179" s="190"/>
      <c r="BP179" s="190"/>
      <c r="BQ179" s="190" t="str">
        <f t="shared" si="28"/>
        <v/>
      </c>
      <c r="BR179" s="196"/>
      <c r="BS179" s="194"/>
    </row>
    <row r="180" spans="1:71" ht="15">
      <c r="A180" s="120"/>
      <c r="B180" s="120"/>
      <c r="C180" s="120"/>
      <c r="D180" s="120"/>
      <c r="E180" s="120"/>
      <c r="F180" s="120"/>
      <c r="G180" s="190"/>
      <c r="H180" s="190"/>
      <c r="I180" s="190"/>
      <c r="J180" s="191"/>
      <c r="K180" s="191"/>
      <c r="L180" s="191"/>
      <c r="M180" s="192"/>
      <c r="N180" s="211"/>
      <c r="O180" s="194"/>
      <c r="P180" s="194"/>
      <c r="Q180" s="194"/>
      <c r="R180" s="191"/>
      <c r="S180" s="191"/>
      <c r="T180" s="194"/>
      <c r="U180" s="194"/>
      <c r="V180" s="190"/>
      <c r="W180" s="190"/>
      <c r="X180" s="190" t="str">
        <f t="shared" si="29"/>
        <v/>
      </c>
      <c r="Y180" s="196"/>
      <c r="Z180" s="194"/>
      <c r="AA180" s="190"/>
      <c r="AB180" s="190"/>
      <c r="AC180" s="190" t="str">
        <f t="shared" si="20"/>
        <v/>
      </c>
      <c r="AD180" s="196"/>
      <c r="AE180" s="194"/>
      <c r="AF180" s="190"/>
      <c r="AG180" s="190"/>
      <c r="AH180" s="190" t="str">
        <f t="shared" si="21"/>
        <v/>
      </c>
      <c r="AI180" s="196"/>
      <c r="AJ180" s="194"/>
      <c r="AK180" s="190"/>
      <c r="AL180" s="190"/>
      <c r="AM180" s="190" t="str">
        <f t="shared" si="22"/>
        <v/>
      </c>
      <c r="AN180" s="196"/>
      <c r="AO180" s="194"/>
      <c r="AP180" s="190"/>
      <c r="AQ180" s="190"/>
      <c r="AR180" s="190" t="str">
        <f t="shared" si="23"/>
        <v/>
      </c>
      <c r="AS180" s="196"/>
      <c r="AT180" s="194"/>
      <c r="AU180" s="190"/>
      <c r="AV180" s="190"/>
      <c r="AW180" s="190" t="str">
        <f t="shared" si="24"/>
        <v/>
      </c>
      <c r="AX180" s="196"/>
      <c r="AY180" s="194"/>
      <c r="AZ180" s="190"/>
      <c r="BA180" s="190"/>
      <c r="BB180" s="190" t="str">
        <f t="shared" si="25"/>
        <v/>
      </c>
      <c r="BC180" s="196"/>
      <c r="BD180" s="194"/>
      <c r="BE180" s="190"/>
      <c r="BF180" s="190"/>
      <c r="BG180" s="190" t="str">
        <f t="shared" si="26"/>
        <v/>
      </c>
      <c r="BH180" s="196"/>
      <c r="BI180" s="194"/>
      <c r="BJ180" s="190"/>
      <c r="BK180" s="190"/>
      <c r="BL180" s="190" t="str">
        <f t="shared" si="27"/>
        <v/>
      </c>
      <c r="BM180" s="196"/>
      <c r="BN180" s="194"/>
      <c r="BO180" s="190"/>
      <c r="BP180" s="190"/>
      <c r="BQ180" s="190" t="str">
        <f t="shared" si="28"/>
        <v/>
      </c>
      <c r="BR180" s="196"/>
      <c r="BS180" s="194"/>
    </row>
    <row r="181" spans="1:71" ht="15">
      <c r="A181" s="120"/>
      <c r="B181" s="120"/>
      <c r="C181" s="120"/>
      <c r="D181" s="120"/>
      <c r="E181" s="120"/>
      <c r="F181" s="120"/>
      <c r="G181" s="190"/>
      <c r="H181" s="190"/>
      <c r="I181" s="190"/>
      <c r="J181" s="191"/>
      <c r="K181" s="191"/>
      <c r="L181" s="191"/>
      <c r="M181" s="192"/>
      <c r="N181" s="211"/>
      <c r="O181" s="194"/>
      <c r="P181" s="194"/>
      <c r="Q181" s="194"/>
      <c r="R181" s="191"/>
      <c r="S181" s="191"/>
      <c r="T181" s="194"/>
      <c r="U181" s="194"/>
      <c r="V181" s="190"/>
      <c r="W181" s="190"/>
      <c r="X181" s="190" t="str">
        <f t="shared" si="29"/>
        <v/>
      </c>
      <c r="Y181" s="196"/>
      <c r="Z181" s="194"/>
      <c r="AA181" s="190"/>
      <c r="AB181" s="190"/>
      <c r="AC181" s="190" t="str">
        <f t="shared" si="20"/>
        <v/>
      </c>
      <c r="AD181" s="196"/>
      <c r="AE181" s="194"/>
      <c r="AF181" s="190"/>
      <c r="AG181" s="190"/>
      <c r="AH181" s="190" t="str">
        <f t="shared" si="21"/>
        <v/>
      </c>
      <c r="AI181" s="196"/>
      <c r="AJ181" s="194"/>
      <c r="AK181" s="190"/>
      <c r="AL181" s="190"/>
      <c r="AM181" s="190" t="str">
        <f t="shared" si="22"/>
        <v/>
      </c>
      <c r="AN181" s="196"/>
      <c r="AO181" s="194"/>
      <c r="AP181" s="190"/>
      <c r="AQ181" s="190"/>
      <c r="AR181" s="190" t="str">
        <f t="shared" si="23"/>
        <v/>
      </c>
      <c r="AS181" s="196"/>
      <c r="AT181" s="194"/>
      <c r="AU181" s="190"/>
      <c r="AV181" s="190"/>
      <c r="AW181" s="190" t="str">
        <f t="shared" si="24"/>
        <v/>
      </c>
      <c r="AX181" s="196"/>
      <c r="AY181" s="194"/>
      <c r="AZ181" s="190"/>
      <c r="BA181" s="190"/>
      <c r="BB181" s="190" t="str">
        <f t="shared" si="25"/>
        <v/>
      </c>
      <c r="BC181" s="196"/>
      <c r="BD181" s="194"/>
      <c r="BE181" s="190"/>
      <c r="BF181" s="190"/>
      <c r="BG181" s="190" t="str">
        <f t="shared" si="26"/>
        <v/>
      </c>
      <c r="BH181" s="196"/>
      <c r="BI181" s="194"/>
      <c r="BJ181" s="190"/>
      <c r="BK181" s="190"/>
      <c r="BL181" s="190" t="str">
        <f t="shared" si="27"/>
        <v/>
      </c>
      <c r="BM181" s="196"/>
      <c r="BN181" s="194"/>
      <c r="BO181" s="190"/>
      <c r="BP181" s="190"/>
      <c r="BQ181" s="190" t="str">
        <f t="shared" si="28"/>
        <v/>
      </c>
      <c r="BR181" s="196"/>
      <c r="BS181" s="194"/>
    </row>
    <row r="182" spans="1:71" ht="15">
      <c r="A182" s="120"/>
      <c r="B182" s="120"/>
      <c r="C182" s="120"/>
      <c r="D182" s="120"/>
      <c r="E182" s="120"/>
      <c r="F182" s="120"/>
      <c r="G182" s="190"/>
      <c r="H182" s="190"/>
      <c r="I182" s="190"/>
      <c r="J182" s="191"/>
      <c r="K182" s="191"/>
      <c r="L182" s="191"/>
      <c r="M182" s="192"/>
      <c r="N182" s="211"/>
      <c r="O182" s="194"/>
      <c r="P182" s="194"/>
      <c r="Q182" s="194"/>
      <c r="R182" s="191"/>
      <c r="S182" s="191"/>
      <c r="T182" s="194"/>
      <c r="U182" s="194"/>
      <c r="V182" s="190"/>
      <c r="W182" s="190"/>
      <c r="X182" s="190" t="str">
        <f t="shared" si="29"/>
        <v/>
      </c>
      <c r="Y182" s="196"/>
      <c r="Z182" s="194"/>
      <c r="AA182" s="190"/>
      <c r="AB182" s="190"/>
      <c r="AC182" s="190" t="str">
        <f t="shared" si="20"/>
        <v/>
      </c>
      <c r="AD182" s="196"/>
      <c r="AE182" s="194"/>
      <c r="AF182" s="190"/>
      <c r="AG182" s="190"/>
      <c r="AH182" s="190" t="str">
        <f t="shared" si="21"/>
        <v/>
      </c>
      <c r="AI182" s="196"/>
      <c r="AJ182" s="194"/>
      <c r="AK182" s="190"/>
      <c r="AL182" s="190"/>
      <c r="AM182" s="190" t="str">
        <f t="shared" si="22"/>
        <v/>
      </c>
      <c r="AN182" s="196"/>
      <c r="AO182" s="194"/>
      <c r="AP182" s="190"/>
      <c r="AQ182" s="190"/>
      <c r="AR182" s="190" t="str">
        <f t="shared" si="23"/>
        <v/>
      </c>
      <c r="AS182" s="196"/>
      <c r="AT182" s="194"/>
      <c r="AU182" s="190"/>
      <c r="AV182" s="190"/>
      <c r="AW182" s="190" t="str">
        <f t="shared" si="24"/>
        <v/>
      </c>
      <c r="AX182" s="196"/>
      <c r="AY182" s="194"/>
      <c r="AZ182" s="190"/>
      <c r="BA182" s="190"/>
      <c r="BB182" s="190" t="str">
        <f t="shared" si="25"/>
        <v/>
      </c>
      <c r="BC182" s="196"/>
      <c r="BD182" s="194"/>
      <c r="BE182" s="190"/>
      <c r="BF182" s="190"/>
      <c r="BG182" s="190" t="str">
        <f t="shared" si="26"/>
        <v/>
      </c>
      <c r="BH182" s="196"/>
      <c r="BI182" s="194"/>
      <c r="BJ182" s="190"/>
      <c r="BK182" s="190"/>
      <c r="BL182" s="190" t="str">
        <f t="shared" si="27"/>
        <v/>
      </c>
      <c r="BM182" s="196"/>
      <c r="BN182" s="194"/>
      <c r="BO182" s="190"/>
      <c r="BP182" s="190"/>
      <c r="BQ182" s="190" t="str">
        <f t="shared" si="28"/>
        <v/>
      </c>
      <c r="BR182" s="196"/>
      <c r="BS182" s="194"/>
    </row>
    <row r="183" spans="1:71" ht="15">
      <c r="A183" s="120"/>
      <c r="B183" s="120"/>
      <c r="C183" s="120"/>
      <c r="D183" s="120"/>
      <c r="E183" s="120"/>
      <c r="F183" s="120"/>
      <c r="G183" s="190"/>
      <c r="H183" s="190"/>
      <c r="I183" s="190"/>
      <c r="J183" s="191"/>
      <c r="K183" s="191"/>
      <c r="L183" s="191"/>
      <c r="M183" s="192"/>
      <c r="N183" s="211"/>
      <c r="O183" s="194"/>
      <c r="P183" s="194"/>
      <c r="Q183" s="194"/>
      <c r="R183" s="191"/>
      <c r="S183" s="191"/>
      <c r="T183" s="194"/>
      <c r="U183" s="194"/>
      <c r="V183" s="190"/>
      <c r="W183" s="190"/>
      <c r="X183" s="190" t="str">
        <f t="shared" si="29"/>
        <v/>
      </c>
      <c r="Y183" s="196"/>
      <c r="Z183" s="194"/>
      <c r="AA183" s="190"/>
      <c r="AB183" s="190"/>
      <c r="AC183" s="190" t="str">
        <f t="shared" si="20"/>
        <v/>
      </c>
      <c r="AD183" s="196"/>
      <c r="AE183" s="194"/>
      <c r="AF183" s="190"/>
      <c r="AG183" s="190"/>
      <c r="AH183" s="190" t="str">
        <f t="shared" si="21"/>
        <v/>
      </c>
      <c r="AI183" s="196"/>
      <c r="AJ183" s="194"/>
      <c r="AK183" s="190"/>
      <c r="AL183" s="190"/>
      <c r="AM183" s="190" t="str">
        <f t="shared" si="22"/>
        <v/>
      </c>
      <c r="AN183" s="196"/>
      <c r="AO183" s="194"/>
      <c r="AP183" s="190"/>
      <c r="AQ183" s="190"/>
      <c r="AR183" s="190" t="str">
        <f t="shared" si="23"/>
        <v/>
      </c>
      <c r="AS183" s="196"/>
      <c r="AT183" s="194"/>
      <c r="AU183" s="190"/>
      <c r="AV183" s="190"/>
      <c r="AW183" s="190" t="str">
        <f t="shared" si="24"/>
        <v/>
      </c>
      <c r="AX183" s="196"/>
      <c r="AY183" s="194"/>
      <c r="AZ183" s="190"/>
      <c r="BA183" s="190"/>
      <c r="BB183" s="190" t="str">
        <f t="shared" si="25"/>
        <v/>
      </c>
      <c r="BC183" s="196"/>
      <c r="BD183" s="194"/>
      <c r="BE183" s="190"/>
      <c r="BF183" s="190"/>
      <c r="BG183" s="190" t="str">
        <f t="shared" si="26"/>
        <v/>
      </c>
      <c r="BH183" s="196"/>
      <c r="BI183" s="194"/>
      <c r="BJ183" s="190"/>
      <c r="BK183" s="190"/>
      <c r="BL183" s="190" t="str">
        <f t="shared" si="27"/>
        <v/>
      </c>
      <c r="BM183" s="196"/>
      <c r="BN183" s="194"/>
      <c r="BO183" s="190"/>
      <c r="BP183" s="190"/>
      <c r="BQ183" s="190" t="str">
        <f t="shared" si="28"/>
        <v/>
      </c>
      <c r="BR183" s="196"/>
      <c r="BS183" s="194"/>
    </row>
    <row r="184" spans="1:71" ht="15">
      <c r="A184" s="120"/>
      <c r="B184" s="120"/>
      <c r="C184" s="120"/>
      <c r="D184" s="120"/>
      <c r="E184" s="120"/>
      <c r="F184" s="120"/>
      <c r="G184" s="190"/>
      <c r="H184" s="190"/>
      <c r="I184" s="190"/>
      <c r="J184" s="191"/>
      <c r="K184" s="191"/>
      <c r="L184" s="191"/>
      <c r="M184" s="192"/>
      <c r="N184" s="211"/>
      <c r="O184" s="194"/>
      <c r="P184" s="194"/>
      <c r="Q184" s="194"/>
      <c r="R184" s="191"/>
      <c r="S184" s="191"/>
      <c r="T184" s="194"/>
      <c r="U184" s="194"/>
      <c r="V184" s="190"/>
      <c r="W184" s="190"/>
      <c r="X184" s="190" t="str">
        <f t="shared" si="29"/>
        <v/>
      </c>
      <c r="Y184" s="196"/>
      <c r="Z184" s="194"/>
      <c r="AA184" s="190"/>
      <c r="AB184" s="190"/>
      <c r="AC184" s="190" t="str">
        <f t="shared" si="20"/>
        <v/>
      </c>
      <c r="AD184" s="196"/>
      <c r="AE184" s="194"/>
      <c r="AF184" s="190"/>
      <c r="AG184" s="190"/>
      <c r="AH184" s="190" t="str">
        <f t="shared" si="21"/>
        <v/>
      </c>
      <c r="AI184" s="196"/>
      <c r="AJ184" s="194"/>
      <c r="AK184" s="190"/>
      <c r="AL184" s="190"/>
      <c r="AM184" s="190" t="str">
        <f t="shared" si="22"/>
        <v/>
      </c>
      <c r="AN184" s="196"/>
      <c r="AO184" s="194"/>
      <c r="AP184" s="190"/>
      <c r="AQ184" s="190"/>
      <c r="AR184" s="190" t="str">
        <f t="shared" si="23"/>
        <v/>
      </c>
      <c r="AS184" s="196"/>
      <c r="AT184" s="194"/>
      <c r="AU184" s="190"/>
      <c r="AV184" s="190"/>
      <c r="AW184" s="190" t="str">
        <f t="shared" si="24"/>
        <v/>
      </c>
      <c r="AX184" s="196"/>
      <c r="AY184" s="194"/>
      <c r="AZ184" s="190"/>
      <c r="BA184" s="190"/>
      <c r="BB184" s="190" t="str">
        <f t="shared" si="25"/>
        <v/>
      </c>
      <c r="BC184" s="196"/>
      <c r="BD184" s="194"/>
      <c r="BE184" s="190"/>
      <c r="BF184" s="190"/>
      <c r="BG184" s="190" t="str">
        <f t="shared" si="26"/>
        <v/>
      </c>
      <c r="BH184" s="196"/>
      <c r="BI184" s="194"/>
      <c r="BJ184" s="190"/>
      <c r="BK184" s="190"/>
      <c r="BL184" s="190" t="str">
        <f t="shared" si="27"/>
        <v/>
      </c>
      <c r="BM184" s="196"/>
      <c r="BN184" s="194"/>
      <c r="BO184" s="190"/>
      <c r="BP184" s="190"/>
      <c r="BQ184" s="190" t="str">
        <f t="shared" si="28"/>
        <v/>
      </c>
      <c r="BR184" s="196"/>
      <c r="BS184" s="194"/>
    </row>
    <row r="185" spans="1:71" ht="15">
      <c r="A185" s="120"/>
      <c r="B185" s="120"/>
      <c r="C185" s="120"/>
      <c r="D185" s="120"/>
      <c r="E185" s="120"/>
      <c r="F185" s="120"/>
      <c r="G185" s="190"/>
      <c r="H185" s="190"/>
      <c r="I185" s="190"/>
      <c r="J185" s="191"/>
      <c r="K185" s="191"/>
      <c r="L185" s="191"/>
      <c r="M185" s="192"/>
      <c r="N185" s="211"/>
      <c r="O185" s="194"/>
      <c r="P185" s="194"/>
      <c r="Q185" s="194"/>
      <c r="R185" s="191"/>
      <c r="S185" s="191"/>
      <c r="T185" s="194"/>
      <c r="U185" s="194"/>
      <c r="V185" s="190"/>
      <c r="W185" s="190"/>
      <c r="X185" s="190" t="str">
        <f t="shared" si="29"/>
        <v/>
      </c>
      <c r="Y185" s="196"/>
      <c r="Z185" s="194"/>
      <c r="AA185" s="190"/>
      <c r="AB185" s="190"/>
      <c r="AC185" s="190" t="str">
        <f t="shared" si="20"/>
        <v/>
      </c>
      <c r="AD185" s="196"/>
      <c r="AE185" s="194"/>
      <c r="AF185" s="190"/>
      <c r="AG185" s="190"/>
      <c r="AH185" s="190" t="str">
        <f t="shared" si="21"/>
        <v/>
      </c>
      <c r="AI185" s="196"/>
      <c r="AJ185" s="194"/>
      <c r="AK185" s="190"/>
      <c r="AL185" s="190"/>
      <c r="AM185" s="190" t="str">
        <f t="shared" si="22"/>
        <v/>
      </c>
      <c r="AN185" s="196"/>
      <c r="AO185" s="194"/>
      <c r="AP185" s="190"/>
      <c r="AQ185" s="190"/>
      <c r="AR185" s="190" t="str">
        <f t="shared" si="23"/>
        <v/>
      </c>
      <c r="AS185" s="196"/>
      <c r="AT185" s="194"/>
      <c r="AU185" s="190"/>
      <c r="AV185" s="190"/>
      <c r="AW185" s="190" t="str">
        <f t="shared" si="24"/>
        <v/>
      </c>
      <c r="AX185" s="196"/>
      <c r="AY185" s="194"/>
      <c r="AZ185" s="190"/>
      <c r="BA185" s="190"/>
      <c r="BB185" s="190" t="str">
        <f t="shared" si="25"/>
        <v/>
      </c>
      <c r="BC185" s="196"/>
      <c r="BD185" s="194"/>
      <c r="BE185" s="190"/>
      <c r="BF185" s="190"/>
      <c r="BG185" s="190" t="str">
        <f t="shared" si="26"/>
        <v/>
      </c>
      <c r="BH185" s="196"/>
      <c r="BI185" s="194"/>
      <c r="BJ185" s="190"/>
      <c r="BK185" s="190"/>
      <c r="BL185" s="190" t="str">
        <f t="shared" si="27"/>
        <v/>
      </c>
      <c r="BM185" s="196"/>
      <c r="BN185" s="194"/>
      <c r="BO185" s="190"/>
      <c r="BP185" s="190"/>
      <c r="BQ185" s="190" t="str">
        <f t="shared" si="28"/>
        <v/>
      </c>
      <c r="BR185" s="196"/>
      <c r="BS185" s="194"/>
    </row>
    <row r="186" spans="1:71" ht="15">
      <c r="A186" s="120"/>
      <c r="B186" s="120"/>
      <c r="C186" s="120"/>
      <c r="D186" s="120"/>
      <c r="E186" s="120"/>
      <c r="F186" s="120"/>
      <c r="G186" s="190"/>
      <c r="H186" s="190"/>
      <c r="I186" s="190"/>
      <c r="J186" s="191"/>
      <c r="K186" s="191"/>
      <c r="L186" s="191"/>
      <c r="M186" s="192"/>
      <c r="N186" s="211"/>
      <c r="O186" s="194"/>
      <c r="P186" s="194"/>
      <c r="Q186" s="194"/>
      <c r="R186" s="191"/>
      <c r="S186" s="191"/>
      <c r="T186" s="194"/>
      <c r="U186" s="194"/>
      <c r="V186" s="190"/>
      <c r="W186" s="190"/>
      <c r="X186" s="190" t="str">
        <f t="shared" si="29"/>
        <v/>
      </c>
      <c r="Y186" s="196"/>
      <c r="Z186" s="194"/>
      <c r="AA186" s="190"/>
      <c r="AB186" s="190"/>
      <c r="AC186" s="190" t="str">
        <f t="shared" si="20"/>
        <v/>
      </c>
      <c r="AD186" s="196"/>
      <c r="AE186" s="194"/>
      <c r="AF186" s="190"/>
      <c r="AG186" s="190"/>
      <c r="AH186" s="190" t="str">
        <f t="shared" si="21"/>
        <v/>
      </c>
      <c r="AI186" s="196"/>
      <c r="AJ186" s="194"/>
      <c r="AK186" s="190"/>
      <c r="AL186" s="190"/>
      <c r="AM186" s="190" t="str">
        <f t="shared" si="22"/>
        <v/>
      </c>
      <c r="AN186" s="196"/>
      <c r="AO186" s="194"/>
      <c r="AP186" s="190"/>
      <c r="AQ186" s="190"/>
      <c r="AR186" s="190" t="str">
        <f t="shared" si="23"/>
        <v/>
      </c>
      <c r="AS186" s="196"/>
      <c r="AT186" s="194"/>
      <c r="AU186" s="190"/>
      <c r="AV186" s="190"/>
      <c r="AW186" s="190" t="str">
        <f t="shared" si="24"/>
        <v/>
      </c>
      <c r="AX186" s="196"/>
      <c r="AY186" s="194"/>
      <c r="AZ186" s="190"/>
      <c r="BA186" s="190"/>
      <c r="BB186" s="190" t="str">
        <f t="shared" si="25"/>
        <v/>
      </c>
      <c r="BC186" s="196"/>
      <c r="BD186" s="194"/>
      <c r="BE186" s="190"/>
      <c r="BF186" s="190"/>
      <c r="BG186" s="190" t="str">
        <f t="shared" si="26"/>
        <v/>
      </c>
      <c r="BH186" s="196"/>
      <c r="BI186" s="194"/>
      <c r="BJ186" s="190"/>
      <c r="BK186" s="190"/>
      <c r="BL186" s="190" t="str">
        <f t="shared" si="27"/>
        <v/>
      </c>
      <c r="BM186" s="196"/>
      <c r="BN186" s="194"/>
      <c r="BO186" s="190"/>
      <c r="BP186" s="190"/>
      <c r="BQ186" s="190" t="str">
        <f t="shared" si="28"/>
        <v/>
      </c>
      <c r="BR186" s="196"/>
      <c r="BS186" s="194"/>
    </row>
    <row r="187" spans="1:71" ht="15">
      <c r="A187" s="120"/>
      <c r="B187" s="120"/>
      <c r="C187" s="120"/>
      <c r="D187" s="120"/>
      <c r="E187" s="120"/>
      <c r="F187" s="120"/>
      <c r="G187" s="190"/>
      <c r="H187" s="190"/>
      <c r="I187" s="190"/>
      <c r="J187" s="191"/>
      <c r="K187" s="191"/>
      <c r="L187" s="191"/>
      <c r="M187" s="192"/>
      <c r="N187" s="211"/>
      <c r="O187" s="194"/>
      <c r="P187" s="194"/>
      <c r="Q187" s="194"/>
      <c r="R187" s="191"/>
      <c r="S187" s="191"/>
      <c r="T187" s="194"/>
      <c r="U187" s="194"/>
      <c r="V187" s="190"/>
      <c r="W187" s="190"/>
      <c r="X187" s="190" t="str">
        <f t="shared" si="29"/>
        <v/>
      </c>
      <c r="Y187" s="196"/>
      <c r="Z187" s="194"/>
      <c r="AA187" s="190"/>
      <c r="AB187" s="190"/>
      <c r="AC187" s="190" t="str">
        <f t="shared" si="20"/>
        <v/>
      </c>
      <c r="AD187" s="196"/>
      <c r="AE187" s="194"/>
      <c r="AF187" s="190"/>
      <c r="AG187" s="190"/>
      <c r="AH187" s="190" t="str">
        <f t="shared" si="21"/>
        <v/>
      </c>
      <c r="AI187" s="196"/>
      <c r="AJ187" s="194"/>
      <c r="AK187" s="190"/>
      <c r="AL187" s="190"/>
      <c r="AM187" s="190" t="str">
        <f t="shared" si="22"/>
        <v/>
      </c>
      <c r="AN187" s="196"/>
      <c r="AO187" s="194"/>
      <c r="AP187" s="190"/>
      <c r="AQ187" s="190"/>
      <c r="AR187" s="190" t="str">
        <f t="shared" si="23"/>
        <v/>
      </c>
      <c r="AS187" s="196"/>
      <c r="AT187" s="194"/>
      <c r="AU187" s="190"/>
      <c r="AV187" s="190"/>
      <c r="AW187" s="190" t="str">
        <f t="shared" si="24"/>
        <v/>
      </c>
      <c r="AX187" s="196"/>
      <c r="AY187" s="194"/>
      <c r="AZ187" s="190"/>
      <c r="BA187" s="190"/>
      <c r="BB187" s="190" t="str">
        <f t="shared" si="25"/>
        <v/>
      </c>
      <c r="BC187" s="196"/>
      <c r="BD187" s="194"/>
      <c r="BE187" s="190"/>
      <c r="BF187" s="190"/>
      <c r="BG187" s="190" t="str">
        <f t="shared" si="26"/>
        <v/>
      </c>
      <c r="BH187" s="196"/>
      <c r="BI187" s="194"/>
      <c r="BJ187" s="190"/>
      <c r="BK187" s="190"/>
      <c r="BL187" s="190" t="str">
        <f t="shared" si="27"/>
        <v/>
      </c>
      <c r="BM187" s="196"/>
      <c r="BN187" s="194"/>
      <c r="BO187" s="190"/>
      <c r="BP187" s="190"/>
      <c r="BQ187" s="190" t="str">
        <f t="shared" si="28"/>
        <v/>
      </c>
      <c r="BR187" s="196"/>
      <c r="BS187" s="194"/>
    </row>
    <row r="188" spans="1:71" ht="15">
      <c r="A188" s="120"/>
      <c r="B188" s="120"/>
      <c r="C188" s="120"/>
      <c r="D188" s="120"/>
      <c r="E188" s="120"/>
      <c r="F188" s="120"/>
      <c r="G188" s="190"/>
      <c r="H188" s="190"/>
      <c r="I188" s="190"/>
      <c r="J188" s="191"/>
      <c r="K188" s="191"/>
      <c r="L188" s="191"/>
      <c r="M188" s="192"/>
      <c r="N188" s="211"/>
      <c r="O188" s="194"/>
      <c r="P188" s="194"/>
      <c r="Q188" s="194"/>
      <c r="R188" s="191"/>
      <c r="S188" s="191"/>
      <c r="T188" s="194"/>
      <c r="U188" s="194"/>
      <c r="V188" s="190"/>
      <c r="W188" s="190"/>
      <c r="X188" s="190" t="str">
        <f t="shared" si="29"/>
        <v/>
      </c>
      <c r="Y188" s="196"/>
      <c r="Z188" s="194"/>
      <c r="AA188" s="190"/>
      <c r="AB188" s="190"/>
      <c r="AC188" s="190" t="str">
        <f t="shared" si="20"/>
        <v/>
      </c>
      <c r="AD188" s="196"/>
      <c r="AE188" s="194"/>
      <c r="AF188" s="190"/>
      <c r="AG188" s="190"/>
      <c r="AH188" s="190" t="str">
        <f t="shared" si="21"/>
        <v/>
      </c>
      <c r="AI188" s="196"/>
      <c r="AJ188" s="194"/>
      <c r="AK188" s="190"/>
      <c r="AL188" s="190"/>
      <c r="AM188" s="190" t="str">
        <f t="shared" si="22"/>
        <v/>
      </c>
      <c r="AN188" s="196"/>
      <c r="AO188" s="194"/>
      <c r="AP188" s="190"/>
      <c r="AQ188" s="190"/>
      <c r="AR188" s="190" t="str">
        <f t="shared" si="23"/>
        <v/>
      </c>
      <c r="AS188" s="196"/>
      <c r="AT188" s="194"/>
      <c r="AU188" s="190"/>
      <c r="AV188" s="190"/>
      <c r="AW188" s="190" t="str">
        <f t="shared" si="24"/>
        <v/>
      </c>
      <c r="AX188" s="196"/>
      <c r="AY188" s="194"/>
      <c r="AZ188" s="190"/>
      <c r="BA188" s="190"/>
      <c r="BB188" s="190" t="str">
        <f t="shared" si="25"/>
        <v/>
      </c>
      <c r="BC188" s="196"/>
      <c r="BD188" s="194"/>
      <c r="BE188" s="190"/>
      <c r="BF188" s="190"/>
      <c r="BG188" s="190" t="str">
        <f t="shared" si="26"/>
        <v/>
      </c>
      <c r="BH188" s="196"/>
      <c r="BI188" s="194"/>
      <c r="BJ188" s="190"/>
      <c r="BK188" s="190"/>
      <c r="BL188" s="190" t="str">
        <f t="shared" si="27"/>
        <v/>
      </c>
      <c r="BM188" s="196"/>
      <c r="BN188" s="194"/>
      <c r="BO188" s="190"/>
      <c r="BP188" s="190"/>
      <c r="BQ188" s="190" t="str">
        <f t="shared" si="28"/>
        <v/>
      </c>
      <c r="BR188" s="196"/>
      <c r="BS188" s="194"/>
    </row>
    <row r="189" spans="1:71" ht="15">
      <c r="A189" s="120"/>
      <c r="B189" s="120"/>
      <c r="C189" s="120"/>
      <c r="D189" s="120"/>
      <c r="E189" s="120"/>
      <c r="F189" s="120"/>
      <c r="G189" s="190"/>
      <c r="H189" s="190"/>
      <c r="I189" s="190"/>
      <c r="J189" s="191"/>
      <c r="K189" s="191"/>
      <c r="L189" s="191"/>
      <c r="M189" s="192"/>
      <c r="N189" s="211"/>
      <c r="O189" s="194"/>
      <c r="P189" s="194"/>
      <c r="Q189" s="194"/>
      <c r="R189" s="191"/>
      <c r="S189" s="191"/>
      <c r="T189" s="194"/>
      <c r="U189" s="194"/>
      <c r="V189" s="190"/>
      <c r="W189" s="190"/>
      <c r="X189" s="190" t="str">
        <f t="shared" si="29"/>
        <v/>
      </c>
      <c r="Y189" s="196"/>
      <c r="Z189" s="194"/>
      <c r="AA189" s="190"/>
      <c r="AB189" s="190"/>
      <c r="AC189" s="190" t="str">
        <f t="shared" si="20"/>
        <v/>
      </c>
      <c r="AD189" s="196"/>
      <c r="AE189" s="194"/>
      <c r="AF189" s="190"/>
      <c r="AG189" s="190"/>
      <c r="AH189" s="190" t="str">
        <f t="shared" si="21"/>
        <v/>
      </c>
      <c r="AI189" s="196"/>
      <c r="AJ189" s="194"/>
      <c r="AK189" s="190"/>
      <c r="AL189" s="190"/>
      <c r="AM189" s="190" t="str">
        <f t="shared" si="22"/>
        <v/>
      </c>
      <c r="AN189" s="196"/>
      <c r="AO189" s="194"/>
      <c r="AP189" s="190"/>
      <c r="AQ189" s="190"/>
      <c r="AR189" s="190" t="str">
        <f t="shared" si="23"/>
        <v/>
      </c>
      <c r="AS189" s="196"/>
      <c r="AT189" s="194"/>
      <c r="AU189" s="190"/>
      <c r="AV189" s="190"/>
      <c r="AW189" s="190" t="str">
        <f t="shared" si="24"/>
        <v/>
      </c>
      <c r="AX189" s="196"/>
      <c r="AY189" s="194"/>
      <c r="AZ189" s="190"/>
      <c r="BA189" s="190"/>
      <c r="BB189" s="190" t="str">
        <f t="shared" si="25"/>
        <v/>
      </c>
      <c r="BC189" s="196"/>
      <c r="BD189" s="194"/>
      <c r="BE189" s="190"/>
      <c r="BF189" s="190"/>
      <c r="BG189" s="190" t="str">
        <f t="shared" si="26"/>
        <v/>
      </c>
      <c r="BH189" s="196"/>
      <c r="BI189" s="194"/>
      <c r="BJ189" s="190"/>
      <c r="BK189" s="190"/>
      <c r="BL189" s="190" t="str">
        <f t="shared" si="27"/>
        <v/>
      </c>
      <c r="BM189" s="196"/>
      <c r="BN189" s="194"/>
      <c r="BO189" s="190"/>
      <c r="BP189" s="190"/>
      <c r="BQ189" s="190" t="str">
        <f t="shared" si="28"/>
        <v/>
      </c>
      <c r="BR189" s="196"/>
      <c r="BS189" s="194"/>
    </row>
    <row r="190" spans="1:71" ht="15">
      <c r="A190" s="120"/>
      <c r="B190" s="120"/>
      <c r="C190" s="120"/>
      <c r="D190" s="120"/>
      <c r="E190" s="120"/>
      <c r="F190" s="120"/>
      <c r="G190" s="190"/>
      <c r="H190" s="190"/>
      <c r="I190" s="190"/>
      <c r="J190" s="191"/>
      <c r="K190" s="191"/>
      <c r="L190" s="191"/>
      <c r="M190" s="192"/>
      <c r="N190" s="211"/>
      <c r="O190" s="194"/>
      <c r="P190" s="194"/>
      <c r="Q190" s="194"/>
      <c r="R190" s="191"/>
      <c r="S190" s="191"/>
      <c r="T190" s="194"/>
      <c r="U190" s="194"/>
      <c r="V190" s="190"/>
      <c r="W190" s="190"/>
      <c r="X190" s="190" t="str">
        <f t="shared" si="29"/>
        <v/>
      </c>
      <c r="Y190" s="196"/>
      <c r="Z190" s="194"/>
      <c r="AA190" s="190"/>
      <c r="AB190" s="190"/>
      <c r="AC190" s="190" t="str">
        <f t="shared" si="20"/>
        <v/>
      </c>
      <c r="AD190" s="196"/>
      <c r="AE190" s="194"/>
      <c r="AF190" s="190"/>
      <c r="AG190" s="190"/>
      <c r="AH190" s="190" t="str">
        <f t="shared" si="21"/>
        <v/>
      </c>
      <c r="AI190" s="196"/>
      <c r="AJ190" s="194"/>
      <c r="AK190" s="190"/>
      <c r="AL190" s="190"/>
      <c r="AM190" s="190" t="str">
        <f t="shared" si="22"/>
        <v/>
      </c>
      <c r="AN190" s="196"/>
      <c r="AO190" s="194"/>
      <c r="AP190" s="190"/>
      <c r="AQ190" s="190"/>
      <c r="AR190" s="190" t="str">
        <f t="shared" si="23"/>
        <v/>
      </c>
      <c r="AS190" s="196"/>
      <c r="AT190" s="194"/>
      <c r="AU190" s="190"/>
      <c r="AV190" s="190"/>
      <c r="AW190" s="190" t="str">
        <f t="shared" si="24"/>
        <v/>
      </c>
      <c r="AX190" s="196"/>
      <c r="AY190" s="194"/>
      <c r="AZ190" s="190"/>
      <c r="BA190" s="190"/>
      <c r="BB190" s="190" t="str">
        <f t="shared" si="25"/>
        <v/>
      </c>
      <c r="BC190" s="196"/>
      <c r="BD190" s="194"/>
      <c r="BE190" s="190"/>
      <c r="BF190" s="190"/>
      <c r="BG190" s="190" t="str">
        <f t="shared" si="26"/>
        <v/>
      </c>
      <c r="BH190" s="196"/>
      <c r="BI190" s="194"/>
      <c r="BJ190" s="190"/>
      <c r="BK190" s="190"/>
      <c r="BL190" s="190" t="str">
        <f t="shared" si="27"/>
        <v/>
      </c>
      <c r="BM190" s="196"/>
      <c r="BN190" s="194"/>
      <c r="BO190" s="190"/>
      <c r="BP190" s="190"/>
      <c r="BQ190" s="190" t="str">
        <f t="shared" si="28"/>
        <v/>
      </c>
      <c r="BR190" s="196"/>
      <c r="BS190" s="194"/>
    </row>
    <row r="191" spans="1:71" ht="15">
      <c r="A191" s="120"/>
      <c r="B191" s="120"/>
      <c r="C191" s="120"/>
      <c r="D191" s="120"/>
      <c r="E191" s="120"/>
      <c r="F191" s="120"/>
      <c r="G191" s="190"/>
      <c r="H191" s="190"/>
      <c r="I191" s="190"/>
      <c r="J191" s="191"/>
      <c r="K191" s="191"/>
      <c r="L191" s="191"/>
      <c r="M191" s="192"/>
      <c r="N191" s="211"/>
      <c r="O191" s="194"/>
      <c r="P191" s="194"/>
      <c r="Q191" s="194"/>
      <c r="R191" s="191"/>
      <c r="S191" s="191"/>
      <c r="T191" s="194"/>
      <c r="U191" s="194"/>
      <c r="V191" s="190"/>
      <c r="W191" s="190"/>
      <c r="X191" s="190" t="str">
        <f t="shared" si="29"/>
        <v/>
      </c>
      <c r="Y191" s="196"/>
      <c r="Z191" s="194"/>
      <c r="AA191" s="190"/>
      <c r="AB191" s="190"/>
      <c r="AC191" s="190" t="str">
        <f t="shared" si="20"/>
        <v/>
      </c>
      <c r="AD191" s="196"/>
      <c r="AE191" s="194"/>
      <c r="AF191" s="190"/>
      <c r="AG191" s="190"/>
      <c r="AH191" s="190" t="str">
        <f t="shared" si="21"/>
        <v/>
      </c>
      <c r="AI191" s="196"/>
      <c r="AJ191" s="194"/>
      <c r="AK191" s="190"/>
      <c r="AL191" s="190"/>
      <c r="AM191" s="190" t="str">
        <f t="shared" si="22"/>
        <v/>
      </c>
      <c r="AN191" s="196"/>
      <c r="AO191" s="194"/>
      <c r="AP191" s="190"/>
      <c r="AQ191" s="190"/>
      <c r="AR191" s="190" t="str">
        <f t="shared" si="23"/>
        <v/>
      </c>
      <c r="AS191" s="196"/>
      <c r="AT191" s="194"/>
      <c r="AU191" s="190"/>
      <c r="AV191" s="190"/>
      <c r="AW191" s="190" t="str">
        <f t="shared" si="24"/>
        <v/>
      </c>
      <c r="AX191" s="196"/>
      <c r="AY191" s="194"/>
      <c r="AZ191" s="190"/>
      <c r="BA191" s="190"/>
      <c r="BB191" s="190" t="str">
        <f t="shared" si="25"/>
        <v/>
      </c>
      <c r="BC191" s="196"/>
      <c r="BD191" s="194"/>
      <c r="BE191" s="190"/>
      <c r="BF191" s="190"/>
      <c r="BG191" s="190" t="str">
        <f t="shared" si="26"/>
        <v/>
      </c>
      <c r="BH191" s="196"/>
      <c r="BI191" s="194"/>
      <c r="BJ191" s="190"/>
      <c r="BK191" s="190"/>
      <c r="BL191" s="190" t="str">
        <f t="shared" si="27"/>
        <v/>
      </c>
      <c r="BM191" s="196"/>
      <c r="BN191" s="194"/>
      <c r="BO191" s="190"/>
      <c r="BP191" s="190"/>
      <c r="BQ191" s="190" t="str">
        <f t="shared" si="28"/>
        <v/>
      </c>
      <c r="BR191" s="196"/>
      <c r="BS191" s="194"/>
    </row>
    <row r="192" spans="1:71" ht="15">
      <c r="A192" s="120"/>
      <c r="B192" s="120"/>
      <c r="C192" s="120"/>
      <c r="D192" s="120"/>
      <c r="E192" s="120"/>
      <c r="F192" s="120"/>
      <c r="G192" s="190"/>
      <c r="H192" s="190"/>
      <c r="I192" s="190"/>
      <c r="J192" s="191"/>
      <c r="K192" s="191"/>
      <c r="L192" s="191"/>
      <c r="M192" s="192"/>
      <c r="N192" s="211"/>
      <c r="O192" s="194"/>
      <c r="P192" s="194"/>
      <c r="Q192" s="194"/>
      <c r="R192" s="191"/>
      <c r="S192" s="191"/>
      <c r="T192" s="194"/>
      <c r="U192" s="194"/>
      <c r="V192" s="190"/>
      <c r="W192" s="190"/>
      <c r="X192" s="190" t="str">
        <f t="shared" si="29"/>
        <v/>
      </c>
      <c r="Y192" s="196"/>
      <c r="Z192" s="194"/>
      <c r="AA192" s="190"/>
      <c r="AB192" s="190"/>
      <c r="AC192" s="190" t="str">
        <f t="shared" si="20"/>
        <v/>
      </c>
      <c r="AD192" s="196"/>
      <c r="AE192" s="194"/>
      <c r="AF192" s="190"/>
      <c r="AG192" s="190"/>
      <c r="AH192" s="190" t="str">
        <f t="shared" si="21"/>
        <v/>
      </c>
      <c r="AI192" s="196"/>
      <c r="AJ192" s="194"/>
      <c r="AK192" s="190"/>
      <c r="AL192" s="190"/>
      <c r="AM192" s="190" t="str">
        <f t="shared" si="22"/>
        <v/>
      </c>
      <c r="AN192" s="196"/>
      <c r="AO192" s="194"/>
      <c r="AP192" s="190"/>
      <c r="AQ192" s="190"/>
      <c r="AR192" s="190" t="str">
        <f t="shared" si="23"/>
        <v/>
      </c>
      <c r="AS192" s="196"/>
      <c r="AT192" s="194"/>
      <c r="AU192" s="190"/>
      <c r="AV192" s="190"/>
      <c r="AW192" s="190" t="str">
        <f t="shared" si="24"/>
        <v/>
      </c>
      <c r="AX192" s="196"/>
      <c r="AY192" s="194"/>
      <c r="AZ192" s="190"/>
      <c r="BA192" s="190"/>
      <c r="BB192" s="190" t="str">
        <f t="shared" si="25"/>
        <v/>
      </c>
      <c r="BC192" s="196"/>
      <c r="BD192" s="194"/>
      <c r="BE192" s="190"/>
      <c r="BF192" s="190"/>
      <c r="BG192" s="190" t="str">
        <f t="shared" si="26"/>
        <v/>
      </c>
      <c r="BH192" s="196"/>
      <c r="BI192" s="194"/>
      <c r="BJ192" s="190"/>
      <c r="BK192" s="190"/>
      <c r="BL192" s="190" t="str">
        <f t="shared" si="27"/>
        <v/>
      </c>
      <c r="BM192" s="196"/>
      <c r="BN192" s="194"/>
      <c r="BO192" s="190"/>
      <c r="BP192" s="190"/>
      <c r="BQ192" s="190" t="str">
        <f t="shared" si="28"/>
        <v/>
      </c>
      <c r="BR192" s="196"/>
      <c r="BS192" s="194"/>
    </row>
    <row r="193" spans="1:71" ht="15">
      <c r="A193" s="120"/>
      <c r="B193" s="120"/>
      <c r="C193" s="120"/>
      <c r="D193" s="120"/>
      <c r="E193" s="120"/>
      <c r="F193" s="120"/>
      <c r="G193" s="190"/>
      <c r="H193" s="190"/>
      <c r="I193" s="190"/>
      <c r="J193" s="191"/>
      <c r="K193" s="191"/>
      <c r="L193" s="191"/>
      <c r="M193" s="192"/>
      <c r="N193" s="211"/>
      <c r="O193" s="194"/>
      <c r="P193" s="194"/>
      <c r="Q193" s="194"/>
      <c r="R193" s="191"/>
      <c r="S193" s="191"/>
      <c r="T193" s="194"/>
      <c r="U193" s="194"/>
      <c r="V193" s="190"/>
      <c r="W193" s="190"/>
      <c r="X193" s="190" t="str">
        <f t="shared" si="29"/>
        <v/>
      </c>
      <c r="Y193" s="196"/>
      <c r="Z193" s="194"/>
      <c r="AA193" s="190"/>
      <c r="AB193" s="190"/>
      <c r="AC193" s="190" t="str">
        <f t="shared" si="20"/>
        <v/>
      </c>
      <c r="AD193" s="196"/>
      <c r="AE193" s="194"/>
      <c r="AF193" s="190"/>
      <c r="AG193" s="190"/>
      <c r="AH193" s="190" t="str">
        <f t="shared" si="21"/>
        <v/>
      </c>
      <c r="AI193" s="196"/>
      <c r="AJ193" s="194"/>
      <c r="AK193" s="190"/>
      <c r="AL193" s="190"/>
      <c r="AM193" s="190" t="str">
        <f t="shared" si="22"/>
        <v/>
      </c>
      <c r="AN193" s="196"/>
      <c r="AO193" s="194"/>
      <c r="AP193" s="190"/>
      <c r="AQ193" s="190"/>
      <c r="AR193" s="190" t="str">
        <f t="shared" si="23"/>
        <v/>
      </c>
      <c r="AS193" s="196"/>
      <c r="AT193" s="194"/>
      <c r="AU193" s="190"/>
      <c r="AV193" s="190"/>
      <c r="AW193" s="190" t="str">
        <f t="shared" si="24"/>
        <v/>
      </c>
      <c r="AX193" s="196"/>
      <c r="AY193" s="194"/>
      <c r="AZ193" s="190"/>
      <c r="BA193" s="190"/>
      <c r="BB193" s="190" t="str">
        <f t="shared" si="25"/>
        <v/>
      </c>
      <c r="BC193" s="196"/>
      <c r="BD193" s="194"/>
      <c r="BE193" s="190"/>
      <c r="BF193" s="190"/>
      <c r="BG193" s="190" t="str">
        <f t="shared" si="26"/>
        <v/>
      </c>
      <c r="BH193" s="196"/>
      <c r="BI193" s="194"/>
      <c r="BJ193" s="190"/>
      <c r="BK193" s="190"/>
      <c r="BL193" s="190" t="str">
        <f t="shared" si="27"/>
        <v/>
      </c>
      <c r="BM193" s="196"/>
      <c r="BN193" s="194"/>
      <c r="BO193" s="190"/>
      <c r="BP193" s="190"/>
      <c r="BQ193" s="190" t="str">
        <f t="shared" si="28"/>
        <v/>
      </c>
      <c r="BR193" s="196"/>
      <c r="BS193" s="194"/>
    </row>
    <row r="194" spans="1:71" ht="15">
      <c r="A194" s="120"/>
      <c r="B194" s="120"/>
      <c r="C194" s="120"/>
      <c r="D194" s="120"/>
      <c r="E194" s="120"/>
      <c r="F194" s="120"/>
      <c r="G194" s="190"/>
      <c r="H194" s="190"/>
      <c r="I194" s="190"/>
      <c r="J194" s="191"/>
      <c r="K194" s="191"/>
      <c r="L194" s="191"/>
      <c r="M194" s="192"/>
      <c r="N194" s="211"/>
      <c r="O194" s="194"/>
      <c r="P194" s="194"/>
      <c r="Q194" s="194"/>
      <c r="R194" s="191"/>
      <c r="S194" s="191"/>
      <c r="T194" s="194"/>
      <c r="U194" s="194"/>
      <c r="V194" s="190"/>
      <c r="W194" s="190"/>
      <c r="X194" s="190" t="str">
        <f t="shared" si="29"/>
        <v/>
      </c>
      <c r="Y194" s="196"/>
      <c r="Z194" s="194"/>
      <c r="AA194" s="190"/>
      <c r="AB194" s="190"/>
      <c r="AC194" s="190" t="str">
        <f t="shared" si="20"/>
        <v/>
      </c>
      <c r="AD194" s="196"/>
      <c r="AE194" s="194"/>
      <c r="AF194" s="190"/>
      <c r="AG194" s="190"/>
      <c r="AH194" s="190" t="str">
        <f t="shared" si="21"/>
        <v/>
      </c>
      <c r="AI194" s="196"/>
      <c r="AJ194" s="194"/>
      <c r="AK194" s="190"/>
      <c r="AL194" s="190"/>
      <c r="AM194" s="190" t="str">
        <f t="shared" si="22"/>
        <v/>
      </c>
      <c r="AN194" s="196"/>
      <c r="AO194" s="194"/>
      <c r="AP194" s="190"/>
      <c r="AQ194" s="190"/>
      <c r="AR194" s="190" t="str">
        <f t="shared" si="23"/>
        <v/>
      </c>
      <c r="AS194" s="196"/>
      <c r="AT194" s="194"/>
      <c r="AU194" s="190"/>
      <c r="AV194" s="190"/>
      <c r="AW194" s="190" t="str">
        <f t="shared" si="24"/>
        <v/>
      </c>
      <c r="AX194" s="196"/>
      <c r="AY194" s="194"/>
      <c r="AZ194" s="190"/>
      <c r="BA194" s="190"/>
      <c r="BB194" s="190" t="str">
        <f t="shared" si="25"/>
        <v/>
      </c>
      <c r="BC194" s="196"/>
      <c r="BD194" s="194"/>
      <c r="BE194" s="190"/>
      <c r="BF194" s="190"/>
      <c r="BG194" s="190" t="str">
        <f t="shared" si="26"/>
        <v/>
      </c>
      <c r="BH194" s="196"/>
      <c r="BI194" s="194"/>
      <c r="BJ194" s="190"/>
      <c r="BK194" s="190"/>
      <c r="BL194" s="190" t="str">
        <f t="shared" si="27"/>
        <v/>
      </c>
      <c r="BM194" s="196"/>
      <c r="BN194" s="194"/>
      <c r="BO194" s="190"/>
      <c r="BP194" s="190"/>
      <c r="BQ194" s="190" t="str">
        <f t="shared" si="28"/>
        <v/>
      </c>
      <c r="BR194" s="196"/>
      <c r="BS194" s="194"/>
    </row>
    <row r="195" spans="1:71" ht="15">
      <c r="A195" s="120"/>
      <c r="B195" s="120"/>
      <c r="C195" s="120"/>
      <c r="D195" s="120"/>
      <c r="E195" s="120"/>
      <c r="F195" s="120"/>
      <c r="G195" s="190"/>
      <c r="H195" s="190"/>
      <c r="I195" s="190"/>
      <c r="J195" s="191"/>
      <c r="K195" s="191"/>
      <c r="L195" s="191"/>
      <c r="M195" s="192"/>
      <c r="N195" s="211"/>
      <c r="O195" s="194"/>
      <c r="P195" s="194"/>
      <c r="Q195" s="194"/>
      <c r="R195" s="191"/>
      <c r="S195" s="191"/>
      <c r="T195" s="194"/>
      <c r="U195" s="194"/>
      <c r="V195" s="190"/>
      <c r="W195" s="190"/>
      <c r="X195" s="190" t="str">
        <f t="shared" si="29"/>
        <v/>
      </c>
      <c r="Y195" s="196"/>
      <c r="Z195" s="194"/>
      <c r="AA195" s="190"/>
      <c r="AB195" s="190"/>
      <c r="AC195" s="190" t="str">
        <f t="shared" si="20"/>
        <v/>
      </c>
      <c r="AD195" s="196"/>
      <c r="AE195" s="194"/>
      <c r="AF195" s="190"/>
      <c r="AG195" s="190"/>
      <c r="AH195" s="190" t="str">
        <f t="shared" si="21"/>
        <v/>
      </c>
      <c r="AI195" s="196"/>
      <c r="AJ195" s="194"/>
      <c r="AK195" s="190"/>
      <c r="AL195" s="190"/>
      <c r="AM195" s="190" t="str">
        <f t="shared" si="22"/>
        <v/>
      </c>
      <c r="AN195" s="196"/>
      <c r="AO195" s="194"/>
      <c r="AP195" s="190"/>
      <c r="AQ195" s="190"/>
      <c r="AR195" s="190" t="str">
        <f t="shared" si="23"/>
        <v/>
      </c>
      <c r="AS195" s="196"/>
      <c r="AT195" s="194"/>
      <c r="AU195" s="190"/>
      <c r="AV195" s="190"/>
      <c r="AW195" s="190" t="str">
        <f t="shared" si="24"/>
        <v/>
      </c>
      <c r="AX195" s="196"/>
      <c r="AY195" s="194"/>
      <c r="AZ195" s="190"/>
      <c r="BA195" s="190"/>
      <c r="BB195" s="190" t="str">
        <f t="shared" si="25"/>
        <v/>
      </c>
      <c r="BC195" s="196"/>
      <c r="BD195" s="194"/>
      <c r="BE195" s="190"/>
      <c r="BF195" s="190"/>
      <c r="BG195" s="190" t="str">
        <f t="shared" si="26"/>
        <v/>
      </c>
      <c r="BH195" s="196"/>
      <c r="BI195" s="194"/>
      <c r="BJ195" s="190"/>
      <c r="BK195" s="190"/>
      <c r="BL195" s="190" t="str">
        <f t="shared" si="27"/>
        <v/>
      </c>
      <c r="BM195" s="196"/>
      <c r="BN195" s="194"/>
      <c r="BO195" s="190"/>
      <c r="BP195" s="190"/>
      <c r="BQ195" s="190" t="str">
        <f t="shared" si="28"/>
        <v/>
      </c>
      <c r="BR195" s="196"/>
      <c r="BS195" s="194"/>
    </row>
    <row r="196" spans="1:71" ht="15">
      <c r="A196" s="120"/>
      <c r="B196" s="120"/>
      <c r="C196" s="120"/>
      <c r="D196" s="120"/>
      <c r="E196" s="120"/>
      <c r="F196" s="120"/>
      <c r="G196" s="190"/>
      <c r="H196" s="190"/>
      <c r="I196" s="190"/>
      <c r="J196" s="191"/>
      <c r="K196" s="191"/>
      <c r="L196" s="191"/>
      <c r="M196" s="192"/>
      <c r="N196" s="211"/>
      <c r="O196" s="194"/>
      <c r="P196" s="194"/>
      <c r="Q196" s="194"/>
      <c r="R196" s="191"/>
      <c r="S196" s="191"/>
      <c r="T196" s="194"/>
      <c r="U196" s="194"/>
      <c r="V196" s="190"/>
      <c r="W196" s="190"/>
      <c r="X196" s="190" t="str">
        <f t="shared" si="29"/>
        <v/>
      </c>
      <c r="Y196" s="196"/>
      <c r="Z196" s="194"/>
      <c r="AA196" s="190"/>
      <c r="AB196" s="190"/>
      <c r="AC196" s="190" t="str">
        <f t="shared" si="20"/>
        <v/>
      </c>
      <c r="AD196" s="196"/>
      <c r="AE196" s="194"/>
      <c r="AF196" s="190"/>
      <c r="AG196" s="190"/>
      <c r="AH196" s="190" t="str">
        <f t="shared" si="21"/>
        <v/>
      </c>
      <c r="AI196" s="196"/>
      <c r="AJ196" s="194"/>
      <c r="AK196" s="190"/>
      <c r="AL196" s="190"/>
      <c r="AM196" s="190" t="str">
        <f t="shared" si="22"/>
        <v/>
      </c>
      <c r="AN196" s="196"/>
      <c r="AO196" s="194"/>
      <c r="AP196" s="190"/>
      <c r="AQ196" s="190"/>
      <c r="AR196" s="190" t="str">
        <f t="shared" si="23"/>
        <v/>
      </c>
      <c r="AS196" s="196"/>
      <c r="AT196" s="194"/>
      <c r="AU196" s="190"/>
      <c r="AV196" s="190"/>
      <c r="AW196" s="190" t="str">
        <f t="shared" si="24"/>
        <v/>
      </c>
      <c r="AX196" s="196"/>
      <c r="AY196" s="194"/>
      <c r="AZ196" s="190"/>
      <c r="BA196" s="190"/>
      <c r="BB196" s="190" t="str">
        <f t="shared" si="25"/>
        <v/>
      </c>
      <c r="BC196" s="196"/>
      <c r="BD196" s="194"/>
      <c r="BE196" s="190"/>
      <c r="BF196" s="190"/>
      <c r="BG196" s="190" t="str">
        <f t="shared" si="26"/>
        <v/>
      </c>
      <c r="BH196" s="196"/>
      <c r="BI196" s="194"/>
      <c r="BJ196" s="190"/>
      <c r="BK196" s="190"/>
      <c r="BL196" s="190" t="str">
        <f t="shared" si="27"/>
        <v/>
      </c>
      <c r="BM196" s="196"/>
      <c r="BN196" s="194"/>
      <c r="BO196" s="190"/>
      <c r="BP196" s="190"/>
      <c r="BQ196" s="190" t="str">
        <f t="shared" si="28"/>
        <v/>
      </c>
      <c r="BR196" s="196"/>
      <c r="BS196" s="194"/>
    </row>
    <row r="197" spans="1:71" ht="15">
      <c r="A197" s="120"/>
      <c r="B197" s="120"/>
      <c r="C197" s="120"/>
      <c r="D197" s="120"/>
      <c r="E197" s="120"/>
      <c r="F197" s="120"/>
      <c r="G197" s="190"/>
      <c r="H197" s="190"/>
      <c r="I197" s="190"/>
      <c r="J197" s="191"/>
      <c r="K197" s="191"/>
      <c r="L197" s="191"/>
      <c r="M197" s="192"/>
      <c r="N197" s="211"/>
      <c r="O197" s="194"/>
      <c r="P197" s="194"/>
      <c r="Q197" s="194"/>
      <c r="R197" s="191"/>
      <c r="S197" s="191"/>
      <c r="T197" s="194"/>
      <c r="U197" s="194"/>
      <c r="V197" s="190"/>
      <c r="W197" s="190"/>
      <c r="X197" s="190" t="str">
        <f t="shared" si="29"/>
        <v/>
      </c>
      <c r="Y197" s="196"/>
      <c r="Z197" s="194"/>
      <c r="AA197" s="190"/>
      <c r="AB197" s="190"/>
      <c r="AC197" s="190" t="str">
        <f t="shared" si="20"/>
        <v/>
      </c>
      <c r="AD197" s="196"/>
      <c r="AE197" s="194"/>
      <c r="AF197" s="190"/>
      <c r="AG197" s="190"/>
      <c r="AH197" s="190" t="str">
        <f t="shared" si="21"/>
        <v/>
      </c>
      <c r="AI197" s="196"/>
      <c r="AJ197" s="194"/>
      <c r="AK197" s="190"/>
      <c r="AL197" s="190"/>
      <c r="AM197" s="190" t="str">
        <f t="shared" si="22"/>
        <v/>
      </c>
      <c r="AN197" s="196"/>
      <c r="AO197" s="194"/>
      <c r="AP197" s="190"/>
      <c r="AQ197" s="190"/>
      <c r="AR197" s="190" t="str">
        <f t="shared" si="23"/>
        <v/>
      </c>
      <c r="AS197" s="196"/>
      <c r="AT197" s="194"/>
      <c r="AU197" s="190"/>
      <c r="AV197" s="190"/>
      <c r="AW197" s="190" t="str">
        <f t="shared" si="24"/>
        <v/>
      </c>
      <c r="AX197" s="196"/>
      <c r="AY197" s="194"/>
      <c r="AZ197" s="190"/>
      <c r="BA197" s="190"/>
      <c r="BB197" s="190" t="str">
        <f t="shared" si="25"/>
        <v/>
      </c>
      <c r="BC197" s="196"/>
      <c r="BD197" s="194"/>
      <c r="BE197" s="190"/>
      <c r="BF197" s="190"/>
      <c r="BG197" s="190" t="str">
        <f t="shared" si="26"/>
        <v/>
      </c>
      <c r="BH197" s="196"/>
      <c r="BI197" s="194"/>
      <c r="BJ197" s="190"/>
      <c r="BK197" s="190"/>
      <c r="BL197" s="190" t="str">
        <f t="shared" si="27"/>
        <v/>
      </c>
      <c r="BM197" s="196"/>
      <c r="BN197" s="194"/>
      <c r="BO197" s="190"/>
      <c r="BP197" s="190"/>
      <c r="BQ197" s="190" t="str">
        <f t="shared" si="28"/>
        <v/>
      </c>
      <c r="BR197" s="196"/>
      <c r="BS197" s="194"/>
    </row>
    <row r="198" spans="1:71" ht="15">
      <c r="A198" s="120"/>
      <c r="B198" s="120"/>
      <c r="C198" s="120"/>
      <c r="D198" s="120"/>
      <c r="E198" s="120"/>
      <c r="F198" s="120"/>
      <c r="G198" s="190"/>
      <c r="H198" s="190"/>
      <c r="I198" s="190"/>
      <c r="J198" s="191"/>
      <c r="K198" s="191"/>
      <c r="L198" s="191"/>
      <c r="M198" s="192"/>
      <c r="N198" s="211"/>
      <c r="O198" s="194"/>
      <c r="P198" s="194"/>
      <c r="Q198" s="194"/>
      <c r="R198" s="191"/>
      <c r="S198" s="191"/>
      <c r="T198" s="194"/>
      <c r="U198" s="194"/>
      <c r="V198" s="190"/>
      <c r="W198" s="190"/>
      <c r="X198" s="190" t="str">
        <f t="shared" si="29"/>
        <v/>
      </c>
      <c r="Y198" s="196"/>
      <c r="Z198" s="194"/>
      <c r="AA198" s="190"/>
      <c r="AB198" s="190"/>
      <c r="AC198" s="190" t="str">
        <f t="shared" ref="AC198:AC205" si="30">IF(ISERROR(VLOOKUP(AB198,WC_ISIN_Lookup,2,)),"",VLOOKUP(AB198,WC_ISIN_Lookup,2,))</f>
        <v/>
      </c>
      <c r="AD198" s="196"/>
      <c r="AE198" s="194"/>
      <c r="AF198" s="190"/>
      <c r="AG198" s="190"/>
      <c r="AH198" s="190" t="str">
        <f t="shared" ref="AH198:AH205" si="31">IF(ISERROR(VLOOKUP(AG198,WC_ISIN_Lookup,2,)),"",VLOOKUP(AG198,WC_ISIN_Lookup,2,))</f>
        <v/>
      </c>
      <c r="AI198" s="196"/>
      <c r="AJ198" s="194"/>
      <c r="AK198" s="190"/>
      <c r="AL198" s="190"/>
      <c r="AM198" s="190" t="str">
        <f t="shared" ref="AM198:AM205" si="32">IF(ISERROR(VLOOKUP(AL198,WC_ISIN_Lookup,2,)),"",VLOOKUP(AL198,WC_ISIN_Lookup,2,))</f>
        <v/>
      </c>
      <c r="AN198" s="196"/>
      <c r="AO198" s="194"/>
      <c r="AP198" s="190"/>
      <c r="AQ198" s="190"/>
      <c r="AR198" s="190" t="str">
        <f t="shared" ref="AR198:AR205" si="33">IF(ISERROR(VLOOKUP(AQ198,WC_ISIN_Lookup,2,)),"",VLOOKUP(AQ198,WC_ISIN_Lookup,2,))</f>
        <v/>
      </c>
      <c r="AS198" s="196"/>
      <c r="AT198" s="194"/>
      <c r="AU198" s="190"/>
      <c r="AV198" s="190"/>
      <c r="AW198" s="190" t="str">
        <f t="shared" ref="AW198:AW205" si="34">IF(ISERROR(VLOOKUP(AV198,WC_ISIN_Lookup,2,)),"",VLOOKUP(AV198,WC_ISIN_Lookup,2,))</f>
        <v/>
      </c>
      <c r="AX198" s="196"/>
      <c r="AY198" s="194"/>
      <c r="AZ198" s="190"/>
      <c r="BA198" s="190"/>
      <c r="BB198" s="190" t="str">
        <f t="shared" ref="BB198:BB205" si="35">IF(ISERROR(VLOOKUP(BA198,WC_ISIN_Lookup,2,)),"",VLOOKUP(BA198,WC_ISIN_Lookup,2,))</f>
        <v/>
      </c>
      <c r="BC198" s="196"/>
      <c r="BD198" s="194"/>
      <c r="BE198" s="190"/>
      <c r="BF198" s="190"/>
      <c r="BG198" s="190" t="str">
        <f t="shared" ref="BG198:BG205" si="36">IF(ISERROR(VLOOKUP(BF198,WC_ISIN_Lookup,2,)),"",VLOOKUP(BF198,WC_ISIN_Lookup,2,))</f>
        <v/>
      </c>
      <c r="BH198" s="196"/>
      <c r="BI198" s="194"/>
      <c r="BJ198" s="190"/>
      <c r="BK198" s="190"/>
      <c r="BL198" s="190" t="str">
        <f t="shared" ref="BL198:BL205" si="37">IF(ISERROR(VLOOKUP(BK198,WC_ISIN_Lookup,2,)),"",VLOOKUP(BK198,WC_ISIN_Lookup,2,))</f>
        <v/>
      </c>
      <c r="BM198" s="196"/>
      <c r="BN198" s="194"/>
      <c r="BO198" s="190"/>
      <c r="BP198" s="190"/>
      <c r="BQ198" s="190" t="str">
        <f t="shared" ref="BQ198:BQ205" si="38">IF(ISERROR(VLOOKUP(BP198,WC_ISIN_Lookup,2,)),"",VLOOKUP(BP198,WC_ISIN_Lookup,2,))</f>
        <v/>
      </c>
      <c r="BR198" s="196"/>
      <c r="BS198" s="194"/>
    </row>
    <row r="199" spans="1:71" ht="15">
      <c r="A199" s="120"/>
      <c r="B199" s="120"/>
      <c r="C199" s="120"/>
      <c r="D199" s="120"/>
      <c r="E199" s="120"/>
      <c r="F199" s="120"/>
      <c r="G199" s="190"/>
      <c r="H199" s="190"/>
      <c r="I199" s="190"/>
      <c r="J199" s="191"/>
      <c r="K199" s="191"/>
      <c r="L199" s="191"/>
      <c r="M199" s="192"/>
      <c r="N199" s="211"/>
      <c r="O199" s="194"/>
      <c r="P199" s="194"/>
      <c r="Q199" s="194"/>
      <c r="R199" s="191"/>
      <c r="S199" s="191"/>
      <c r="T199" s="194"/>
      <c r="U199" s="194"/>
      <c r="V199" s="190"/>
      <c r="W199" s="190"/>
      <c r="X199" s="190" t="str">
        <f t="shared" ref="X199:X262" si="39">IF(ISERROR(VLOOKUP(W199,WC_ISIN_Lookup,2,)),"",VLOOKUP(W199,WC_ISIN_Lookup,2,))</f>
        <v/>
      </c>
      <c r="Y199" s="196"/>
      <c r="Z199" s="194"/>
      <c r="AA199" s="190"/>
      <c r="AB199" s="190"/>
      <c r="AC199" s="190" t="str">
        <f t="shared" si="30"/>
        <v/>
      </c>
      <c r="AD199" s="196"/>
      <c r="AE199" s="194"/>
      <c r="AF199" s="190"/>
      <c r="AG199" s="190"/>
      <c r="AH199" s="190" t="str">
        <f t="shared" si="31"/>
        <v/>
      </c>
      <c r="AI199" s="196"/>
      <c r="AJ199" s="194"/>
      <c r="AK199" s="190"/>
      <c r="AL199" s="190"/>
      <c r="AM199" s="190" t="str">
        <f t="shared" si="32"/>
        <v/>
      </c>
      <c r="AN199" s="196"/>
      <c r="AO199" s="194"/>
      <c r="AP199" s="190"/>
      <c r="AQ199" s="190"/>
      <c r="AR199" s="190" t="str">
        <f t="shared" si="33"/>
        <v/>
      </c>
      <c r="AS199" s="196"/>
      <c r="AT199" s="194"/>
      <c r="AU199" s="190"/>
      <c r="AV199" s="190"/>
      <c r="AW199" s="190" t="str">
        <f t="shared" si="34"/>
        <v/>
      </c>
      <c r="AX199" s="196"/>
      <c r="AY199" s="194"/>
      <c r="AZ199" s="190"/>
      <c r="BA199" s="190"/>
      <c r="BB199" s="190" t="str">
        <f t="shared" si="35"/>
        <v/>
      </c>
      <c r="BC199" s="196"/>
      <c r="BD199" s="194"/>
      <c r="BE199" s="190"/>
      <c r="BF199" s="190"/>
      <c r="BG199" s="190" t="str">
        <f t="shared" si="36"/>
        <v/>
      </c>
      <c r="BH199" s="196"/>
      <c r="BI199" s="194"/>
      <c r="BJ199" s="190"/>
      <c r="BK199" s="190"/>
      <c r="BL199" s="190" t="str">
        <f t="shared" si="37"/>
        <v/>
      </c>
      <c r="BM199" s="196"/>
      <c r="BN199" s="194"/>
      <c r="BO199" s="190"/>
      <c r="BP199" s="190"/>
      <c r="BQ199" s="190" t="str">
        <f t="shared" si="38"/>
        <v/>
      </c>
      <c r="BR199" s="196"/>
      <c r="BS199" s="194"/>
    </row>
    <row r="200" spans="1:71" ht="15">
      <c r="A200" s="120"/>
      <c r="B200" s="120"/>
      <c r="C200" s="120"/>
      <c r="D200" s="120"/>
      <c r="E200" s="120"/>
      <c r="F200" s="120"/>
      <c r="G200" s="190"/>
      <c r="H200" s="190"/>
      <c r="I200" s="190"/>
      <c r="J200" s="191"/>
      <c r="K200" s="191"/>
      <c r="L200" s="191"/>
      <c r="M200" s="192"/>
      <c r="N200" s="211"/>
      <c r="O200" s="194"/>
      <c r="P200" s="194"/>
      <c r="Q200" s="194"/>
      <c r="R200" s="191"/>
      <c r="S200" s="191"/>
      <c r="T200" s="194"/>
      <c r="U200" s="194"/>
      <c r="V200" s="190"/>
      <c r="W200" s="190"/>
      <c r="X200" s="190" t="str">
        <f t="shared" si="39"/>
        <v/>
      </c>
      <c r="Y200" s="196"/>
      <c r="Z200" s="194"/>
      <c r="AA200" s="190"/>
      <c r="AB200" s="190"/>
      <c r="AC200" s="190" t="str">
        <f t="shared" si="30"/>
        <v/>
      </c>
      <c r="AD200" s="196"/>
      <c r="AE200" s="194"/>
      <c r="AF200" s="190"/>
      <c r="AG200" s="190"/>
      <c r="AH200" s="190" t="str">
        <f t="shared" si="31"/>
        <v/>
      </c>
      <c r="AI200" s="196"/>
      <c r="AJ200" s="194"/>
      <c r="AK200" s="190"/>
      <c r="AL200" s="190"/>
      <c r="AM200" s="190" t="str">
        <f t="shared" si="32"/>
        <v/>
      </c>
      <c r="AN200" s="196"/>
      <c r="AO200" s="194"/>
      <c r="AP200" s="190"/>
      <c r="AQ200" s="190"/>
      <c r="AR200" s="190" t="str">
        <f t="shared" si="33"/>
        <v/>
      </c>
      <c r="AS200" s="196"/>
      <c r="AT200" s="194"/>
      <c r="AU200" s="190"/>
      <c r="AV200" s="190"/>
      <c r="AW200" s="190" t="str">
        <f t="shared" si="34"/>
        <v/>
      </c>
      <c r="AX200" s="196"/>
      <c r="AY200" s="194"/>
      <c r="AZ200" s="190"/>
      <c r="BA200" s="190"/>
      <c r="BB200" s="190" t="str">
        <f t="shared" si="35"/>
        <v/>
      </c>
      <c r="BC200" s="196"/>
      <c r="BD200" s="194"/>
      <c r="BE200" s="190"/>
      <c r="BF200" s="190"/>
      <c r="BG200" s="190" t="str">
        <f t="shared" si="36"/>
        <v/>
      </c>
      <c r="BH200" s="196"/>
      <c r="BI200" s="194"/>
      <c r="BJ200" s="190"/>
      <c r="BK200" s="190"/>
      <c r="BL200" s="190" t="str">
        <f t="shared" si="37"/>
        <v/>
      </c>
      <c r="BM200" s="196"/>
      <c r="BN200" s="194"/>
      <c r="BO200" s="190"/>
      <c r="BP200" s="190"/>
      <c r="BQ200" s="190" t="str">
        <f t="shared" si="38"/>
        <v/>
      </c>
      <c r="BR200" s="196"/>
      <c r="BS200" s="194"/>
    </row>
    <row r="201" spans="1:71" ht="15">
      <c r="A201" s="120"/>
      <c r="B201" s="120"/>
      <c r="C201" s="120"/>
      <c r="D201" s="120"/>
      <c r="E201" s="120"/>
      <c r="F201" s="120"/>
      <c r="G201" s="190"/>
      <c r="H201" s="190"/>
      <c r="I201" s="190"/>
      <c r="J201" s="191"/>
      <c r="K201" s="191"/>
      <c r="L201" s="191"/>
      <c r="M201" s="192"/>
      <c r="N201" s="211"/>
      <c r="O201" s="194"/>
      <c r="P201" s="194"/>
      <c r="Q201" s="194"/>
      <c r="R201" s="191"/>
      <c r="S201" s="191"/>
      <c r="T201" s="194"/>
      <c r="U201" s="194"/>
      <c r="V201" s="190"/>
      <c r="W201" s="190"/>
      <c r="X201" s="190" t="str">
        <f t="shared" si="39"/>
        <v/>
      </c>
      <c r="Y201" s="196"/>
      <c r="Z201" s="194"/>
      <c r="AA201" s="190"/>
      <c r="AB201" s="190"/>
      <c r="AC201" s="190" t="str">
        <f t="shared" si="30"/>
        <v/>
      </c>
      <c r="AD201" s="196"/>
      <c r="AE201" s="194"/>
      <c r="AF201" s="190"/>
      <c r="AG201" s="190"/>
      <c r="AH201" s="190" t="str">
        <f t="shared" si="31"/>
        <v/>
      </c>
      <c r="AI201" s="196"/>
      <c r="AJ201" s="194"/>
      <c r="AK201" s="190"/>
      <c r="AL201" s="190"/>
      <c r="AM201" s="190" t="str">
        <f t="shared" si="32"/>
        <v/>
      </c>
      <c r="AN201" s="196"/>
      <c r="AO201" s="194"/>
      <c r="AP201" s="190"/>
      <c r="AQ201" s="190"/>
      <c r="AR201" s="190" t="str">
        <f t="shared" si="33"/>
        <v/>
      </c>
      <c r="AS201" s="196"/>
      <c r="AT201" s="194"/>
      <c r="AU201" s="190"/>
      <c r="AV201" s="190"/>
      <c r="AW201" s="190" t="str">
        <f t="shared" si="34"/>
        <v/>
      </c>
      <c r="AX201" s="196"/>
      <c r="AY201" s="194"/>
      <c r="AZ201" s="190"/>
      <c r="BA201" s="190"/>
      <c r="BB201" s="190" t="str">
        <f t="shared" si="35"/>
        <v/>
      </c>
      <c r="BC201" s="196"/>
      <c r="BD201" s="194"/>
      <c r="BE201" s="190"/>
      <c r="BF201" s="190"/>
      <c r="BG201" s="190" t="str">
        <f t="shared" si="36"/>
        <v/>
      </c>
      <c r="BH201" s="196"/>
      <c r="BI201" s="194"/>
      <c r="BJ201" s="190"/>
      <c r="BK201" s="190"/>
      <c r="BL201" s="190" t="str">
        <f t="shared" si="37"/>
        <v/>
      </c>
      <c r="BM201" s="196"/>
      <c r="BN201" s="194"/>
      <c r="BO201" s="190"/>
      <c r="BP201" s="190"/>
      <c r="BQ201" s="190" t="str">
        <f t="shared" si="38"/>
        <v/>
      </c>
      <c r="BR201" s="196"/>
      <c r="BS201" s="194"/>
    </row>
    <row r="202" spans="1:71" ht="15">
      <c r="A202" s="120"/>
      <c r="B202" s="120"/>
      <c r="C202" s="120"/>
      <c r="D202" s="120"/>
      <c r="E202" s="120"/>
      <c r="F202" s="120"/>
      <c r="G202" s="190"/>
      <c r="H202" s="190"/>
      <c r="I202" s="190"/>
      <c r="J202" s="191"/>
      <c r="K202" s="191"/>
      <c r="L202" s="191"/>
      <c r="M202" s="192"/>
      <c r="N202" s="211"/>
      <c r="O202" s="194"/>
      <c r="P202" s="194"/>
      <c r="Q202" s="194"/>
      <c r="R202" s="191"/>
      <c r="S202" s="191"/>
      <c r="T202" s="194"/>
      <c r="U202" s="194"/>
      <c r="V202" s="190"/>
      <c r="W202" s="190"/>
      <c r="X202" s="190" t="str">
        <f t="shared" si="39"/>
        <v/>
      </c>
      <c r="Y202" s="196"/>
      <c r="Z202" s="194"/>
      <c r="AA202" s="190"/>
      <c r="AB202" s="190"/>
      <c r="AC202" s="190" t="str">
        <f t="shared" si="30"/>
        <v/>
      </c>
      <c r="AD202" s="196"/>
      <c r="AE202" s="194"/>
      <c r="AF202" s="190"/>
      <c r="AG202" s="190"/>
      <c r="AH202" s="190" t="str">
        <f t="shared" si="31"/>
        <v/>
      </c>
      <c r="AI202" s="196"/>
      <c r="AJ202" s="194"/>
      <c r="AK202" s="190"/>
      <c r="AL202" s="190"/>
      <c r="AM202" s="190" t="str">
        <f t="shared" si="32"/>
        <v/>
      </c>
      <c r="AN202" s="196"/>
      <c r="AO202" s="194"/>
      <c r="AP202" s="190"/>
      <c r="AQ202" s="190"/>
      <c r="AR202" s="190" t="str">
        <f t="shared" si="33"/>
        <v/>
      </c>
      <c r="AS202" s="196"/>
      <c r="AT202" s="194"/>
      <c r="AU202" s="190"/>
      <c r="AV202" s="190"/>
      <c r="AW202" s="190" t="str">
        <f t="shared" si="34"/>
        <v/>
      </c>
      <c r="AX202" s="196"/>
      <c r="AY202" s="194"/>
      <c r="AZ202" s="190"/>
      <c r="BA202" s="190"/>
      <c r="BB202" s="190" t="str">
        <f t="shared" si="35"/>
        <v/>
      </c>
      <c r="BC202" s="196"/>
      <c r="BD202" s="194"/>
      <c r="BE202" s="190"/>
      <c r="BF202" s="190"/>
      <c r="BG202" s="190" t="str">
        <f t="shared" si="36"/>
        <v/>
      </c>
      <c r="BH202" s="196"/>
      <c r="BI202" s="194"/>
      <c r="BJ202" s="190"/>
      <c r="BK202" s="190"/>
      <c r="BL202" s="190" t="str">
        <f t="shared" si="37"/>
        <v/>
      </c>
      <c r="BM202" s="196"/>
      <c r="BN202" s="194"/>
      <c r="BO202" s="190"/>
      <c r="BP202" s="190"/>
      <c r="BQ202" s="190" t="str">
        <f t="shared" si="38"/>
        <v/>
      </c>
      <c r="BR202" s="196"/>
      <c r="BS202" s="194"/>
    </row>
    <row r="203" spans="1:71" ht="15">
      <c r="A203" s="120"/>
      <c r="B203" s="120"/>
      <c r="C203" s="120"/>
      <c r="D203" s="120"/>
      <c r="E203" s="120"/>
      <c r="F203" s="120"/>
      <c r="G203" s="190"/>
      <c r="H203" s="190"/>
      <c r="I203" s="190"/>
      <c r="J203" s="191"/>
      <c r="K203" s="191"/>
      <c r="L203" s="191"/>
      <c r="M203" s="192"/>
      <c r="N203" s="211"/>
      <c r="O203" s="194"/>
      <c r="P203" s="194"/>
      <c r="Q203" s="194"/>
      <c r="R203" s="191"/>
      <c r="S203" s="191"/>
      <c r="T203" s="194"/>
      <c r="U203" s="194"/>
      <c r="V203" s="190"/>
      <c r="W203" s="190"/>
      <c r="X203" s="190" t="str">
        <f t="shared" si="39"/>
        <v/>
      </c>
      <c r="Y203" s="196"/>
      <c r="Z203" s="194"/>
      <c r="AA203" s="190"/>
      <c r="AB203" s="190"/>
      <c r="AC203" s="190" t="str">
        <f t="shared" si="30"/>
        <v/>
      </c>
      <c r="AD203" s="196"/>
      <c r="AE203" s="194"/>
      <c r="AF203" s="190"/>
      <c r="AG203" s="190"/>
      <c r="AH203" s="190" t="str">
        <f t="shared" si="31"/>
        <v/>
      </c>
      <c r="AI203" s="196"/>
      <c r="AJ203" s="194"/>
      <c r="AK203" s="190"/>
      <c r="AL203" s="190"/>
      <c r="AM203" s="190" t="str">
        <f t="shared" si="32"/>
        <v/>
      </c>
      <c r="AN203" s="196"/>
      <c r="AO203" s="194"/>
      <c r="AP203" s="190"/>
      <c r="AQ203" s="190"/>
      <c r="AR203" s="190" t="str">
        <f t="shared" si="33"/>
        <v/>
      </c>
      <c r="AS203" s="196"/>
      <c r="AT203" s="194"/>
      <c r="AU203" s="190"/>
      <c r="AV203" s="190"/>
      <c r="AW203" s="190" t="str">
        <f t="shared" si="34"/>
        <v/>
      </c>
      <c r="AX203" s="196"/>
      <c r="AY203" s="194"/>
      <c r="AZ203" s="190"/>
      <c r="BA203" s="190"/>
      <c r="BB203" s="190" t="str">
        <f t="shared" si="35"/>
        <v/>
      </c>
      <c r="BC203" s="196"/>
      <c r="BD203" s="194"/>
      <c r="BE203" s="190"/>
      <c r="BF203" s="190"/>
      <c r="BG203" s="190" t="str">
        <f t="shared" si="36"/>
        <v/>
      </c>
      <c r="BH203" s="196"/>
      <c r="BI203" s="194"/>
      <c r="BJ203" s="190"/>
      <c r="BK203" s="190"/>
      <c r="BL203" s="190" t="str">
        <f t="shared" si="37"/>
        <v/>
      </c>
      <c r="BM203" s="196"/>
      <c r="BN203" s="194"/>
      <c r="BO203" s="190"/>
      <c r="BP203" s="190"/>
      <c r="BQ203" s="190" t="str">
        <f t="shared" si="38"/>
        <v/>
      </c>
      <c r="BR203" s="196"/>
      <c r="BS203" s="194"/>
    </row>
    <row r="204" spans="1:71" ht="15">
      <c r="A204" s="120"/>
      <c r="B204" s="120"/>
      <c r="C204" s="120"/>
      <c r="D204" s="120"/>
      <c r="E204" s="120"/>
      <c r="F204" s="120"/>
      <c r="G204" s="190"/>
      <c r="H204" s="190"/>
      <c r="I204" s="190"/>
      <c r="J204" s="191"/>
      <c r="K204" s="191"/>
      <c r="L204" s="191"/>
      <c r="M204" s="192"/>
      <c r="N204" s="211"/>
      <c r="O204" s="194"/>
      <c r="P204" s="194"/>
      <c r="Q204" s="194"/>
      <c r="R204" s="191"/>
      <c r="S204" s="191"/>
      <c r="T204" s="194"/>
      <c r="U204" s="194"/>
      <c r="V204" s="190"/>
      <c r="W204" s="190"/>
      <c r="X204" s="190" t="str">
        <f t="shared" si="39"/>
        <v/>
      </c>
      <c r="Y204" s="196"/>
      <c r="Z204" s="194"/>
      <c r="AA204" s="190"/>
      <c r="AB204" s="190"/>
      <c r="AC204" s="190" t="str">
        <f t="shared" si="30"/>
        <v/>
      </c>
      <c r="AD204" s="196"/>
      <c r="AE204" s="194"/>
      <c r="AF204" s="190"/>
      <c r="AG204" s="190"/>
      <c r="AH204" s="190" t="str">
        <f t="shared" si="31"/>
        <v/>
      </c>
      <c r="AI204" s="196"/>
      <c r="AJ204" s="194"/>
      <c r="AK204" s="190"/>
      <c r="AL204" s="190"/>
      <c r="AM204" s="190" t="str">
        <f t="shared" si="32"/>
        <v/>
      </c>
      <c r="AN204" s="196"/>
      <c r="AO204" s="194"/>
      <c r="AP204" s="190"/>
      <c r="AQ204" s="190"/>
      <c r="AR204" s="190" t="str">
        <f t="shared" si="33"/>
        <v/>
      </c>
      <c r="AS204" s="196"/>
      <c r="AT204" s="194"/>
      <c r="AU204" s="190"/>
      <c r="AV204" s="190"/>
      <c r="AW204" s="190" t="str">
        <f t="shared" si="34"/>
        <v/>
      </c>
      <c r="AX204" s="196"/>
      <c r="AY204" s="194"/>
      <c r="AZ204" s="190"/>
      <c r="BA204" s="190"/>
      <c r="BB204" s="190" t="str">
        <f t="shared" si="35"/>
        <v/>
      </c>
      <c r="BC204" s="196"/>
      <c r="BD204" s="194"/>
      <c r="BE204" s="190"/>
      <c r="BF204" s="190"/>
      <c r="BG204" s="190" t="str">
        <f t="shared" si="36"/>
        <v/>
      </c>
      <c r="BH204" s="196"/>
      <c r="BI204" s="194"/>
      <c r="BJ204" s="190"/>
      <c r="BK204" s="190"/>
      <c r="BL204" s="190" t="str">
        <f t="shared" si="37"/>
        <v/>
      </c>
      <c r="BM204" s="196"/>
      <c r="BN204" s="194"/>
      <c r="BO204" s="190"/>
      <c r="BP204" s="190"/>
      <c r="BQ204" s="190" t="str">
        <f t="shared" si="38"/>
        <v/>
      </c>
      <c r="BR204" s="196"/>
      <c r="BS204" s="194"/>
    </row>
    <row r="205" spans="1:71" ht="15">
      <c r="A205" s="120"/>
      <c r="B205" s="120"/>
      <c r="C205" s="120"/>
      <c r="D205" s="120"/>
      <c r="E205" s="120"/>
      <c r="F205" s="120"/>
      <c r="G205" s="190"/>
      <c r="H205" s="190"/>
      <c r="I205" s="190"/>
      <c r="J205" s="191"/>
      <c r="K205" s="191"/>
      <c r="L205" s="191"/>
      <c r="M205" s="192"/>
      <c r="N205" s="211"/>
      <c r="O205" s="194"/>
      <c r="P205" s="194"/>
      <c r="Q205" s="194"/>
      <c r="R205" s="191"/>
      <c r="S205" s="191"/>
      <c r="T205" s="194"/>
      <c r="U205" s="194"/>
      <c r="V205" s="190"/>
      <c r="W205" s="190"/>
      <c r="X205" s="190" t="str">
        <f t="shared" si="39"/>
        <v/>
      </c>
      <c r="Y205" s="196"/>
      <c r="Z205" s="194"/>
      <c r="AA205" s="190"/>
      <c r="AB205" s="190"/>
      <c r="AC205" s="190" t="str">
        <f t="shared" si="30"/>
        <v/>
      </c>
      <c r="AD205" s="196"/>
      <c r="AE205" s="194"/>
      <c r="AF205" s="190"/>
      <c r="AG205" s="190"/>
      <c r="AH205" s="190" t="str">
        <f t="shared" si="31"/>
        <v/>
      </c>
      <c r="AI205" s="196"/>
      <c r="AJ205" s="194"/>
      <c r="AK205" s="190"/>
      <c r="AL205" s="190"/>
      <c r="AM205" s="190" t="str">
        <f t="shared" si="32"/>
        <v/>
      </c>
      <c r="AN205" s="196"/>
      <c r="AO205" s="194"/>
      <c r="AP205" s="190"/>
      <c r="AQ205" s="190"/>
      <c r="AR205" s="190" t="str">
        <f t="shared" si="33"/>
        <v/>
      </c>
      <c r="AS205" s="196"/>
      <c r="AT205" s="194"/>
      <c r="AU205" s="190"/>
      <c r="AV205" s="190"/>
      <c r="AW205" s="190" t="str">
        <f t="shared" si="34"/>
        <v/>
      </c>
      <c r="AX205" s="196"/>
      <c r="AY205" s="194"/>
      <c r="AZ205" s="190"/>
      <c r="BA205" s="190"/>
      <c r="BB205" s="190" t="str">
        <f t="shared" si="35"/>
        <v/>
      </c>
      <c r="BC205" s="196"/>
      <c r="BD205" s="194"/>
      <c r="BE205" s="190"/>
      <c r="BF205" s="190"/>
      <c r="BG205" s="190" t="str">
        <f t="shared" si="36"/>
        <v/>
      </c>
      <c r="BH205" s="196"/>
      <c r="BI205" s="194"/>
      <c r="BJ205" s="190"/>
      <c r="BK205" s="190"/>
      <c r="BL205" s="190" t="str">
        <f t="shared" si="37"/>
        <v/>
      </c>
      <c r="BM205" s="196"/>
      <c r="BN205" s="194"/>
      <c r="BO205" s="190"/>
      <c r="BP205" s="190"/>
      <c r="BQ205" s="190" t="str">
        <f t="shared" si="38"/>
        <v/>
      </c>
      <c r="BR205" s="196"/>
      <c r="BS205" s="194"/>
    </row>
    <row r="206" spans="1:71" ht="15">
      <c r="A206" s="120"/>
      <c r="B206" s="120"/>
      <c r="C206" s="120"/>
      <c r="D206" s="120"/>
      <c r="E206" s="120"/>
      <c r="F206" s="120"/>
      <c r="G206" s="190"/>
      <c r="H206" s="190"/>
      <c r="I206" s="190"/>
      <c r="J206" s="191"/>
      <c r="K206" s="191"/>
      <c r="L206" s="191"/>
      <c r="M206" s="192"/>
      <c r="N206" s="211"/>
      <c r="O206" s="194"/>
      <c r="P206" s="194"/>
      <c r="Q206" s="194"/>
      <c r="R206" s="191"/>
      <c r="S206" s="191"/>
      <c r="T206" s="194"/>
      <c r="U206" s="194"/>
      <c r="V206" s="190"/>
      <c r="W206" s="190"/>
      <c r="X206" s="190" t="str">
        <f t="shared" si="39"/>
        <v/>
      </c>
      <c r="Y206" s="196"/>
      <c r="Z206" s="194"/>
      <c r="AA206" s="190"/>
      <c r="AB206" s="190"/>
      <c r="AC206" s="190" t="str">
        <f t="shared" ref="AC206:AC269" si="40">IF(ISERROR(VLOOKUP(AB206,WC_ISIN_Lookup,2,)),"",VLOOKUP(AB206,WC_ISIN_Lookup,2,))</f>
        <v/>
      </c>
      <c r="AD206" s="196"/>
      <c r="AE206" s="194"/>
      <c r="AF206" s="190"/>
      <c r="AG206" s="190"/>
      <c r="AH206" s="190" t="str">
        <f t="shared" ref="AH206:AH269" si="41">IF(ISERROR(VLOOKUP(AG206,WC_ISIN_Lookup,2,)),"",VLOOKUP(AG206,WC_ISIN_Lookup,2,))</f>
        <v/>
      </c>
      <c r="AI206" s="196"/>
      <c r="AJ206" s="194"/>
      <c r="AK206" s="190"/>
      <c r="AL206" s="190"/>
      <c r="AM206" s="190" t="str">
        <f t="shared" ref="AM206:AM269" si="42">IF(ISERROR(VLOOKUP(AL206,WC_ISIN_Lookup,2,)),"",VLOOKUP(AL206,WC_ISIN_Lookup,2,))</f>
        <v/>
      </c>
      <c r="AN206" s="196"/>
      <c r="AO206" s="194"/>
      <c r="AP206" s="190"/>
      <c r="AQ206" s="190"/>
      <c r="AR206" s="190" t="str">
        <f t="shared" ref="AR206:AR269" si="43">IF(ISERROR(VLOOKUP(AQ206,WC_ISIN_Lookup,2,)),"",VLOOKUP(AQ206,WC_ISIN_Lookup,2,))</f>
        <v/>
      </c>
      <c r="AS206" s="196"/>
      <c r="AT206" s="194"/>
      <c r="AU206" s="190"/>
      <c r="AV206" s="190"/>
      <c r="AW206" s="190" t="str">
        <f t="shared" ref="AW206:AW269" si="44">IF(ISERROR(VLOOKUP(AV206,WC_ISIN_Lookup,2,)),"",VLOOKUP(AV206,WC_ISIN_Lookup,2,))</f>
        <v/>
      </c>
      <c r="AX206" s="196"/>
      <c r="AY206" s="194"/>
      <c r="AZ206" s="190"/>
      <c r="BA206" s="190"/>
      <c r="BB206" s="190" t="str">
        <f t="shared" ref="BB206:BB269" si="45">IF(ISERROR(VLOOKUP(BA206,WC_ISIN_Lookup,2,)),"",VLOOKUP(BA206,WC_ISIN_Lookup,2,))</f>
        <v/>
      </c>
      <c r="BC206" s="196"/>
      <c r="BD206" s="194"/>
      <c r="BE206" s="190"/>
      <c r="BF206" s="190"/>
      <c r="BG206" s="190" t="str">
        <f t="shared" ref="BG206:BG269" si="46">IF(ISERROR(VLOOKUP(BF206,WC_ISIN_Lookup,2,)),"",VLOOKUP(BF206,WC_ISIN_Lookup,2,))</f>
        <v/>
      </c>
      <c r="BH206" s="196"/>
      <c r="BI206" s="194"/>
      <c r="BJ206" s="190"/>
      <c r="BK206" s="190"/>
      <c r="BL206" s="190" t="str">
        <f t="shared" ref="BL206:BL269" si="47">IF(ISERROR(VLOOKUP(BK206,WC_ISIN_Lookup,2,)),"",VLOOKUP(BK206,WC_ISIN_Lookup,2,))</f>
        <v/>
      </c>
      <c r="BM206" s="196"/>
      <c r="BN206" s="194"/>
      <c r="BO206" s="190"/>
      <c r="BP206" s="190"/>
      <c r="BQ206" s="190" t="str">
        <f t="shared" ref="BQ206:BQ269" si="48">IF(ISERROR(VLOOKUP(BP206,WC_ISIN_Lookup,2,)),"",VLOOKUP(BP206,WC_ISIN_Lookup,2,))</f>
        <v/>
      </c>
      <c r="BR206" s="196"/>
      <c r="BS206" s="194"/>
    </row>
    <row r="207" spans="1:71" ht="15">
      <c r="A207" s="120"/>
      <c r="B207" s="120"/>
      <c r="C207" s="120"/>
      <c r="D207" s="120"/>
      <c r="E207" s="120"/>
      <c r="F207" s="120"/>
      <c r="G207" s="190"/>
      <c r="H207" s="190"/>
      <c r="I207" s="190"/>
      <c r="J207" s="191"/>
      <c r="K207" s="191"/>
      <c r="L207" s="191"/>
      <c r="M207" s="192"/>
      <c r="N207" s="211"/>
      <c r="O207" s="194"/>
      <c r="P207" s="194"/>
      <c r="Q207" s="194"/>
      <c r="R207" s="191"/>
      <c r="S207" s="191"/>
      <c r="T207" s="194"/>
      <c r="U207" s="194"/>
      <c r="V207" s="190"/>
      <c r="W207" s="190"/>
      <c r="X207" s="190" t="str">
        <f t="shared" si="39"/>
        <v/>
      </c>
      <c r="Y207" s="196"/>
      <c r="Z207" s="194"/>
      <c r="AA207" s="190"/>
      <c r="AB207" s="190"/>
      <c r="AC207" s="190" t="str">
        <f t="shared" si="40"/>
        <v/>
      </c>
      <c r="AD207" s="196"/>
      <c r="AE207" s="194"/>
      <c r="AF207" s="190"/>
      <c r="AG207" s="190"/>
      <c r="AH207" s="190" t="str">
        <f t="shared" si="41"/>
        <v/>
      </c>
      <c r="AI207" s="196"/>
      <c r="AJ207" s="194"/>
      <c r="AK207" s="190"/>
      <c r="AL207" s="190"/>
      <c r="AM207" s="190" t="str">
        <f t="shared" si="42"/>
        <v/>
      </c>
      <c r="AN207" s="196"/>
      <c r="AO207" s="194"/>
      <c r="AP207" s="190"/>
      <c r="AQ207" s="190"/>
      <c r="AR207" s="190" t="str">
        <f t="shared" si="43"/>
        <v/>
      </c>
      <c r="AS207" s="196"/>
      <c r="AT207" s="194"/>
      <c r="AU207" s="190"/>
      <c r="AV207" s="190"/>
      <c r="AW207" s="190" t="str">
        <f t="shared" si="44"/>
        <v/>
      </c>
      <c r="AX207" s="196"/>
      <c r="AY207" s="194"/>
      <c r="AZ207" s="190"/>
      <c r="BA207" s="190"/>
      <c r="BB207" s="190" t="str">
        <f t="shared" si="45"/>
        <v/>
      </c>
      <c r="BC207" s="196"/>
      <c r="BD207" s="194"/>
      <c r="BE207" s="190"/>
      <c r="BF207" s="190"/>
      <c r="BG207" s="190" t="str">
        <f t="shared" si="46"/>
        <v/>
      </c>
      <c r="BH207" s="196"/>
      <c r="BI207" s="194"/>
      <c r="BJ207" s="190"/>
      <c r="BK207" s="190"/>
      <c r="BL207" s="190" t="str">
        <f t="shared" si="47"/>
        <v/>
      </c>
      <c r="BM207" s="196"/>
      <c r="BN207" s="194"/>
      <c r="BO207" s="190"/>
      <c r="BP207" s="190"/>
      <c r="BQ207" s="190" t="str">
        <f t="shared" si="48"/>
        <v/>
      </c>
      <c r="BR207" s="196"/>
      <c r="BS207" s="194"/>
    </row>
    <row r="208" spans="1:71" ht="15">
      <c r="A208" s="120"/>
      <c r="B208" s="120"/>
      <c r="C208" s="120"/>
      <c r="D208" s="120"/>
      <c r="E208" s="120"/>
      <c r="F208" s="120"/>
      <c r="G208" s="190"/>
      <c r="H208" s="190"/>
      <c r="I208" s="190"/>
      <c r="J208" s="191"/>
      <c r="K208" s="191"/>
      <c r="L208" s="191"/>
      <c r="M208" s="192"/>
      <c r="N208" s="211"/>
      <c r="O208" s="194"/>
      <c r="P208" s="194"/>
      <c r="Q208" s="194"/>
      <c r="R208" s="191"/>
      <c r="S208" s="191"/>
      <c r="T208" s="194"/>
      <c r="U208" s="194"/>
      <c r="V208" s="190"/>
      <c r="W208" s="190"/>
      <c r="X208" s="190" t="str">
        <f t="shared" si="39"/>
        <v/>
      </c>
      <c r="Y208" s="196"/>
      <c r="Z208" s="194"/>
      <c r="AA208" s="190"/>
      <c r="AB208" s="190"/>
      <c r="AC208" s="190" t="str">
        <f t="shared" si="40"/>
        <v/>
      </c>
      <c r="AD208" s="196"/>
      <c r="AE208" s="194"/>
      <c r="AF208" s="190"/>
      <c r="AG208" s="190"/>
      <c r="AH208" s="190" t="str">
        <f t="shared" si="41"/>
        <v/>
      </c>
      <c r="AI208" s="196"/>
      <c r="AJ208" s="194"/>
      <c r="AK208" s="190"/>
      <c r="AL208" s="190"/>
      <c r="AM208" s="190" t="str">
        <f t="shared" si="42"/>
        <v/>
      </c>
      <c r="AN208" s="196"/>
      <c r="AO208" s="194"/>
      <c r="AP208" s="190"/>
      <c r="AQ208" s="190"/>
      <c r="AR208" s="190" t="str">
        <f t="shared" si="43"/>
        <v/>
      </c>
      <c r="AS208" s="196"/>
      <c r="AT208" s="194"/>
      <c r="AU208" s="190"/>
      <c r="AV208" s="190"/>
      <c r="AW208" s="190" t="str">
        <f t="shared" si="44"/>
        <v/>
      </c>
      <c r="AX208" s="196"/>
      <c r="AY208" s="194"/>
      <c r="AZ208" s="190"/>
      <c r="BA208" s="190"/>
      <c r="BB208" s="190" t="str">
        <f t="shared" si="45"/>
        <v/>
      </c>
      <c r="BC208" s="196"/>
      <c r="BD208" s="194"/>
      <c r="BE208" s="190"/>
      <c r="BF208" s="190"/>
      <c r="BG208" s="190" t="str">
        <f t="shared" si="46"/>
        <v/>
      </c>
      <c r="BH208" s="196"/>
      <c r="BI208" s="194"/>
      <c r="BJ208" s="190"/>
      <c r="BK208" s="190"/>
      <c r="BL208" s="190" t="str">
        <f t="shared" si="47"/>
        <v/>
      </c>
      <c r="BM208" s="196"/>
      <c r="BN208" s="194"/>
      <c r="BO208" s="190"/>
      <c r="BP208" s="190"/>
      <c r="BQ208" s="190" t="str">
        <f t="shared" si="48"/>
        <v/>
      </c>
      <c r="BR208" s="196"/>
      <c r="BS208" s="194"/>
    </row>
    <row r="209" spans="1:71" ht="15">
      <c r="A209" s="120"/>
      <c r="B209" s="120"/>
      <c r="C209" s="120"/>
      <c r="D209" s="120"/>
      <c r="E209" s="120"/>
      <c r="F209" s="120"/>
      <c r="G209" s="190"/>
      <c r="H209" s="190"/>
      <c r="I209" s="190"/>
      <c r="J209" s="191"/>
      <c r="K209" s="191"/>
      <c r="L209" s="191"/>
      <c r="M209" s="192"/>
      <c r="N209" s="211"/>
      <c r="O209" s="194"/>
      <c r="P209" s="194"/>
      <c r="Q209" s="194"/>
      <c r="R209" s="191"/>
      <c r="S209" s="191"/>
      <c r="T209" s="194"/>
      <c r="U209" s="194"/>
      <c r="V209" s="190"/>
      <c r="W209" s="190"/>
      <c r="X209" s="190" t="str">
        <f t="shared" si="39"/>
        <v/>
      </c>
      <c r="Y209" s="196"/>
      <c r="Z209" s="194"/>
      <c r="AA209" s="190"/>
      <c r="AB209" s="190"/>
      <c r="AC209" s="190" t="str">
        <f t="shared" si="40"/>
        <v/>
      </c>
      <c r="AD209" s="196"/>
      <c r="AE209" s="194"/>
      <c r="AF209" s="190"/>
      <c r="AG209" s="190"/>
      <c r="AH209" s="190" t="str">
        <f t="shared" si="41"/>
        <v/>
      </c>
      <c r="AI209" s="196"/>
      <c r="AJ209" s="194"/>
      <c r="AK209" s="190"/>
      <c r="AL209" s="190"/>
      <c r="AM209" s="190" t="str">
        <f t="shared" si="42"/>
        <v/>
      </c>
      <c r="AN209" s="196"/>
      <c r="AO209" s="194"/>
      <c r="AP209" s="190"/>
      <c r="AQ209" s="190"/>
      <c r="AR209" s="190" t="str">
        <f t="shared" si="43"/>
        <v/>
      </c>
      <c r="AS209" s="196"/>
      <c r="AT209" s="194"/>
      <c r="AU209" s="190"/>
      <c r="AV209" s="190"/>
      <c r="AW209" s="190" t="str">
        <f t="shared" si="44"/>
        <v/>
      </c>
      <c r="AX209" s="196"/>
      <c r="AY209" s="194"/>
      <c r="AZ209" s="190"/>
      <c r="BA209" s="190"/>
      <c r="BB209" s="190" t="str">
        <f t="shared" si="45"/>
        <v/>
      </c>
      <c r="BC209" s="196"/>
      <c r="BD209" s="194"/>
      <c r="BE209" s="190"/>
      <c r="BF209" s="190"/>
      <c r="BG209" s="190" t="str">
        <f t="shared" si="46"/>
        <v/>
      </c>
      <c r="BH209" s="196"/>
      <c r="BI209" s="194"/>
      <c r="BJ209" s="190"/>
      <c r="BK209" s="190"/>
      <c r="BL209" s="190" t="str">
        <f t="shared" si="47"/>
        <v/>
      </c>
      <c r="BM209" s="196"/>
      <c r="BN209" s="194"/>
      <c r="BO209" s="190"/>
      <c r="BP209" s="190"/>
      <c r="BQ209" s="190" t="str">
        <f t="shared" si="48"/>
        <v/>
      </c>
      <c r="BR209" s="196"/>
      <c r="BS209" s="194"/>
    </row>
    <row r="210" spans="1:71" ht="15">
      <c r="A210" s="120"/>
      <c r="B210" s="120"/>
      <c r="C210" s="120"/>
      <c r="D210" s="120"/>
      <c r="E210" s="120"/>
      <c r="F210" s="120"/>
      <c r="G210" s="190"/>
      <c r="H210" s="190"/>
      <c r="I210" s="190"/>
      <c r="J210" s="191"/>
      <c r="K210" s="191"/>
      <c r="L210" s="191"/>
      <c r="M210" s="192"/>
      <c r="N210" s="211"/>
      <c r="O210" s="194"/>
      <c r="P210" s="194"/>
      <c r="Q210" s="194"/>
      <c r="R210" s="191"/>
      <c r="S210" s="191"/>
      <c r="T210" s="194"/>
      <c r="U210" s="194"/>
      <c r="V210" s="190"/>
      <c r="W210" s="190"/>
      <c r="X210" s="190" t="str">
        <f t="shared" si="39"/>
        <v/>
      </c>
      <c r="Y210" s="196"/>
      <c r="Z210" s="194"/>
      <c r="AA210" s="190"/>
      <c r="AB210" s="190"/>
      <c r="AC210" s="190" t="str">
        <f t="shared" si="40"/>
        <v/>
      </c>
      <c r="AD210" s="196"/>
      <c r="AE210" s="194"/>
      <c r="AF210" s="190"/>
      <c r="AG210" s="190"/>
      <c r="AH210" s="190" t="str">
        <f t="shared" si="41"/>
        <v/>
      </c>
      <c r="AI210" s="196"/>
      <c r="AJ210" s="194"/>
      <c r="AK210" s="190"/>
      <c r="AL210" s="190"/>
      <c r="AM210" s="190" t="str">
        <f t="shared" si="42"/>
        <v/>
      </c>
      <c r="AN210" s="196"/>
      <c r="AO210" s="194"/>
      <c r="AP210" s="190"/>
      <c r="AQ210" s="190"/>
      <c r="AR210" s="190" t="str">
        <f t="shared" si="43"/>
        <v/>
      </c>
      <c r="AS210" s="196"/>
      <c r="AT210" s="194"/>
      <c r="AU210" s="190"/>
      <c r="AV210" s="190"/>
      <c r="AW210" s="190" t="str">
        <f t="shared" si="44"/>
        <v/>
      </c>
      <c r="AX210" s="196"/>
      <c r="AY210" s="194"/>
      <c r="AZ210" s="190"/>
      <c r="BA210" s="190"/>
      <c r="BB210" s="190" t="str">
        <f t="shared" si="45"/>
        <v/>
      </c>
      <c r="BC210" s="196"/>
      <c r="BD210" s="194"/>
      <c r="BE210" s="190"/>
      <c r="BF210" s="190"/>
      <c r="BG210" s="190" t="str">
        <f t="shared" si="46"/>
        <v/>
      </c>
      <c r="BH210" s="196"/>
      <c r="BI210" s="194"/>
      <c r="BJ210" s="190"/>
      <c r="BK210" s="190"/>
      <c r="BL210" s="190" t="str">
        <f t="shared" si="47"/>
        <v/>
      </c>
      <c r="BM210" s="196"/>
      <c r="BN210" s="194"/>
      <c r="BO210" s="190"/>
      <c r="BP210" s="190"/>
      <c r="BQ210" s="190" t="str">
        <f t="shared" si="48"/>
        <v/>
      </c>
      <c r="BR210" s="196"/>
      <c r="BS210" s="194"/>
    </row>
    <row r="211" spans="1:71" ht="15">
      <c r="A211" s="120"/>
      <c r="B211" s="120"/>
      <c r="C211" s="120"/>
      <c r="D211" s="120"/>
      <c r="E211" s="120"/>
      <c r="F211" s="120"/>
      <c r="G211" s="190"/>
      <c r="H211" s="190"/>
      <c r="I211" s="190"/>
      <c r="J211" s="191"/>
      <c r="K211" s="191"/>
      <c r="L211" s="191"/>
      <c r="M211" s="192"/>
      <c r="N211" s="211"/>
      <c r="O211" s="194"/>
      <c r="P211" s="194"/>
      <c r="Q211" s="194"/>
      <c r="R211" s="191"/>
      <c r="S211" s="191"/>
      <c r="T211" s="194"/>
      <c r="U211" s="194"/>
      <c r="V211" s="190"/>
      <c r="W211" s="190"/>
      <c r="X211" s="190" t="str">
        <f t="shared" si="39"/>
        <v/>
      </c>
      <c r="Y211" s="196"/>
      <c r="Z211" s="194"/>
      <c r="AA211" s="190"/>
      <c r="AB211" s="190"/>
      <c r="AC211" s="190" t="str">
        <f t="shared" si="40"/>
        <v/>
      </c>
      <c r="AD211" s="196"/>
      <c r="AE211" s="194"/>
      <c r="AF211" s="190"/>
      <c r="AG211" s="190"/>
      <c r="AH211" s="190" t="str">
        <f t="shared" si="41"/>
        <v/>
      </c>
      <c r="AI211" s="196"/>
      <c r="AJ211" s="194"/>
      <c r="AK211" s="190"/>
      <c r="AL211" s="190"/>
      <c r="AM211" s="190" t="str">
        <f t="shared" si="42"/>
        <v/>
      </c>
      <c r="AN211" s="196"/>
      <c r="AO211" s="194"/>
      <c r="AP211" s="190"/>
      <c r="AQ211" s="190"/>
      <c r="AR211" s="190" t="str">
        <f t="shared" si="43"/>
        <v/>
      </c>
      <c r="AS211" s="196"/>
      <c r="AT211" s="194"/>
      <c r="AU211" s="190"/>
      <c r="AV211" s="190"/>
      <c r="AW211" s="190" t="str">
        <f t="shared" si="44"/>
        <v/>
      </c>
      <c r="AX211" s="196"/>
      <c r="AY211" s="194"/>
      <c r="AZ211" s="190"/>
      <c r="BA211" s="190"/>
      <c r="BB211" s="190" t="str">
        <f t="shared" si="45"/>
        <v/>
      </c>
      <c r="BC211" s="196"/>
      <c r="BD211" s="194"/>
      <c r="BE211" s="190"/>
      <c r="BF211" s="190"/>
      <c r="BG211" s="190" t="str">
        <f t="shared" si="46"/>
        <v/>
      </c>
      <c r="BH211" s="196"/>
      <c r="BI211" s="194"/>
      <c r="BJ211" s="190"/>
      <c r="BK211" s="190"/>
      <c r="BL211" s="190" t="str">
        <f t="shared" si="47"/>
        <v/>
      </c>
      <c r="BM211" s="196"/>
      <c r="BN211" s="194"/>
      <c r="BO211" s="190"/>
      <c r="BP211" s="190"/>
      <c r="BQ211" s="190" t="str">
        <f t="shared" si="48"/>
        <v/>
      </c>
      <c r="BR211" s="196"/>
      <c r="BS211" s="194"/>
    </row>
    <row r="212" spans="1:71" ht="15">
      <c r="A212" s="120"/>
      <c r="B212" s="120"/>
      <c r="C212" s="120"/>
      <c r="D212" s="120"/>
      <c r="E212" s="120"/>
      <c r="F212" s="120"/>
      <c r="G212" s="190"/>
      <c r="H212" s="190"/>
      <c r="I212" s="190"/>
      <c r="J212" s="191"/>
      <c r="K212" s="191"/>
      <c r="L212" s="191"/>
      <c r="M212" s="192"/>
      <c r="N212" s="211"/>
      <c r="O212" s="194"/>
      <c r="P212" s="194"/>
      <c r="Q212" s="194"/>
      <c r="R212" s="191"/>
      <c r="S212" s="191"/>
      <c r="T212" s="194"/>
      <c r="U212" s="194"/>
      <c r="V212" s="190"/>
      <c r="W212" s="190"/>
      <c r="X212" s="190" t="str">
        <f t="shared" si="39"/>
        <v/>
      </c>
      <c r="Y212" s="196"/>
      <c r="Z212" s="194"/>
      <c r="AA212" s="190"/>
      <c r="AB212" s="190"/>
      <c r="AC212" s="190" t="str">
        <f t="shared" si="40"/>
        <v/>
      </c>
      <c r="AD212" s="196"/>
      <c r="AE212" s="194"/>
      <c r="AF212" s="190"/>
      <c r="AG212" s="190"/>
      <c r="AH212" s="190" t="str">
        <f t="shared" si="41"/>
        <v/>
      </c>
      <c r="AI212" s="196"/>
      <c r="AJ212" s="194"/>
      <c r="AK212" s="190"/>
      <c r="AL212" s="190"/>
      <c r="AM212" s="190" t="str">
        <f t="shared" si="42"/>
        <v/>
      </c>
      <c r="AN212" s="196"/>
      <c r="AO212" s="194"/>
      <c r="AP212" s="190"/>
      <c r="AQ212" s="190"/>
      <c r="AR212" s="190" t="str">
        <f t="shared" si="43"/>
        <v/>
      </c>
      <c r="AS212" s="196"/>
      <c r="AT212" s="194"/>
      <c r="AU212" s="190"/>
      <c r="AV212" s="190"/>
      <c r="AW212" s="190" t="str">
        <f t="shared" si="44"/>
        <v/>
      </c>
      <c r="AX212" s="196"/>
      <c r="AY212" s="194"/>
      <c r="AZ212" s="190"/>
      <c r="BA212" s="190"/>
      <c r="BB212" s="190" t="str">
        <f t="shared" si="45"/>
        <v/>
      </c>
      <c r="BC212" s="196"/>
      <c r="BD212" s="194"/>
      <c r="BE212" s="190"/>
      <c r="BF212" s="190"/>
      <c r="BG212" s="190" t="str">
        <f t="shared" si="46"/>
        <v/>
      </c>
      <c r="BH212" s="196"/>
      <c r="BI212" s="194"/>
      <c r="BJ212" s="190"/>
      <c r="BK212" s="190"/>
      <c r="BL212" s="190" t="str">
        <f t="shared" si="47"/>
        <v/>
      </c>
      <c r="BM212" s="196"/>
      <c r="BN212" s="194"/>
      <c r="BO212" s="190"/>
      <c r="BP212" s="190"/>
      <c r="BQ212" s="190" t="str">
        <f t="shared" si="48"/>
        <v/>
      </c>
      <c r="BR212" s="196"/>
      <c r="BS212" s="194"/>
    </row>
    <row r="213" spans="1:71" ht="15">
      <c r="A213" s="120"/>
      <c r="B213" s="120"/>
      <c r="C213" s="120"/>
      <c r="D213" s="120"/>
      <c r="E213" s="120"/>
      <c r="F213" s="120"/>
      <c r="G213" s="190"/>
      <c r="H213" s="190"/>
      <c r="I213" s="190"/>
      <c r="J213" s="191"/>
      <c r="K213" s="191"/>
      <c r="L213" s="191"/>
      <c r="M213" s="192"/>
      <c r="N213" s="211"/>
      <c r="O213" s="194"/>
      <c r="P213" s="194"/>
      <c r="Q213" s="194"/>
      <c r="R213" s="191"/>
      <c r="S213" s="191"/>
      <c r="T213" s="194"/>
      <c r="U213" s="194"/>
      <c r="V213" s="190"/>
      <c r="W213" s="190"/>
      <c r="X213" s="190" t="str">
        <f t="shared" si="39"/>
        <v/>
      </c>
      <c r="Y213" s="196"/>
      <c r="Z213" s="194"/>
      <c r="AA213" s="190"/>
      <c r="AB213" s="190"/>
      <c r="AC213" s="190" t="str">
        <f t="shared" si="40"/>
        <v/>
      </c>
      <c r="AD213" s="196"/>
      <c r="AE213" s="194"/>
      <c r="AF213" s="190"/>
      <c r="AG213" s="190"/>
      <c r="AH213" s="190" t="str">
        <f t="shared" si="41"/>
        <v/>
      </c>
      <c r="AI213" s="196"/>
      <c r="AJ213" s="194"/>
      <c r="AK213" s="190"/>
      <c r="AL213" s="190"/>
      <c r="AM213" s="190" t="str">
        <f t="shared" si="42"/>
        <v/>
      </c>
      <c r="AN213" s="196"/>
      <c r="AO213" s="194"/>
      <c r="AP213" s="190"/>
      <c r="AQ213" s="190"/>
      <c r="AR213" s="190" t="str">
        <f t="shared" si="43"/>
        <v/>
      </c>
      <c r="AS213" s="196"/>
      <c r="AT213" s="194"/>
      <c r="AU213" s="190"/>
      <c r="AV213" s="190"/>
      <c r="AW213" s="190" t="str">
        <f t="shared" si="44"/>
        <v/>
      </c>
      <c r="AX213" s="196"/>
      <c r="AY213" s="194"/>
      <c r="AZ213" s="190"/>
      <c r="BA213" s="190"/>
      <c r="BB213" s="190" t="str">
        <f t="shared" si="45"/>
        <v/>
      </c>
      <c r="BC213" s="196"/>
      <c r="BD213" s="194"/>
      <c r="BE213" s="190"/>
      <c r="BF213" s="190"/>
      <c r="BG213" s="190" t="str">
        <f t="shared" si="46"/>
        <v/>
      </c>
      <c r="BH213" s="196"/>
      <c r="BI213" s="194"/>
      <c r="BJ213" s="190"/>
      <c r="BK213" s="190"/>
      <c r="BL213" s="190" t="str">
        <f t="shared" si="47"/>
        <v/>
      </c>
      <c r="BM213" s="196"/>
      <c r="BN213" s="194"/>
      <c r="BO213" s="190"/>
      <c r="BP213" s="190"/>
      <c r="BQ213" s="190" t="str">
        <f t="shared" si="48"/>
        <v/>
      </c>
      <c r="BR213" s="196"/>
      <c r="BS213" s="194"/>
    </row>
    <row r="214" spans="1:71" ht="15">
      <c r="A214" s="120"/>
      <c r="B214" s="120"/>
      <c r="C214" s="120"/>
      <c r="D214" s="120"/>
      <c r="E214" s="120"/>
      <c r="F214" s="120"/>
      <c r="G214" s="190"/>
      <c r="H214" s="190"/>
      <c r="I214" s="190"/>
      <c r="J214" s="191"/>
      <c r="K214" s="191"/>
      <c r="L214" s="191"/>
      <c r="M214" s="192"/>
      <c r="N214" s="211"/>
      <c r="O214" s="194"/>
      <c r="P214" s="194"/>
      <c r="Q214" s="194"/>
      <c r="R214" s="191"/>
      <c r="S214" s="191"/>
      <c r="T214" s="194"/>
      <c r="U214" s="194"/>
      <c r="V214" s="190"/>
      <c r="W214" s="190"/>
      <c r="X214" s="190" t="str">
        <f t="shared" si="39"/>
        <v/>
      </c>
      <c r="Y214" s="196"/>
      <c r="Z214" s="194"/>
      <c r="AA214" s="190"/>
      <c r="AB214" s="190"/>
      <c r="AC214" s="190" t="str">
        <f t="shared" si="40"/>
        <v/>
      </c>
      <c r="AD214" s="196"/>
      <c r="AE214" s="194"/>
      <c r="AF214" s="190"/>
      <c r="AG214" s="190"/>
      <c r="AH214" s="190" t="str">
        <f t="shared" si="41"/>
        <v/>
      </c>
      <c r="AI214" s="196"/>
      <c r="AJ214" s="194"/>
      <c r="AK214" s="190"/>
      <c r="AL214" s="190"/>
      <c r="AM214" s="190" t="str">
        <f t="shared" si="42"/>
        <v/>
      </c>
      <c r="AN214" s="196"/>
      <c r="AO214" s="194"/>
      <c r="AP214" s="190"/>
      <c r="AQ214" s="190"/>
      <c r="AR214" s="190" t="str">
        <f t="shared" si="43"/>
        <v/>
      </c>
      <c r="AS214" s="196"/>
      <c r="AT214" s="194"/>
      <c r="AU214" s="190"/>
      <c r="AV214" s="190"/>
      <c r="AW214" s="190" t="str">
        <f t="shared" si="44"/>
        <v/>
      </c>
      <c r="AX214" s="196"/>
      <c r="AY214" s="194"/>
      <c r="AZ214" s="190"/>
      <c r="BA214" s="190"/>
      <c r="BB214" s="190" t="str">
        <f t="shared" si="45"/>
        <v/>
      </c>
      <c r="BC214" s="196"/>
      <c r="BD214" s="194"/>
      <c r="BE214" s="190"/>
      <c r="BF214" s="190"/>
      <c r="BG214" s="190" t="str">
        <f t="shared" si="46"/>
        <v/>
      </c>
      <c r="BH214" s="196"/>
      <c r="BI214" s="194"/>
      <c r="BJ214" s="190"/>
      <c r="BK214" s="190"/>
      <c r="BL214" s="190" t="str">
        <f t="shared" si="47"/>
        <v/>
      </c>
      <c r="BM214" s="196"/>
      <c r="BN214" s="194"/>
      <c r="BO214" s="190"/>
      <c r="BP214" s="190"/>
      <c r="BQ214" s="190" t="str">
        <f t="shared" si="48"/>
        <v/>
      </c>
      <c r="BR214" s="196"/>
      <c r="BS214" s="194"/>
    </row>
    <row r="215" spans="1:71" ht="15">
      <c r="A215" s="120"/>
      <c r="B215" s="120"/>
      <c r="C215" s="120"/>
      <c r="D215" s="120"/>
      <c r="E215" s="120"/>
      <c r="F215" s="120"/>
      <c r="G215" s="190"/>
      <c r="H215" s="190"/>
      <c r="I215" s="190"/>
      <c r="J215" s="191"/>
      <c r="K215" s="191"/>
      <c r="L215" s="191"/>
      <c r="M215" s="192"/>
      <c r="N215" s="211"/>
      <c r="O215" s="194"/>
      <c r="P215" s="194"/>
      <c r="Q215" s="194"/>
      <c r="R215" s="191"/>
      <c r="S215" s="191"/>
      <c r="T215" s="194"/>
      <c r="U215" s="194"/>
      <c r="V215" s="190"/>
      <c r="W215" s="190"/>
      <c r="X215" s="190" t="str">
        <f t="shared" si="39"/>
        <v/>
      </c>
      <c r="Y215" s="196"/>
      <c r="Z215" s="194"/>
      <c r="AA215" s="190"/>
      <c r="AB215" s="190"/>
      <c r="AC215" s="190" t="str">
        <f t="shared" si="40"/>
        <v/>
      </c>
      <c r="AD215" s="196"/>
      <c r="AE215" s="194"/>
      <c r="AF215" s="190"/>
      <c r="AG215" s="190"/>
      <c r="AH215" s="190" t="str">
        <f t="shared" si="41"/>
        <v/>
      </c>
      <c r="AI215" s="196"/>
      <c r="AJ215" s="194"/>
      <c r="AK215" s="190"/>
      <c r="AL215" s="190"/>
      <c r="AM215" s="190" t="str">
        <f t="shared" si="42"/>
        <v/>
      </c>
      <c r="AN215" s="196"/>
      <c r="AO215" s="194"/>
      <c r="AP215" s="190"/>
      <c r="AQ215" s="190"/>
      <c r="AR215" s="190" t="str">
        <f t="shared" si="43"/>
        <v/>
      </c>
      <c r="AS215" s="196"/>
      <c r="AT215" s="194"/>
      <c r="AU215" s="190"/>
      <c r="AV215" s="190"/>
      <c r="AW215" s="190" t="str">
        <f t="shared" si="44"/>
        <v/>
      </c>
      <c r="AX215" s="196"/>
      <c r="AY215" s="194"/>
      <c r="AZ215" s="190"/>
      <c r="BA215" s="190"/>
      <c r="BB215" s="190" t="str">
        <f t="shared" si="45"/>
        <v/>
      </c>
      <c r="BC215" s="196"/>
      <c r="BD215" s="194"/>
      <c r="BE215" s="190"/>
      <c r="BF215" s="190"/>
      <c r="BG215" s="190" t="str">
        <f t="shared" si="46"/>
        <v/>
      </c>
      <c r="BH215" s="196"/>
      <c r="BI215" s="194"/>
      <c r="BJ215" s="190"/>
      <c r="BK215" s="190"/>
      <c r="BL215" s="190" t="str">
        <f t="shared" si="47"/>
        <v/>
      </c>
      <c r="BM215" s="196"/>
      <c r="BN215" s="194"/>
      <c r="BO215" s="190"/>
      <c r="BP215" s="190"/>
      <c r="BQ215" s="190" t="str">
        <f t="shared" si="48"/>
        <v/>
      </c>
      <c r="BR215" s="196"/>
      <c r="BS215" s="194"/>
    </row>
    <row r="216" spans="1:71" ht="15">
      <c r="A216" s="120"/>
      <c r="B216" s="120"/>
      <c r="C216" s="120"/>
      <c r="D216" s="120"/>
      <c r="E216" s="120"/>
      <c r="F216" s="120"/>
      <c r="G216" s="190"/>
      <c r="H216" s="190"/>
      <c r="I216" s="190"/>
      <c r="J216" s="191"/>
      <c r="K216" s="191"/>
      <c r="L216" s="191"/>
      <c r="M216" s="192"/>
      <c r="N216" s="211"/>
      <c r="O216" s="194"/>
      <c r="P216" s="194"/>
      <c r="Q216" s="194"/>
      <c r="R216" s="191"/>
      <c r="S216" s="191"/>
      <c r="T216" s="194"/>
      <c r="U216" s="194"/>
      <c r="V216" s="190"/>
      <c r="W216" s="190"/>
      <c r="X216" s="190" t="str">
        <f t="shared" si="39"/>
        <v/>
      </c>
      <c r="Y216" s="196"/>
      <c r="Z216" s="194"/>
      <c r="AA216" s="190"/>
      <c r="AB216" s="190"/>
      <c r="AC216" s="190" t="str">
        <f t="shared" si="40"/>
        <v/>
      </c>
      <c r="AD216" s="196"/>
      <c r="AE216" s="194"/>
      <c r="AF216" s="190"/>
      <c r="AG216" s="190"/>
      <c r="AH216" s="190" t="str">
        <f t="shared" si="41"/>
        <v/>
      </c>
      <c r="AI216" s="196"/>
      <c r="AJ216" s="194"/>
      <c r="AK216" s="190"/>
      <c r="AL216" s="190"/>
      <c r="AM216" s="190" t="str">
        <f t="shared" si="42"/>
        <v/>
      </c>
      <c r="AN216" s="196"/>
      <c r="AO216" s="194"/>
      <c r="AP216" s="190"/>
      <c r="AQ216" s="190"/>
      <c r="AR216" s="190" t="str">
        <f t="shared" si="43"/>
        <v/>
      </c>
      <c r="AS216" s="196"/>
      <c r="AT216" s="194"/>
      <c r="AU216" s="190"/>
      <c r="AV216" s="190"/>
      <c r="AW216" s="190" t="str">
        <f t="shared" si="44"/>
        <v/>
      </c>
      <c r="AX216" s="196"/>
      <c r="AY216" s="194"/>
      <c r="AZ216" s="190"/>
      <c r="BA216" s="190"/>
      <c r="BB216" s="190" t="str">
        <f t="shared" si="45"/>
        <v/>
      </c>
      <c r="BC216" s="196"/>
      <c r="BD216" s="194"/>
      <c r="BE216" s="190"/>
      <c r="BF216" s="190"/>
      <c r="BG216" s="190" t="str">
        <f t="shared" si="46"/>
        <v/>
      </c>
      <c r="BH216" s="196"/>
      <c r="BI216" s="194"/>
      <c r="BJ216" s="190"/>
      <c r="BK216" s="190"/>
      <c r="BL216" s="190" t="str">
        <f t="shared" si="47"/>
        <v/>
      </c>
      <c r="BM216" s="196"/>
      <c r="BN216" s="194"/>
      <c r="BO216" s="190"/>
      <c r="BP216" s="190"/>
      <c r="BQ216" s="190" t="str">
        <f t="shared" si="48"/>
        <v/>
      </c>
      <c r="BR216" s="196"/>
      <c r="BS216" s="194"/>
    </row>
    <row r="217" spans="1:71" ht="15">
      <c r="A217" s="120"/>
      <c r="B217" s="120"/>
      <c r="C217" s="120"/>
      <c r="D217" s="120"/>
      <c r="E217" s="120"/>
      <c r="F217" s="120"/>
      <c r="G217" s="190"/>
      <c r="H217" s="190"/>
      <c r="I217" s="190"/>
      <c r="J217" s="191"/>
      <c r="K217" s="191"/>
      <c r="L217" s="191"/>
      <c r="M217" s="192"/>
      <c r="N217" s="211"/>
      <c r="O217" s="194"/>
      <c r="P217" s="194"/>
      <c r="Q217" s="194"/>
      <c r="R217" s="191"/>
      <c r="S217" s="191"/>
      <c r="T217" s="194"/>
      <c r="U217" s="194"/>
      <c r="V217" s="190"/>
      <c r="W217" s="190"/>
      <c r="X217" s="190" t="str">
        <f t="shared" si="39"/>
        <v/>
      </c>
      <c r="Y217" s="196"/>
      <c r="Z217" s="194"/>
      <c r="AA217" s="190"/>
      <c r="AB217" s="190"/>
      <c r="AC217" s="190" t="str">
        <f t="shared" si="40"/>
        <v/>
      </c>
      <c r="AD217" s="196"/>
      <c r="AE217" s="194"/>
      <c r="AF217" s="190"/>
      <c r="AG217" s="190"/>
      <c r="AH217" s="190" t="str">
        <f t="shared" si="41"/>
        <v/>
      </c>
      <c r="AI217" s="196"/>
      <c r="AJ217" s="194"/>
      <c r="AK217" s="190"/>
      <c r="AL217" s="190"/>
      <c r="AM217" s="190" t="str">
        <f t="shared" si="42"/>
        <v/>
      </c>
      <c r="AN217" s="196"/>
      <c r="AO217" s="194"/>
      <c r="AP217" s="190"/>
      <c r="AQ217" s="190"/>
      <c r="AR217" s="190" t="str">
        <f t="shared" si="43"/>
        <v/>
      </c>
      <c r="AS217" s="196"/>
      <c r="AT217" s="194"/>
      <c r="AU217" s="190"/>
      <c r="AV217" s="190"/>
      <c r="AW217" s="190" t="str">
        <f t="shared" si="44"/>
        <v/>
      </c>
      <c r="AX217" s="196"/>
      <c r="AY217" s="194"/>
      <c r="AZ217" s="190"/>
      <c r="BA217" s="190"/>
      <c r="BB217" s="190" t="str">
        <f t="shared" si="45"/>
        <v/>
      </c>
      <c r="BC217" s="196"/>
      <c r="BD217" s="194"/>
      <c r="BE217" s="190"/>
      <c r="BF217" s="190"/>
      <c r="BG217" s="190" t="str">
        <f t="shared" si="46"/>
        <v/>
      </c>
      <c r="BH217" s="196"/>
      <c r="BI217" s="194"/>
      <c r="BJ217" s="190"/>
      <c r="BK217" s="190"/>
      <c r="BL217" s="190" t="str">
        <f t="shared" si="47"/>
        <v/>
      </c>
      <c r="BM217" s="196"/>
      <c r="BN217" s="194"/>
      <c r="BO217" s="190"/>
      <c r="BP217" s="190"/>
      <c r="BQ217" s="190" t="str">
        <f t="shared" si="48"/>
        <v/>
      </c>
      <c r="BR217" s="196"/>
      <c r="BS217" s="194"/>
    </row>
    <row r="218" spans="1:71" ht="15">
      <c r="A218" s="120"/>
      <c r="B218" s="120"/>
      <c r="C218" s="120"/>
      <c r="D218" s="120"/>
      <c r="E218" s="120"/>
      <c r="F218" s="120"/>
      <c r="G218" s="190"/>
      <c r="H218" s="190"/>
      <c r="I218" s="190"/>
      <c r="J218" s="191"/>
      <c r="K218" s="191"/>
      <c r="L218" s="191"/>
      <c r="M218" s="192"/>
      <c r="N218" s="211"/>
      <c r="O218" s="194"/>
      <c r="P218" s="194"/>
      <c r="Q218" s="194"/>
      <c r="R218" s="191"/>
      <c r="S218" s="191"/>
      <c r="T218" s="194"/>
      <c r="U218" s="194"/>
      <c r="V218" s="190"/>
      <c r="W218" s="190"/>
      <c r="X218" s="190" t="str">
        <f t="shared" si="39"/>
        <v/>
      </c>
      <c r="Y218" s="196"/>
      <c r="Z218" s="194"/>
      <c r="AA218" s="190"/>
      <c r="AB218" s="190"/>
      <c r="AC218" s="190" t="str">
        <f t="shared" si="40"/>
        <v/>
      </c>
      <c r="AD218" s="196"/>
      <c r="AE218" s="194"/>
      <c r="AF218" s="190"/>
      <c r="AG218" s="190"/>
      <c r="AH218" s="190" t="str">
        <f t="shared" si="41"/>
        <v/>
      </c>
      <c r="AI218" s="196"/>
      <c r="AJ218" s="194"/>
      <c r="AK218" s="190"/>
      <c r="AL218" s="190"/>
      <c r="AM218" s="190" t="str">
        <f t="shared" si="42"/>
        <v/>
      </c>
      <c r="AN218" s="196"/>
      <c r="AO218" s="194"/>
      <c r="AP218" s="190"/>
      <c r="AQ218" s="190"/>
      <c r="AR218" s="190" t="str">
        <f t="shared" si="43"/>
        <v/>
      </c>
      <c r="AS218" s="196"/>
      <c r="AT218" s="194"/>
      <c r="AU218" s="190"/>
      <c r="AV218" s="190"/>
      <c r="AW218" s="190" t="str">
        <f t="shared" si="44"/>
        <v/>
      </c>
      <c r="AX218" s="196"/>
      <c r="AY218" s="194"/>
      <c r="AZ218" s="190"/>
      <c r="BA218" s="190"/>
      <c r="BB218" s="190" t="str">
        <f t="shared" si="45"/>
        <v/>
      </c>
      <c r="BC218" s="196"/>
      <c r="BD218" s="194"/>
      <c r="BE218" s="190"/>
      <c r="BF218" s="190"/>
      <c r="BG218" s="190" t="str">
        <f t="shared" si="46"/>
        <v/>
      </c>
      <c r="BH218" s="196"/>
      <c r="BI218" s="194"/>
      <c r="BJ218" s="190"/>
      <c r="BK218" s="190"/>
      <c r="BL218" s="190" t="str">
        <f t="shared" si="47"/>
        <v/>
      </c>
      <c r="BM218" s="196"/>
      <c r="BN218" s="194"/>
      <c r="BO218" s="190"/>
      <c r="BP218" s="190"/>
      <c r="BQ218" s="190" t="str">
        <f t="shared" si="48"/>
        <v/>
      </c>
      <c r="BR218" s="196"/>
      <c r="BS218" s="194"/>
    </row>
    <row r="219" spans="1:71" ht="15">
      <c r="A219" s="120"/>
      <c r="B219" s="120"/>
      <c r="C219" s="120"/>
      <c r="D219" s="120"/>
      <c r="E219" s="120"/>
      <c r="F219" s="120"/>
      <c r="G219" s="190"/>
      <c r="H219" s="190"/>
      <c r="I219" s="190"/>
      <c r="J219" s="191"/>
      <c r="K219" s="191"/>
      <c r="L219" s="191"/>
      <c r="M219" s="192"/>
      <c r="N219" s="211"/>
      <c r="O219" s="194"/>
      <c r="P219" s="194"/>
      <c r="Q219" s="194"/>
      <c r="R219" s="191"/>
      <c r="S219" s="191"/>
      <c r="T219" s="194"/>
      <c r="U219" s="194"/>
      <c r="V219" s="190"/>
      <c r="W219" s="190"/>
      <c r="X219" s="190" t="str">
        <f t="shared" si="39"/>
        <v/>
      </c>
      <c r="Y219" s="196"/>
      <c r="Z219" s="194"/>
      <c r="AA219" s="190"/>
      <c r="AB219" s="190"/>
      <c r="AC219" s="190" t="str">
        <f t="shared" si="40"/>
        <v/>
      </c>
      <c r="AD219" s="196"/>
      <c r="AE219" s="194"/>
      <c r="AF219" s="190"/>
      <c r="AG219" s="190"/>
      <c r="AH219" s="190" t="str">
        <f t="shared" si="41"/>
        <v/>
      </c>
      <c r="AI219" s="196"/>
      <c r="AJ219" s="194"/>
      <c r="AK219" s="190"/>
      <c r="AL219" s="190"/>
      <c r="AM219" s="190" t="str">
        <f t="shared" si="42"/>
        <v/>
      </c>
      <c r="AN219" s="196"/>
      <c r="AO219" s="194"/>
      <c r="AP219" s="190"/>
      <c r="AQ219" s="190"/>
      <c r="AR219" s="190" t="str">
        <f t="shared" si="43"/>
        <v/>
      </c>
      <c r="AS219" s="196"/>
      <c r="AT219" s="194"/>
      <c r="AU219" s="190"/>
      <c r="AV219" s="190"/>
      <c r="AW219" s="190" t="str">
        <f t="shared" si="44"/>
        <v/>
      </c>
      <c r="AX219" s="196"/>
      <c r="AY219" s="194"/>
      <c r="AZ219" s="190"/>
      <c r="BA219" s="190"/>
      <c r="BB219" s="190" t="str">
        <f t="shared" si="45"/>
        <v/>
      </c>
      <c r="BC219" s="196"/>
      <c r="BD219" s="194"/>
      <c r="BE219" s="190"/>
      <c r="BF219" s="190"/>
      <c r="BG219" s="190" t="str">
        <f t="shared" si="46"/>
        <v/>
      </c>
      <c r="BH219" s="196"/>
      <c r="BI219" s="194"/>
      <c r="BJ219" s="190"/>
      <c r="BK219" s="190"/>
      <c r="BL219" s="190" t="str">
        <f t="shared" si="47"/>
        <v/>
      </c>
      <c r="BM219" s="196"/>
      <c r="BN219" s="194"/>
      <c r="BO219" s="190"/>
      <c r="BP219" s="190"/>
      <c r="BQ219" s="190" t="str">
        <f t="shared" si="48"/>
        <v/>
      </c>
      <c r="BR219" s="196"/>
      <c r="BS219" s="194"/>
    </row>
    <row r="220" spans="1:71" ht="15">
      <c r="A220" s="120"/>
      <c r="B220" s="120"/>
      <c r="C220" s="120"/>
      <c r="D220" s="120"/>
      <c r="E220" s="120"/>
      <c r="F220" s="120"/>
      <c r="G220" s="190"/>
      <c r="H220" s="190"/>
      <c r="I220" s="190"/>
      <c r="J220" s="191"/>
      <c r="K220" s="191"/>
      <c r="L220" s="191"/>
      <c r="M220" s="192"/>
      <c r="N220" s="211"/>
      <c r="O220" s="194"/>
      <c r="P220" s="194"/>
      <c r="Q220" s="194"/>
      <c r="R220" s="191"/>
      <c r="S220" s="191"/>
      <c r="T220" s="194"/>
      <c r="U220" s="194"/>
      <c r="V220" s="190"/>
      <c r="W220" s="190"/>
      <c r="X220" s="190" t="str">
        <f t="shared" si="39"/>
        <v/>
      </c>
      <c r="Y220" s="196"/>
      <c r="Z220" s="194"/>
      <c r="AA220" s="190"/>
      <c r="AB220" s="190"/>
      <c r="AC220" s="190" t="str">
        <f t="shared" si="40"/>
        <v/>
      </c>
      <c r="AD220" s="196"/>
      <c r="AE220" s="194"/>
      <c r="AF220" s="190"/>
      <c r="AG220" s="190"/>
      <c r="AH220" s="190" t="str">
        <f t="shared" si="41"/>
        <v/>
      </c>
      <c r="AI220" s="196"/>
      <c r="AJ220" s="194"/>
      <c r="AK220" s="190"/>
      <c r="AL220" s="190"/>
      <c r="AM220" s="190" t="str">
        <f t="shared" si="42"/>
        <v/>
      </c>
      <c r="AN220" s="196"/>
      <c r="AO220" s="194"/>
      <c r="AP220" s="190"/>
      <c r="AQ220" s="190"/>
      <c r="AR220" s="190" t="str">
        <f t="shared" si="43"/>
        <v/>
      </c>
      <c r="AS220" s="196"/>
      <c r="AT220" s="194"/>
      <c r="AU220" s="190"/>
      <c r="AV220" s="190"/>
      <c r="AW220" s="190" t="str">
        <f t="shared" si="44"/>
        <v/>
      </c>
      <c r="AX220" s="196"/>
      <c r="AY220" s="194"/>
      <c r="AZ220" s="190"/>
      <c r="BA220" s="190"/>
      <c r="BB220" s="190" t="str">
        <f t="shared" si="45"/>
        <v/>
      </c>
      <c r="BC220" s="196"/>
      <c r="BD220" s="194"/>
      <c r="BE220" s="190"/>
      <c r="BF220" s="190"/>
      <c r="BG220" s="190" t="str">
        <f t="shared" si="46"/>
        <v/>
      </c>
      <c r="BH220" s="196"/>
      <c r="BI220" s="194"/>
      <c r="BJ220" s="190"/>
      <c r="BK220" s="190"/>
      <c r="BL220" s="190" t="str">
        <f t="shared" si="47"/>
        <v/>
      </c>
      <c r="BM220" s="196"/>
      <c r="BN220" s="194"/>
      <c r="BO220" s="190"/>
      <c r="BP220" s="190"/>
      <c r="BQ220" s="190" t="str">
        <f t="shared" si="48"/>
        <v/>
      </c>
      <c r="BR220" s="196"/>
      <c r="BS220" s="194"/>
    </row>
    <row r="221" spans="1:71" ht="15">
      <c r="A221" s="120"/>
      <c r="B221" s="120"/>
      <c r="C221" s="120"/>
      <c r="D221" s="120"/>
      <c r="E221" s="120"/>
      <c r="F221" s="120"/>
      <c r="G221" s="190"/>
      <c r="H221" s="190"/>
      <c r="I221" s="190"/>
      <c r="J221" s="191"/>
      <c r="K221" s="191"/>
      <c r="L221" s="191"/>
      <c r="M221" s="192"/>
      <c r="N221" s="211"/>
      <c r="O221" s="194"/>
      <c r="P221" s="194"/>
      <c r="Q221" s="194"/>
      <c r="R221" s="191"/>
      <c r="S221" s="191"/>
      <c r="T221" s="194"/>
      <c r="U221" s="194"/>
      <c r="V221" s="190"/>
      <c r="W221" s="190"/>
      <c r="X221" s="190" t="str">
        <f t="shared" si="39"/>
        <v/>
      </c>
      <c r="Y221" s="196"/>
      <c r="Z221" s="194"/>
      <c r="AA221" s="190"/>
      <c r="AB221" s="190"/>
      <c r="AC221" s="190" t="str">
        <f t="shared" si="40"/>
        <v/>
      </c>
      <c r="AD221" s="196"/>
      <c r="AE221" s="194"/>
      <c r="AF221" s="190"/>
      <c r="AG221" s="190"/>
      <c r="AH221" s="190" t="str">
        <f t="shared" si="41"/>
        <v/>
      </c>
      <c r="AI221" s="196"/>
      <c r="AJ221" s="194"/>
      <c r="AK221" s="190"/>
      <c r="AL221" s="190"/>
      <c r="AM221" s="190" t="str">
        <f t="shared" si="42"/>
        <v/>
      </c>
      <c r="AN221" s="196"/>
      <c r="AO221" s="194"/>
      <c r="AP221" s="190"/>
      <c r="AQ221" s="190"/>
      <c r="AR221" s="190" t="str">
        <f t="shared" si="43"/>
        <v/>
      </c>
      <c r="AS221" s="196"/>
      <c r="AT221" s="194"/>
      <c r="AU221" s="190"/>
      <c r="AV221" s="190"/>
      <c r="AW221" s="190" t="str">
        <f t="shared" si="44"/>
        <v/>
      </c>
      <c r="AX221" s="196"/>
      <c r="AY221" s="194"/>
      <c r="AZ221" s="190"/>
      <c r="BA221" s="190"/>
      <c r="BB221" s="190" t="str">
        <f t="shared" si="45"/>
        <v/>
      </c>
      <c r="BC221" s="196"/>
      <c r="BD221" s="194"/>
      <c r="BE221" s="190"/>
      <c r="BF221" s="190"/>
      <c r="BG221" s="190" t="str">
        <f t="shared" si="46"/>
        <v/>
      </c>
      <c r="BH221" s="196"/>
      <c r="BI221" s="194"/>
      <c r="BJ221" s="190"/>
      <c r="BK221" s="190"/>
      <c r="BL221" s="190" t="str">
        <f t="shared" si="47"/>
        <v/>
      </c>
      <c r="BM221" s="196"/>
      <c r="BN221" s="194"/>
      <c r="BO221" s="190"/>
      <c r="BP221" s="190"/>
      <c r="BQ221" s="190" t="str">
        <f t="shared" si="48"/>
        <v/>
      </c>
      <c r="BR221" s="196"/>
      <c r="BS221" s="194"/>
    </row>
    <row r="222" spans="1:71" ht="15">
      <c r="A222" s="120"/>
      <c r="B222" s="120"/>
      <c r="C222" s="120"/>
      <c r="D222" s="120"/>
      <c r="E222" s="120"/>
      <c r="F222" s="120"/>
      <c r="G222" s="190"/>
      <c r="H222" s="190"/>
      <c r="I222" s="190"/>
      <c r="J222" s="191"/>
      <c r="K222" s="191"/>
      <c r="L222" s="191"/>
      <c r="M222" s="192"/>
      <c r="N222" s="211"/>
      <c r="O222" s="194"/>
      <c r="P222" s="194"/>
      <c r="Q222" s="194"/>
      <c r="R222" s="191"/>
      <c r="S222" s="191"/>
      <c r="T222" s="194"/>
      <c r="U222" s="194"/>
      <c r="V222" s="190"/>
      <c r="W222" s="190"/>
      <c r="X222" s="190" t="str">
        <f t="shared" si="39"/>
        <v/>
      </c>
      <c r="Y222" s="196"/>
      <c r="Z222" s="194"/>
      <c r="AA222" s="190"/>
      <c r="AB222" s="190"/>
      <c r="AC222" s="190" t="str">
        <f t="shared" si="40"/>
        <v/>
      </c>
      <c r="AD222" s="196"/>
      <c r="AE222" s="194"/>
      <c r="AF222" s="190"/>
      <c r="AG222" s="190"/>
      <c r="AH222" s="190" t="str">
        <f t="shared" si="41"/>
        <v/>
      </c>
      <c r="AI222" s="196"/>
      <c r="AJ222" s="194"/>
      <c r="AK222" s="190"/>
      <c r="AL222" s="190"/>
      <c r="AM222" s="190" t="str">
        <f t="shared" si="42"/>
        <v/>
      </c>
      <c r="AN222" s="196"/>
      <c r="AO222" s="194"/>
      <c r="AP222" s="190"/>
      <c r="AQ222" s="190"/>
      <c r="AR222" s="190" t="str">
        <f t="shared" si="43"/>
        <v/>
      </c>
      <c r="AS222" s="196"/>
      <c r="AT222" s="194"/>
      <c r="AU222" s="190"/>
      <c r="AV222" s="190"/>
      <c r="AW222" s="190" t="str">
        <f t="shared" si="44"/>
        <v/>
      </c>
      <c r="AX222" s="196"/>
      <c r="AY222" s="194"/>
      <c r="AZ222" s="190"/>
      <c r="BA222" s="190"/>
      <c r="BB222" s="190" t="str">
        <f t="shared" si="45"/>
        <v/>
      </c>
      <c r="BC222" s="196"/>
      <c r="BD222" s="194"/>
      <c r="BE222" s="190"/>
      <c r="BF222" s="190"/>
      <c r="BG222" s="190" t="str">
        <f t="shared" si="46"/>
        <v/>
      </c>
      <c r="BH222" s="196"/>
      <c r="BI222" s="194"/>
      <c r="BJ222" s="190"/>
      <c r="BK222" s="190"/>
      <c r="BL222" s="190" t="str">
        <f t="shared" si="47"/>
        <v/>
      </c>
      <c r="BM222" s="196"/>
      <c r="BN222" s="194"/>
      <c r="BO222" s="190"/>
      <c r="BP222" s="190"/>
      <c r="BQ222" s="190" t="str">
        <f t="shared" si="48"/>
        <v/>
      </c>
      <c r="BR222" s="196"/>
      <c r="BS222" s="194"/>
    </row>
    <row r="223" spans="1:71" ht="15">
      <c r="A223" s="120"/>
      <c r="B223" s="120"/>
      <c r="C223" s="120"/>
      <c r="D223" s="120"/>
      <c r="E223" s="120"/>
      <c r="F223" s="120"/>
      <c r="G223" s="190"/>
      <c r="H223" s="190"/>
      <c r="I223" s="190"/>
      <c r="J223" s="191"/>
      <c r="K223" s="191"/>
      <c r="L223" s="191"/>
      <c r="M223" s="192"/>
      <c r="N223" s="211"/>
      <c r="O223" s="194"/>
      <c r="P223" s="194"/>
      <c r="Q223" s="194"/>
      <c r="R223" s="191"/>
      <c r="S223" s="191"/>
      <c r="T223" s="194"/>
      <c r="U223" s="194"/>
      <c r="V223" s="190"/>
      <c r="W223" s="190"/>
      <c r="X223" s="190" t="str">
        <f t="shared" si="39"/>
        <v/>
      </c>
      <c r="Y223" s="196"/>
      <c r="Z223" s="194"/>
      <c r="AA223" s="190"/>
      <c r="AB223" s="190"/>
      <c r="AC223" s="190" t="str">
        <f t="shared" si="40"/>
        <v/>
      </c>
      <c r="AD223" s="196"/>
      <c r="AE223" s="194"/>
      <c r="AF223" s="190"/>
      <c r="AG223" s="190"/>
      <c r="AH223" s="190" t="str">
        <f t="shared" si="41"/>
        <v/>
      </c>
      <c r="AI223" s="196"/>
      <c r="AJ223" s="194"/>
      <c r="AK223" s="190"/>
      <c r="AL223" s="190"/>
      <c r="AM223" s="190" t="str">
        <f t="shared" si="42"/>
        <v/>
      </c>
      <c r="AN223" s="196"/>
      <c r="AO223" s="194"/>
      <c r="AP223" s="190"/>
      <c r="AQ223" s="190"/>
      <c r="AR223" s="190" t="str">
        <f t="shared" si="43"/>
        <v/>
      </c>
      <c r="AS223" s="196"/>
      <c r="AT223" s="194"/>
      <c r="AU223" s="190"/>
      <c r="AV223" s="190"/>
      <c r="AW223" s="190" t="str">
        <f t="shared" si="44"/>
        <v/>
      </c>
      <c r="AX223" s="196"/>
      <c r="AY223" s="194"/>
      <c r="AZ223" s="190"/>
      <c r="BA223" s="190"/>
      <c r="BB223" s="190" t="str">
        <f t="shared" si="45"/>
        <v/>
      </c>
      <c r="BC223" s="196"/>
      <c r="BD223" s="194"/>
      <c r="BE223" s="190"/>
      <c r="BF223" s="190"/>
      <c r="BG223" s="190" t="str">
        <f t="shared" si="46"/>
        <v/>
      </c>
      <c r="BH223" s="196"/>
      <c r="BI223" s="194"/>
      <c r="BJ223" s="190"/>
      <c r="BK223" s="190"/>
      <c r="BL223" s="190" t="str">
        <f t="shared" si="47"/>
        <v/>
      </c>
      <c r="BM223" s="196"/>
      <c r="BN223" s="194"/>
      <c r="BO223" s="190"/>
      <c r="BP223" s="190"/>
      <c r="BQ223" s="190" t="str">
        <f t="shared" si="48"/>
        <v/>
      </c>
      <c r="BR223" s="196"/>
      <c r="BS223" s="194"/>
    </row>
    <row r="224" spans="1:71" ht="15">
      <c r="A224" s="120"/>
      <c r="B224" s="120"/>
      <c r="C224" s="120"/>
      <c r="D224" s="120"/>
      <c r="E224" s="120"/>
      <c r="F224" s="120"/>
      <c r="G224" s="190"/>
      <c r="H224" s="190"/>
      <c r="I224" s="190"/>
      <c r="J224" s="191"/>
      <c r="K224" s="191"/>
      <c r="L224" s="191"/>
      <c r="M224" s="192"/>
      <c r="N224" s="211"/>
      <c r="O224" s="194"/>
      <c r="P224" s="194"/>
      <c r="Q224" s="194"/>
      <c r="R224" s="191"/>
      <c r="S224" s="191"/>
      <c r="T224" s="194"/>
      <c r="U224" s="194"/>
      <c r="V224" s="190"/>
      <c r="W224" s="190"/>
      <c r="X224" s="190" t="str">
        <f t="shared" si="39"/>
        <v/>
      </c>
      <c r="Y224" s="196"/>
      <c r="Z224" s="194"/>
      <c r="AA224" s="190"/>
      <c r="AB224" s="190"/>
      <c r="AC224" s="190" t="str">
        <f t="shared" si="40"/>
        <v/>
      </c>
      <c r="AD224" s="196"/>
      <c r="AE224" s="194"/>
      <c r="AF224" s="190"/>
      <c r="AG224" s="190"/>
      <c r="AH224" s="190" t="str">
        <f t="shared" si="41"/>
        <v/>
      </c>
      <c r="AI224" s="196"/>
      <c r="AJ224" s="194"/>
      <c r="AK224" s="190"/>
      <c r="AL224" s="190"/>
      <c r="AM224" s="190" t="str">
        <f t="shared" si="42"/>
        <v/>
      </c>
      <c r="AN224" s="196"/>
      <c r="AO224" s="194"/>
      <c r="AP224" s="190"/>
      <c r="AQ224" s="190"/>
      <c r="AR224" s="190" t="str">
        <f t="shared" si="43"/>
        <v/>
      </c>
      <c r="AS224" s="196"/>
      <c r="AT224" s="194"/>
      <c r="AU224" s="190"/>
      <c r="AV224" s="190"/>
      <c r="AW224" s="190" t="str">
        <f t="shared" si="44"/>
        <v/>
      </c>
      <c r="AX224" s="196"/>
      <c r="AY224" s="194"/>
      <c r="AZ224" s="190"/>
      <c r="BA224" s="190"/>
      <c r="BB224" s="190" t="str">
        <f t="shared" si="45"/>
        <v/>
      </c>
      <c r="BC224" s="196"/>
      <c r="BD224" s="194"/>
      <c r="BE224" s="190"/>
      <c r="BF224" s="190"/>
      <c r="BG224" s="190" t="str">
        <f t="shared" si="46"/>
        <v/>
      </c>
      <c r="BH224" s="196"/>
      <c r="BI224" s="194"/>
      <c r="BJ224" s="190"/>
      <c r="BK224" s="190"/>
      <c r="BL224" s="190" t="str">
        <f t="shared" si="47"/>
        <v/>
      </c>
      <c r="BM224" s="196"/>
      <c r="BN224" s="194"/>
      <c r="BO224" s="190"/>
      <c r="BP224" s="190"/>
      <c r="BQ224" s="190" t="str">
        <f t="shared" si="48"/>
        <v/>
      </c>
      <c r="BR224" s="196"/>
      <c r="BS224" s="194"/>
    </row>
    <row r="225" spans="1:71" ht="15">
      <c r="A225" s="120"/>
      <c r="B225" s="120"/>
      <c r="C225" s="120"/>
      <c r="D225" s="120"/>
      <c r="E225" s="120"/>
      <c r="F225" s="120"/>
      <c r="G225" s="190"/>
      <c r="H225" s="190"/>
      <c r="I225" s="190"/>
      <c r="J225" s="191"/>
      <c r="K225" s="191"/>
      <c r="L225" s="191"/>
      <c r="M225" s="192"/>
      <c r="N225" s="211"/>
      <c r="O225" s="194"/>
      <c r="P225" s="194"/>
      <c r="Q225" s="194"/>
      <c r="R225" s="191"/>
      <c r="S225" s="191"/>
      <c r="T225" s="194"/>
      <c r="U225" s="194"/>
      <c r="V225" s="190"/>
      <c r="W225" s="190"/>
      <c r="X225" s="190" t="str">
        <f t="shared" si="39"/>
        <v/>
      </c>
      <c r="Y225" s="196"/>
      <c r="Z225" s="194"/>
      <c r="AA225" s="190"/>
      <c r="AB225" s="190"/>
      <c r="AC225" s="190" t="str">
        <f t="shared" si="40"/>
        <v/>
      </c>
      <c r="AD225" s="196"/>
      <c r="AE225" s="194"/>
      <c r="AF225" s="190"/>
      <c r="AG225" s="190"/>
      <c r="AH225" s="190" t="str">
        <f t="shared" si="41"/>
        <v/>
      </c>
      <c r="AI225" s="196"/>
      <c r="AJ225" s="194"/>
      <c r="AK225" s="190"/>
      <c r="AL225" s="190"/>
      <c r="AM225" s="190" t="str">
        <f t="shared" si="42"/>
        <v/>
      </c>
      <c r="AN225" s="196"/>
      <c r="AO225" s="194"/>
      <c r="AP225" s="190"/>
      <c r="AQ225" s="190"/>
      <c r="AR225" s="190" t="str">
        <f t="shared" si="43"/>
        <v/>
      </c>
      <c r="AS225" s="196"/>
      <c r="AT225" s="194"/>
      <c r="AU225" s="190"/>
      <c r="AV225" s="190"/>
      <c r="AW225" s="190" t="str">
        <f t="shared" si="44"/>
        <v/>
      </c>
      <c r="AX225" s="196"/>
      <c r="AY225" s="194"/>
      <c r="AZ225" s="190"/>
      <c r="BA225" s="190"/>
      <c r="BB225" s="190" t="str">
        <f t="shared" si="45"/>
        <v/>
      </c>
      <c r="BC225" s="196"/>
      <c r="BD225" s="194"/>
      <c r="BE225" s="190"/>
      <c r="BF225" s="190"/>
      <c r="BG225" s="190" t="str">
        <f t="shared" si="46"/>
        <v/>
      </c>
      <c r="BH225" s="196"/>
      <c r="BI225" s="194"/>
      <c r="BJ225" s="190"/>
      <c r="BK225" s="190"/>
      <c r="BL225" s="190" t="str">
        <f t="shared" si="47"/>
        <v/>
      </c>
      <c r="BM225" s="196"/>
      <c r="BN225" s="194"/>
      <c r="BO225" s="190"/>
      <c r="BP225" s="190"/>
      <c r="BQ225" s="190" t="str">
        <f t="shared" si="48"/>
        <v/>
      </c>
      <c r="BR225" s="196"/>
      <c r="BS225" s="194"/>
    </row>
    <row r="226" spans="1:71" ht="15">
      <c r="A226" s="120"/>
      <c r="B226" s="120"/>
      <c r="C226" s="120"/>
      <c r="D226" s="120"/>
      <c r="E226" s="120"/>
      <c r="F226" s="120"/>
      <c r="G226" s="190"/>
      <c r="H226" s="190"/>
      <c r="I226" s="190"/>
      <c r="J226" s="191"/>
      <c r="K226" s="191"/>
      <c r="L226" s="191"/>
      <c r="M226" s="192"/>
      <c r="N226" s="211"/>
      <c r="O226" s="194"/>
      <c r="P226" s="194"/>
      <c r="Q226" s="194"/>
      <c r="R226" s="191"/>
      <c r="S226" s="191"/>
      <c r="T226" s="194"/>
      <c r="U226" s="194"/>
      <c r="V226" s="190"/>
      <c r="W226" s="190"/>
      <c r="X226" s="190" t="str">
        <f t="shared" si="39"/>
        <v/>
      </c>
      <c r="Y226" s="196"/>
      <c r="Z226" s="194"/>
      <c r="AA226" s="190"/>
      <c r="AB226" s="190"/>
      <c r="AC226" s="190" t="str">
        <f t="shared" si="40"/>
        <v/>
      </c>
      <c r="AD226" s="196"/>
      <c r="AE226" s="194"/>
      <c r="AF226" s="190"/>
      <c r="AG226" s="190"/>
      <c r="AH226" s="190" t="str">
        <f t="shared" si="41"/>
        <v/>
      </c>
      <c r="AI226" s="196"/>
      <c r="AJ226" s="194"/>
      <c r="AK226" s="190"/>
      <c r="AL226" s="190"/>
      <c r="AM226" s="190" t="str">
        <f t="shared" si="42"/>
        <v/>
      </c>
      <c r="AN226" s="196"/>
      <c r="AO226" s="194"/>
      <c r="AP226" s="190"/>
      <c r="AQ226" s="190"/>
      <c r="AR226" s="190" t="str">
        <f t="shared" si="43"/>
        <v/>
      </c>
      <c r="AS226" s="196"/>
      <c r="AT226" s="194"/>
      <c r="AU226" s="190"/>
      <c r="AV226" s="190"/>
      <c r="AW226" s="190" t="str">
        <f t="shared" si="44"/>
        <v/>
      </c>
      <c r="AX226" s="196"/>
      <c r="AY226" s="194"/>
      <c r="AZ226" s="190"/>
      <c r="BA226" s="190"/>
      <c r="BB226" s="190" t="str">
        <f t="shared" si="45"/>
        <v/>
      </c>
      <c r="BC226" s="196"/>
      <c r="BD226" s="194"/>
      <c r="BE226" s="190"/>
      <c r="BF226" s="190"/>
      <c r="BG226" s="190" t="str">
        <f t="shared" si="46"/>
        <v/>
      </c>
      <c r="BH226" s="196"/>
      <c r="BI226" s="194"/>
      <c r="BJ226" s="190"/>
      <c r="BK226" s="190"/>
      <c r="BL226" s="190" t="str">
        <f t="shared" si="47"/>
        <v/>
      </c>
      <c r="BM226" s="196"/>
      <c r="BN226" s="194"/>
      <c r="BO226" s="190"/>
      <c r="BP226" s="190"/>
      <c r="BQ226" s="190" t="str">
        <f t="shared" si="48"/>
        <v/>
      </c>
      <c r="BR226" s="196"/>
      <c r="BS226" s="194"/>
    </row>
    <row r="227" spans="1:71" ht="15">
      <c r="A227" s="120"/>
      <c r="B227" s="120"/>
      <c r="C227" s="120"/>
      <c r="D227" s="120"/>
      <c r="E227" s="120"/>
      <c r="F227" s="120"/>
      <c r="G227" s="190"/>
      <c r="H227" s="190"/>
      <c r="I227" s="190"/>
      <c r="J227" s="191"/>
      <c r="K227" s="191"/>
      <c r="L227" s="191"/>
      <c r="M227" s="192"/>
      <c r="N227" s="211"/>
      <c r="O227" s="194"/>
      <c r="P227" s="194"/>
      <c r="Q227" s="194"/>
      <c r="R227" s="191"/>
      <c r="S227" s="191"/>
      <c r="T227" s="194"/>
      <c r="U227" s="194"/>
      <c r="V227" s="190"/>
      <c r="W227" s="190"/>
      <c r="X227" s="190" t="str">
        <f t="shared" si="39"/>
        <v/>
      </c>
      <c r="Y227" s="196"/>
      <c r="Z227" s="194"/>
      <c r="AA227" s="190"/>
      <c r="AB227" s="190"/>
      <c r="AC227" s="190" t="str">
        <f t="shared" si="40"/>
        <v/>
      </c>
      <c r="AD227" s="196"/>
      <c r="AE227" s="194"/>
      <c r="AF227" s="190"/>
      <c r="AG227" s="190"/>
      <c r="AH227" s="190" t="str">
        <f t="shared" si="41"/>
        <v/>
      </c>
      <c r="AI227" s="196"/>
      <c r="AJ227" s="194"/>
      <c r="AK227" s="190"/>
      <c r="AL227" s="190"/>
      <c r="AM227" s="190" t="str">
        <f t="shared" si="42"/>
        <v/>
      </c>
      <c r="AN227" s="196"/>
      <c r="AO227" s="194"/>
      <c r="AP227" s="190"/>
      <c r="AQ227" s="190"/>
      <c r="AR227" s="190" t="str">
        <f t="shared" si="43"/>
        <v/>
      </c>
      <c r="AS227" s="196"/>
      <c r="AT227" s="194"/>
      <c r="AU227" s="190"/>
      <c r="AV227" s="190"/>
      <c r="AW227" s="190" t="str">
        <f t="shared" si="44"/>
        <v/>
      </c>
      <c r="AX227" s="196"/>
      <c r="AY227" s="194"/>
      <c r="AZ227" s="190"/>
      <c r="BA227" s="190"/>
      <c r="BB227" s="190" t="str">
        <f t="shared" si="45"/>
        <v/>
      </c>
      <c r="BC227" s="196"/>
      <c r="BD227" s="194"/>
      <c r="BE227" s="190"/>
      <c r="BF227" s="190"/>
      <c r="BG227" s="190" t="str">
        <f t="shared" si="46"/>
        <v/>
      </c>
      <c r="BH227" s="196"/>
      <c r="BI227" s="194"/>
      <c r="BJ227" s="190"/>
      <c r="BK227" s="190"/>
      <c r="BL227" s="190" t="str">
        <f t="shared" si="47"/>
        <v/>
      </c>
      <c r="BM227" s="196"/>
      <c r="BN227" s="194"/>
      <c r="BO227" s="190"/>
      <c r="BP227" s="190"/>
      <c r="BQ227" s="190" t="str">
        <f t="shared" si="48"/>
        <v/>
      </c>
      <c r="BR227" s="196"/>
      <c r="BS227" s="194"/>
    </row>
    <row r="228" spans="1:71" ht="15">
      <c r="A228" s="120"/>
      <c r="B228" s="120"/>
      <c r="C228" s="120"/>
      <c r="D228" s="120"/>
      <c r="E228" s="120"/>
      <c r="F228" s="120"/>
      <c r="G228" s="190"/>
      <c r="H228" s="190"/>
      <c r="I228" s="190"/>
      <c r="J228" s="191"/>
      <c r="K228" s="191"/>
      <c r="L228" s="191"/>
      <c r="M228" s="192"/>
      <c r="N228" s="211"/>
      <c r="O228" s="194"/>
      <c r="P228" s="194"/>
      <c r="Q228" s="194"/>
      <c r="R228" s="191"/>
      <c r="S228" s="191"/>
      <c r="T228" s="194"/>
      <c r="U228" s="194"/>
      <c r="V228" s="190"/>
      <c r="W228" s="190"/>
      <c r="X228" s="190" t="str">
        <f t="shared" si="39"/>
        <v/>
      </c>
      <c r="Y228" s="196"/>
      <c r="Z228" s="194"/>
      <c r="AA228" s="190"/>
      <c r="AB228" s="190"/>
      <c r="AC228" s="190" t="str">
        <f t="shared" si="40"/>
        <v/>
      </c>
      <c r="AD228" s="196"/>
      <c r="AE228" s="194"/>
      <c r="AF228" s="190"/>
      <c r="AG228" s="190"/>
      <c r="AH228" s="190" t="str">
        <f t="shared" si="41"/>
        <v/>
      </c>
      <c r="AI228" s="196"/>
      <c r="AJ228" s="194"/>
      <c r="AK228" s="190"/>
      <c r="AL228" s="190"/>
      <c r="AM228" s="190" t="str">
        <f t="shared" si="42"/>
        <v/>
      </c>
      <c r="AN228" s="196"/>
      <c r="AO228" s="194"/>
      <c r="AP228" s="190"/>
      <c r="AQ228" s="190"/>
      <c r="AR228" s="190" t="str">
        <f t="shared" si="43"/>
        <v/>
      </c>
      <c r="AS228" s="196"/>
      <c r="AT228" s="194"/>
      <c r="AU228" s="190"/>
      <c r="AV228" s="190"/>
      <c r="AW228" s="190" t="str">
        <f t="shared" si="44"/>
        <v/>
      </c>
      <c r="AX228" s="196"/>
      <c r="AY228" s="194"/>
      <c r="AZ228" s="190"/>
      <c r="BA228" s="190"/>
      <c r="BB228" s="190" t="str">
        <f t="shared" si="45"/>
        <v/>
      </c>
      <c r="BC228" s="196"/>
      <c r="BD228" s="194"/>
      <c r="BE228" s="190"/>
      <c r="BF228" s="190"/>
      <c r="BG228" s="190" t="str">
        <f t="shared" si="46"/>
        <v/>
      </c>
      <c r="BH228" s="196"/>
      <c r="BI228" s="194"/>
      <c r="BJ228" s="190"/>
      <c r="BK228" s="190"/>
      <c r="BL228" s="190" t="str">
        <f t="shared" si="47"/>
        <v/>
      </c>
      <c r="BM228" s="196"/>
      <c r="BN228" s="194"/>
      <c r="BO228" s="190"/>
      <c r="BP228" s="190"/>
      <c r="BQ228" s="190" t="str">
        <f t="shared" si="48"/>
        <v/>
      </c>
      <c r="BR228" s="196"/>
      <c r="BS228" s="194"/>
    </row>
    <row r="229" spans="1:71" ht="15">
      <c r="A229" s="120"/>
      <c r="B229" s="120"/>
      <c r="C229" s="120"/>
      <c r="D229" s="120"/>
      <c r="E229" s="120"/>
      <c r="F229" s="120"/>
      <c r="G229" s="190"/>
      <c r="H229" s="190"/>
      <c r="I229" s="190"/>
      <c r="J229" s="191"/>
      <c r="K229" s="191"/>
      <c r="L229" s="191"/>
      <c r="M229" s="192"/>
      <c r="N229" s="211"/>
      <c r="O229" s="194"/>
      <c r="P229" s="194"/>
      <c r="Q229" s="194"/>
      <c r="R229" s="191"/>
      <c r="S229" s="191"/>
      <c r="T229" s="194"/>
      <c r="U229" s="194"/>
      <c r="V229" s="190"/>
      <c r="W229" s="190"/>
      <c r="X229" s="190" t="str">
        <f t="shared" si="39"/>
        <v/>
      </c>
      <c r="Y229" s="196"/>
      <c r="Z229" s="194"/>
      <c r="AA229" s="190"/>
      <c r="AB229" s="190"/>
      <c r="AC229" s="190" t="str">
        <f t="shared" si="40"/>
        <v/>
      </c>
      <c r="AD229" s="196"/>
      <c r="AE229" s="194"/>
      <c r="AF229" s="190"/>
      <c r="AG229" s="190"/>
      <c r="AH229" s="190" t="str">
        <f t="shared" si="41"/>
        <v/>
      </c>
      <c r="AI229" s="196"/>
      <c r="AJ229" s="194"/>
      <c r="AK229" s="190"/>
      <c r="AL229" s="190"/>
      <c r="AM229" s="190" t="str">
        <f t="shared" si="42"/>
        <v/>
      </c>
      <c r="AN229" s="196"/>
      <c r="AO229" s="194"/>
      <c r="AP229" s="190"/>
      <c r="AQ229" s="190"/>
      <c r="AR229" s="190" t="str">
        <f t="shared" si="43"/>
        <v/>
      </c>
      <c r="AS229" s="196"/>
      <c r="AT229" s="194"/>
      <c r="AU229" s="190"/>
      <c r="AV229" s="190"/>
      <c r="AW229" s="190" t="str">
        <f t="shared" si="44"/>
        <v/>
      </c>
      <c r="AX229" s="196"/>
      <c r="AY229" s="194"/>
      <c r="AZ229" s="190"/>
      <c r="BA229" s="190"/>
      <c r="BB229" s="190" t="str">
        <f t="shared" si="45"/>
        <v/>
      </c>
      <c r="BC229" s="196"/>
      <c r="BD229" s="194"/>
      <c r="BE229" s="190"/>
      <c r="BF229" s="190"/>
      <c r="BG229" s="190" t="str">
        <f t="shared" si="46"/>
        <v/>
      </c>
      <c r="BH229" s="196"/>
      <c r="BI229" s="194"/>
      <c r="BJ229" s="190"/>
      <c r="BK229" s="190"/>
      <c r="BL229" s="190" t="str">
        <f t="shared" si="47"/>
        <v/>
      </c>
      <c r="BM229" s="196"/>
      <c r="BN229" s="194"/>
      <c r="BO229" s="190"/>
      <c r="BP229" s="190"/>
      <c r="BQ229" s="190" t="str">
        <f t="shared" si="48"/>
        <v/>
      </c>
      <c r="BR229" s="196"/>
      <c r="BS229" s="194"/>
    </row>
    <row r="230" spans="1:71" ht="15">
      <c r="A230" s="120"/>
      <c r="B230" s="120"/>
      <c r="C230" s="120"/>
      <c r="D230" s="120"/>
      <c r="E230" s="120"/>
      <c r="F230" s="120"/>
      <c r="G230" s="190"/>
      <c r="H230" s="190"/>
      <c r="I230" s="190"/>
      <c r="J230" s="191"/>
      <c r="K230" s="191"/>
      <c r="L230" s="191"/>
      <c r="M230" s="192"/>
      <c r="N230" s="211"/>
      <c r="O230" s="194"/>
      <c r="P230" s="194"/>
      <c r="Q230" s="194"/>
      <c r="R230" s="191"/>
      <c r="S230" s="191"/>
      <c r="T230" s="194"/>
      <c r="U230" s="194"/>
      <c r="V230" s="190"/>
      <c r="W230" s="190"/>
      <c r="X230" s="190" t="str">
        <f t="shared" si="39"/>
        <v/>
      </c>
      <c r="Y230" s="196"/>
      <c r="Z230" s="194"/>
      <c r="AA230" s="190"/>
      <c r="AB230" s="190"/>
      <c r="AC230" s="190" t="str">
        <f t="shared" si="40"/>
        <v/>
      </c>
      <c r="AD230" s="196"/>
      <c r="AE230" s="194"/>
      <c r="AF230" s="190"/>
      <c r="AG230" s="190"/>
      <c r="AH230" s="190" t="str">
        <f t="shared" si="41"/>
        <v/>
      </c>
      <c r="AI230" s="196"/>
      <c r="AJ230" s="194"/>
      <c r="AK230" s="190"/>
      <c r="AL230" s="190"/>
      <c r="AM230" s="190" t="str">
        <f t="shared" si="42"/>
        <v/>
      </c>
      <c r="AN230" s="196"/>
      <c r="AO230" s="194"/>
      <c r="AP230" s="190"/>
      <c r="AQ230" s="190"/>
      <c r="AR230" s="190" t="str">
        <f t="shared" si="43"/>
        <v/>
      </c>
      <c r="AS230" s="196"/>
      <c r="AT230" s="194"/>
      <c r="AU230" s="190"/>
      <c r="AV230" s="190"/>
      <c r="AW230" s="190" t="str">
        <f t="shared" si="44"/>
        <v/>
      </c>
      <c r="AX230" s="196"/>
      <c r="AY230" s="194"/>
      <c r="AZ230" s="190"/>
      <c r="BA230" s="190"/>
      <c r="BB230" s="190" t="str">
        <f t="shared" si="45"/>
        <v/>
      </c>
      <c r="BC230" s="196"/>
      <c r="BD230" s="194"/>
      <c r="BE230" s="190"/>
      <c r="BF230" s="190"/>
      <c r="BG230" s="190" t="str">
        <f t="shared" si="46"/>
        <v/>
      </c>
      <c r="BH230" s="196"/>
      <c r="BI230" s="194"/>
      <c r="BJ230" s="190"/>
      <c r="BK230" s="190"/>
      <c r="BL230" s="190" t="str">
        <f t="shared" si="47"/>
        <v/>
      </c>
      <c r="BM230" s="196"/>
      <c r="BN230" s="194"/>
      <c r="BO230" s="190"/>
      <c r="BP230" s="190"/>
      <c r="BQ230" s="190" t="str">
        <f t="shared" si="48"/>
        <v/>
      </c>
      <c r="BR230" s="196"/>
      <c r="BS230" s="194"/>
    </row>
    <row r="231" spans="1:71" ht="15">
      <c r="A231" s="120"/>
      <c r="B231" s="120"/>
      <c r="C231" s="120"/>
      <c r="D231" s="120"/>
      <c r="E231" s="120"/>
      <c r="F231" s="120"/>
      <c r="G231" s="190"/>
      <c r="H231" s="190"/>
      <c r="I231" s="190"/>
      <c r="J231" s="191"/>
      <c r="K231" s="191"/>
      <c r="L231" s="191"/>
      <c r="M231" s="192"/>
      <c r="N231" s="211"/>
      <c r="O231" s="194"/>
      <c r="P231" s="194"/>
      <c r="Q231" s="194"/>
      <c r="R231" s="191"/>
      <c r="S231" s="191"/>
      <c r="T231" s="194"/>
      <c r="U231" s="194"/>
      <c r="V231" s="190"/>
      <c r="W231" s="190"/>
      <c r="X231" s="190" t="str">
        <f t="shared" si="39"/>
        <v/>
      </c>
      <c r="Y231" s="196"/>
      <c r="Z231" s="194"/>
      <c r="AA231" s="190"/>
      <c r="AB231" s="190"/>
      <c r="AC231" s="190" t="str">
        <f t="shared" si="40"/>
        <v/>
      </c>
      <c r="AD231" s="196"/>
      <c r="AE231" s="194"/>
      <c r="AF231" s="190"/>
      <c r="AG231" s="190"/>
      <c r="AH231" s="190" t="str">
        <f t="shared" si="41"/>
        <v/>
      </c>
      <c r="AI231" s="196"/>
      <c r="AJ231" s="194"/>
      <c r="AK231" s="190"/>
      <c r="AL231" s="190"/>
      <c r="AM231" s="190" t="str">
        <f t="shared" si="42"/>
        <v/>
      </c>
      <c r="AN231" s="196"/>
      <c r="AO231" s="194"/>
      <c r="AP231" s="190"/>
      <c r="AQ231" s="190"/>
      <c r="AR231" s="190" t="str">
        <f t="shared" si="43"/>
        <v/>
      </c>
      <c r="AS231" s="196"/>
      <c r="AT231" s="194"/>
      <c r="AU231" s="190"/>
      <c r="AV231" s="190"/>
      <c r="AW231" s="190" t="str">
        <f t="shared" si="44"/>
        <v/>
      </c>
      <c r="AX231" s="196"/>
      <c r="AY231" s="194"/>
      <c r="AZ231" s="190"/>
      <c r="BA231" s="190"/>
      <c r="BB231" s="190" t="str">
        <f t="shared" si="45"/>
        <v/>
      </c>
      <c r="BC231" s="196"/>
      <c r="BD231" s="194"/>
      <c r="BE231" s="190"/>
      <c r="BF231" s="190"/>
      <c r="BG231" s="190" t="str">
        <f t="shared" si="46"/>
        <v/>
      </c>
      <c r="BH231" s="196"/>
      <c r="BI231" s="194"/>
      <c r="BJ231" s="190"/>
      <c r="BK231" s="190"/>
      <c r="BL231" s="190" t="str">
        <f t="shared" si="47"/>
        <v/>
      </c>
      <c r="BM231" s="196"/>
      <c r="BN231" s="194"/>
      <c r="BO231" s="190"/>
      <c r="BP231" s="190"/>
      <c r="BQ231" s="190" t="str">
        <f t="shared" si="48"/>
        <v/>
      </c>
      <c r="BR231" s="196"/>
      <c r="BS231" s="194"/>
    </row>
    <row r="232" spans="1:71" ht="15">
      <c r="A232" s="120"/>
      <c r="B232" s="120"/>
      <c r="C232" s="120"/>
      <c r="D232" s="120"/>
      <c r="E232" s="120"/>
      <c r="F232" s="120"/>
      <c r="G232" s="190"/>
      <c r="H232" s="190"/>
      <c r="I232" s="190"/>
      <c r="J232" s="191"/>
      <c r="K232" s="191"/>
      <c r="L232" s="191"/>
      <c r="M232" s="192"/>
      <c r="N232" s="211"/>
      <c r="O232" s="194"/>
      <c r="P232" s="194"/>
      <c r="Q232" s="194"/>
      <c r="R232" s="191"/>
      <c r="S232" s="191"/>
      <c r="T232" s="194"/>
      <c r="U232" s="194"/>
      <c r="V232" s="190"/>
      <c r="W232" s="190"/>
      <c r="X232" s="190" t="str">
        <f t="shared" si="39"/>
        <v/>
      </c>
      <c r="Y232" s="196"/>
      <c r="Z232" s="194"/>
      <c r="AA232" s="190"/>
      <c r="AB232" s="190"/>
      <c r="AC232" s="190" t="str">
        <f t="shared" si="40"/>
        <v/>
      </c>
      <c r="AD232" s="196"/>
      <c r="AE232" s="194"/>
      <c r="AF232" s="190"/>
      <c r="AG232" s="190"/>
      <c r="AH232" s="190" t="str">
        <f t="shared" si="41"/>
        <v/>
      </c>
      <c r="AI232" s="196"/>
      <c r="AJ232" s="194"/>
      <c r="AK232" s="190"/>
      <c r="AL232" s="190"/>
      <c r="AM232" s="190" t="str">
        <f t="shared" si="42"/>
        <v/>
      </c>
      <c r="AN232" s="196"/>
      <c r="AO232" s="194"/>
      <c r="AP232" s="190"/>
      <c r="AQ232" s="190"/>
      <c r="AR232" s="190" t="str">
        <f t="shared" si="43"/>
        <v/>
      </c>
      <c r="AS232" s="196"/>
      <c r="AT232" s="194"/>
      <c r="AU232" s="190"/>
      <c r="AV232" s="190"/>
      <c r="AW232" s="190" t="str">
        <f t="shared" si="44"/>
        <v/>
      </c>
      <c r="AX232" s="196"/>
      <c r="AY232" s="194"/>
      <c r="AZ232" s="190"/>
      <c r="BA232" s="190"/>
      <c r="BB232" s="190" t="str">
        <f t="shared" si="45"/>
        <v/>
      </c>
      <c r="BC232" s="196"/>
      <c r="BD232" s="194"/>
      <c r="BE232" s="190"/>
      <c r="BF232" s="190"/>
      <c r="BG232" s="190" t="str">
        <f t="shared" si="46"/>
        <v/>
      </c>
      <c r="BH232" s="196"/>
      <c r="BI232" s="194"/>
      <c r="BJ232" s="190"/>
      <c r="BK232" s="190"/>
      <c r="BL232" s="190" t="str">
        <f t="shared" si="47"/>
        <v/>
      </c>
      <c r="BM232" s="196"/>
      <c r="BN232" s="194"/>
      <c r="BO232" s="190"/>
      <c r="BP232" s="190"/>
      <c r="BQ232" s="190" t="str">
        <f t="shared" si="48"/>
        <v/>
      </c>
      <c r="BR232" s="196"/>
      <c r="BS232" s="194"/>
    </row>
    <row r="233" spans="1:71" ht="15">
      <c r="A233" s="120"/>
      <c r="B233" s="120"/>
      <c r="C233" s="120"/>
      <c r="D233" s="120"/>
      <c r="E233" s="120"/>
      <c r="F233" s="120"/>
      <c r="G233" s="190"/>
      <c r="H233" s="190"/>
      <c r="I233" s="190"/>
      <c r="J233" s="191"/>
      <c r="K233" s="191"/>
      <c r="L233" s="191"/>
      <c r="M233" s="192"/>
      <c r="N233" s="211"/>
      <c r="O233" s="194"/>
      <c r="P233" s="194"/>
      <c r="Q233" s="194"/>
      <c r="R233" s="191"/>
      <c r="S233" s="191"/>
      <c r="T233" s="194"/>
      <c r="U233" s="194"/>
      <c r="V233" s="190"/>
      <c r="W233" s="190"/>
      <c r="X233" s="190" t="str">
        <f t="shared" si="39"/>
        <v/>
      </c>
      <c r="Y233" s="196"/>
      <c r="Z233" s="194"/>
      <c r="AA233" s="190"/>
      <c r="AB233" s="190"/>
      <c r="AC233" s="190" t="str">
        <f t="shared" si="40"/>
        <v/>
      </c>
      <c r="AD233" s="196"/>
      <c r="AE233" s="194"/>
      <c r="AF233" s="190"/>
      <c r="AG233" s="190"/>
      <c r="AH233" s="190" t="str">
        <f t="shared" si="41"/>
        <v/>
      </c>
      <c r="AI233" s="196"/>
      <c r="AJ233" s="194"/>
      <c r="AK233" s="190"/>
      <c r="AL233" s="190"/>
      <c r="AM233" s="190" t="str">
        <f t="shared" si="42"/>
        <v/>
      </c>
      <c r="AN233" s="196"/>
      <c r="AO233" s="194"/>
      <c r="AP233" s="190"/>
      <c r="AQ233" s="190"/>
      <c r="AR233" s="190" t="str">
        <f t="shared" si="43"/>
        <v/>
      </c>
      <c r="AS233" s="196"/>
      <c r="AT233" s="194"/>
      <c r="AU233" s="190"/>
      <c r="AV233" s="190"/>
      <c r="AW233" s="190" t="str">
        <f t="shared" si="44"/>
        <v/>
      </c>
      <c r="AX233" s="196"/>
      <c r="AY233" s="194"/>
      <c r="AZ233" s="190"/>
      <c r="BA233" s="190"/>
      <c r="BB233" s="190" t="str">
        <f t="shared" si="45"/>
        <v/>
      </c>
      <c r="BC233" s="196"/>
      <c r="BD233" s="194"/>
      <c r="BE233" s="190"/>
      <c r="BF233" s="190"/>
      <c r="BG233" s="190" t="str">
        <f t="shared" si="46"/>
        <v/>
      </c>
      <c r="BH233" s="196"/>
      <c r="BI233" s="194"/>
      <c r="BJ233" s="190"/>
      <c r="BK233" s="190"/>
      <c r="BL233" s="190" t="str">
        <f t="shared" si="47"/>
        <v/>
      </c>
      <c r="BM233" s="196"/>
      <c r="BN233" s="194"/>
      <c r="BO233" s="190"/>
      <c r="BP233" s="190"/>
      <c r="BQ233" s="190" t="str">
        <f t="shared" si="48"/>
        <v/>
      </c>
      <c r="BR233" s="196"/>
      <c r="BS233" s="194"/>
    </row>
    <row r="234" spans="1:71" ht="15">
      <c r="A234" s="120"/>
      <c r="B234" s="120"/>
      <c r="C234" s="120"/>
      <c r="D234" s="120"/>
      <c r="E234" s="120"/>
      <c r="F234" s="120"/>
      <c r="G234" s="190"/>
      <c r="H234" s="190"/>
      <c r="I234" s="190"/>
      <c r="J234" s="191"/>
      <c r="K234" s="191"/>
      <c r="L234" s="191"/>
      <c r="M234" s="192"/>
      <c r="N234" s="211"/>
      <c r="O234" s="194"/>
      <c r="P234" s="194"/>
      <c r="Q234" s="194"/>
      <c r="R234" s="191"/>
      <c r="S234" s="191"/>
      <c r="T234" s="194"/>
      <c r="U234" s="194"/>
      <c r="V234" s="190"/>
      <c r="W234" s="190"/>
      <c r="X234" s="190" t="str">
        <f t="shared" si="39"/>
        <v/>
      </c>
      <c r="Y234" s="196"/>
      <c r="Z234" s="194"/>
      <c r="AA234" s="190"/>
      <c r="AB234" s="190"/>
      <c r="AC234" s="190" t="str">
        <f t="shared" si="40"/>
        <v/>
      </c>
      <c r="AD234" s="196"/>
      <c r="AE234" s="194"/>
      <c r="AF234" s="190"/>
      <c r="AG234" s="190"/>
      <c r="AH234" s="190" t="str">
        <f t="shared" si="41"/>
        <v/>
      </c>
      <c r="AI234" s="196"/>
      <c r="AJ234" s="194"/>
      <c r="AK234" s="190"/>
      <c r="AL234" s="190"/>
      <c r="AM234" s="190" t="str">
        <f t="shared" si="42"/>
        <v/>
      </c>
      <c r="AN234" s="196"/>
      <c r="AO234" s="194"/>
      <c r="AP234" s="190"/>
      <c r="AQ234" s="190"/>
      <c r="AR234" s="190" t="str">
        <f t="shared" si="43"/>
        <v/>
      </c>
      <c r="AS234" s="196"/>
      <c r="AT234" s="194"/>
      <c r="AU234" s="190"/>
      <c r="AV234" s="190"/>
      <c r="AW234" s="190" t="str">
        <f t="shared" si="44"/>
        <v/>
      </c>
      <c r="AX234" s="196"/>
      <c r="AY234" s="194"/>
      <c r="AZ234" s="190"/>
      <c r="BA234" s="190"/>
      <c r="BB234" s="190" t="str">
        <f t="shared" si="45"/>
        <v/>
      </c>
      <c r="BC234" s="196"/>
      <c r="BD234" s="194"/>
      <c r="BE234" s="190"/>
      <c r="BF234" s="190"/>
      <c r="BG234" s="190" t="str">
        <f t="shared" si="46"/>
        <v/>
      </c>
      <c r="BH234" s="196"/>
      <c r="BI234" s="194"/>
      <c r="BJ234" s="190"/>
      <c r="BK234" s="190"/>
      <c r="BL234" s="190" t="str">
        <f t="shared" si="47"/>
        <v/>
      </c>
      <c r="BM234" s="196"/>
      <c r="BN234" s="194"/>
      <c r="BO234" s="190"/>
      <c r="BP234" s="190"/>
      <c r="BQ234" s="190" t="str">
        <f t="shared" si="48"/>
        <v/>
      </c>
      <c r="BR234" s="196"/>
      <c r="BS234" s="194"/>
    </row>
    <row r="235" spans="1:71" ht="15">
      <c r="A235" s="120"/>
      <c r="B235" s="120"/>
      <c r="C235" s="120"/>
      <c r="D235" s="120"/>
      <c r="E235" s="120"/>
      <c r="F235" s="120"/>
      <c r="G235" s="190"/>
      <c r="H235" s="190"/>
      <c r="I235" s="190"/>
      <c r="J235" s="191"/>
      <c r="K235" s="191"/>
      <c r="L235" s="191"/>
      <c r="M235" s="192"/>
      <c r="N235" s="211"/>
      <c r="O235" s="194"/>
      <c r="P235" s="194"/>
      <c r="Q235" s="194"/>
      <c r="R235" s="191"/>
      <c r="S235" s="191"/>
      <c r="T235" s="194"/>
      <c r="U235" s="194"/>
      <c r="V235" s="190"/>
      <c r="W235" s="190"/>
      <c r="X235" s="190" t="str">
        <f t="shared" si="39"/>
        <v/>
      </c>
      <c r="Y235" s="196"/>
      <c r="Z235" s="194"/>
      <c r="AA235" s="190"/>
      <c r="AB235" s="190"/>
      <c r="AC235" s="190" t="str">
        <f t="shared" si="40"/>
        <v/>
      </c>
      <c r="AD235" s="196"/>
      <c r="AE235" s="194"/>
      <c r="AF235" s="190"/>
      <c r="AG235" s="190"/>
      <c r="AH235" s="190" t="str">
        <f t="shared" si="41"/>
        <v/>
      </c>
      <c r="AI235" s="196"/>
      <c r="AJ235" s="194"/>
      <c r="AK235" s="190"/>
      <c r="AL235" s="190"/>
      <c r="AM235" s="190" t="str">
        <f t="shared" si="42"/>
        <v/>
      </c>
      <c r="AN235" s="196"/>
      <c r="AO235" s="194"/>
      <c r="AP235" s="190"/>
      <c r="AQ235" s="190"/>
      <c r="AR235" s="190" t="str">
        <f t="shared" si="43"/>
        <v/>
      </c>
      <c r="AS235" s="196"/>
      <c r="AT235" s="194"/>
      <c r="AU235" s="190"/>
      <c r="AV235" s="190"/>
      <c r="AW235" s="190" t="str">
        <f t="shared" si="44"/>
        <v/>
      </c>
      <c r="AX235" s="196"/>
      <c r="AY235" s="194"/>
      <c r="AZ235" s="190"/>
      <c r="BA235" s="190"/>
      <c r="BB235" s="190" t="str">
        <f t="shared" si="45"/>
        <v/>
      </c>
      <c r="BC235" s="196"/>
      <c r="BD235" s="194"/>
      <c r="BE235" s="190"/>
      <c r="BF235" s="190"/>
      <c r="BG235" s="190" t="str">
        <f t="shared" si="46"/>
        <v/>
      </c>
      <c r="BH235" s="196"/>
      <c r="BI235" s="194"/>
      <c r="BJ235" s="190"/>
      <c r="BK235" s="190"/>
      <c r="BL235" s="190" t="str">
        <f t="shared" si="47"/>
        <v/>
      </c>
      <c r="BM235" s="196"/>
      <c r="BN235" s="194"/>
      <c r="BO235" s="190"/>
      <c r="BP235" s="190"/>
      <c r="BQ235" s="190" t="str">
        <f t="shared" si="48"/>
        <v/>
      </c>
      <c r="BR235" s="196"/>
      <c r="BS235" s="194"/>
    </row>
    <row r="236" spans="1:71" ht="15">
      <c r="A236" s="120"/>
      <c r="B236" s="120"/>
      <c r="C236" s="120"/>
      <c r="D236" s="120"/>
      <c r="E236" s="120"/>
      <c r="F236" s="120"/>
      <c r="G236" s="190"/>
      <c r="H236" s="190"/>
      <c r="I236" s="190"/>
      <c r="J236" s="191"/>
      <c r="K236" s="191"/>
      <c r="L236" s="191"/>
      <c r="M236" s="192"/>
      <c r="N236" s="211"/>
      <c r="O236" s="194"/>
      <c r="P236" s="194"/>
      <c r="Q236" s="194"/>
      <c r="R236" s="191"/>
      <c r="S236" s="191"/>
      <c r="T236" s="194"/>
      <c r="U236" s="194"/>
      <c r="V236" s="190"/>
      <c r="W236" s="190"/>
      <c r="X236" s="190" t="str">
        <f t="shared" si="39"/>
        <v/>
      </c>
      <c r="Y236" s="196"/>
      <c r="Z236" s="194"/>
      <c r="AA236" s="190"/>
      <c r="AB236" s="190"/>
      <c r="AC236" s="190" t="str">
        <f t="shared" si="40"/>
        <v/>
      </c>
      <c r="AD236" s="196"/>
      <c r="AE236" s="194"/>
      <c r="AF236" s="190"/>
      <c r="AG236" s="190"/>
      <c r="AH236" s="190" t="str">
        <f t="shared" si="41"/>
        <v/>
      </c>
      <c r="AI236" s="196"/>
      <c r="AJ236" s="194"/>
      <c r="AK236" s="190"/>
      <c r="AL236" s="190"/>
      <c r="AM236" s="190" t="str">
        <f t="shared" si="42"/>
        <v/>
      </c>
      <c r="AN236" s="196"/>
      <c r="AO236" s="194"/>
      <c r="AP236" s="190"/>
      <c r="AQ236" s="190"/>
      <c r="AR236" s="190" t="str">
        <f t="shared" si="43"/>
        <v/>
      </c>
      <c r="AS236" s="196"/>
      <c r="AT236" s="194"/>
      <c r="AU236" s="190"/>
      <c r="AV236" s="190"/>
      <c r="AW236" s="190" t="str">
        <f t="shared" si="44"/>
        <v/>
      </c>
      <c r="AX236" s="196"/>
      <c r="AY236" s="194"/>
      <c r="AZ236" s="190"/>
      <c r="BA236" s="190"/>
      <c r="BB236" s="190" t="str">
        <f t="shared" si="45"/>
        <v/>
      </c>
      <c r="BC236" s="196"/>
      <c r="BD236" s="194"/>
      <c r="BE236" s="190"/>
      <c r="BF236" s="190"/>
      <c r="BG236" s="190" t="str">
        <f t="shared" si="46"/>
        <v/>
      </c>
      <c r="BH236" s="196"/>
      <c r="BI236" s="194"/>
      <c r="BJ236" s="190"/>
      <c r="BK236" s="190"/>
      <c r="BL236" s="190" t="str">
        <f t="shared" si="47"/>
        <v/>
      </c>
      <c r="BM236" s="196"/>
      <c r="BN236" s="194"/>
      <c r="BO236" s="190"/>
      <c r="BP236" s="190"/>
      <c r="BQ236" s="190" t="str">
        <f t="shared" si="48"/>
        <v/>
      </c>
      <c r="BR236" s="196"/>
      <c r="BS236" s="194"/>
    </row>
    <row r="237" spans="1:71" ht="15">
      <c r="A237" s="120"/>
      <c r="B237" s="120"/>
      <c r="C237" s="120"/>
      <c r="D237" s="120"/>
      <c r="E237" s="120"/>
      <c r="F237" s="120"/>
      <c r="G237" s="190"/>
      <c r="H237" s="190"/>
      <c r="I237" s="190"/>
      <c r="J237" s="191"/>
      <c r="K237" s="191"/>
      <c r="L237" s="191"/>
      <c r="M237" s="192"/>
      <c r="N237" s="211"/>
      <c r="O237" s="194"/>
      <c r="P237" s="194"/>
      <c r="Q237" s="194"/>
      <c r="R237" s="191"/>
      <c r="S237" s="191"/>
      <c r="T237" s="194"/>
      <c r="U237" s="194"/>
      <c r="V237" s="190"/>
      <c r="W237" s="190"/>
      <c r="X237" s="190" t="str">
        <f t="shared" si="39"/>
        <v/>
      </c>
      <c r="Y237" s="196"/>
      <c r="Z237" s="194"/>
      <c r="AA237" s="190"/>
      <c r="AB237" s="190"/>
      <c r="AC237" s="190" t="str">
        <f t="shared" si="40"/>
        <v/>
      </c>
      <c r="AD237" s="196"/>
      <c r="AE237" s="194"/>
      <c r="AF237" s="190"/>
      <c r="AG237" s="190"/>
      <c r="AH237" s="190" t="str">
        <f t="shared" si="41"/>
        <v/>
      </c>
      <c r="AI237" s="196"/>
      <c r="AJ237" s="194"/>
      <c r="AK237" s="190"/>
      <c r="AL237" s="190"/>
      <c r="AM237" s="190" t="str">
        <f t="shared" si="42"/>
        <v/>
      </c>
      <c r="AN237" s="196"/>
      <c r="AO237" s="194"/>
      <c r="AP237" s="190"/>
      <c r="AQ237" s="190"/>
      <c r="AR237" s="190" t="str">
        <f t="shared" si="43"/>
        <v/>
      </c>
      <c r="AS237" s="196"/>
      <c r="AT237" s="194"/>
      <c r="AU237" s="190"/>
      <c r="AV237" s="190"/>
      <c r="AW237" s="190" t="str">
        <f t="shared" si="44"/>
        <v/>
      </c>
      <c r="AX237" s="196"/>
      <c r="AY237" s="194"/>
      <c r="AZ237" s="190"/>
      <c r="BA237" s="190"/>
      <c r="BB237" s="190" t="str">
        <f t="shared" si="45"/>
        <v/>
      </c>
      <c r="BC237" s="196"/>
      <c r="BD237" s="194"/>
      <c r="BE237" s="190"/>
      <c r="BF237" s="190"/>
      <c r="BG237" s="190" t="str">
        <f t="shared" si="46"/>
        <v/>
      </c>
      <c r="BH237" s="196"/>
      <c r="BI237" s="194"/>
      <c r="BJ237" s="190"/>
      <c r="BK237" s="190"/>
      <c r="BL237" s="190" t="str">
        <f t="shared" si="47"/>
        <v/>
      </c>
      <c r="BM237" s="196"/>
      <c r="BN237" s="194"/>
      <c r="BO237" s="190"/>
      <c r="BP237" s="190"/>
      <c r="BQ237" s="190" t="str">
        <f t="shared" si="48"/>
        <v/>
      </c>
      <c r="BR237" s="196"/>
      <c r="BS237" s="194"/>
    </row>
    <row r="238" spans="1:71" ht="15">
      <c r="A238" s="120"/>
      <c r="B238" s="120"/>
      <c r="C238" s="120"/>
      <c r="D238" s="120"/>
      <c r="E238" s="120"/>
      <c r="F238" s="120"/>
      <c r="G238" s="190"/>
      <c r="H238" s="190"/>
      <c r="I238" s="190"/>
      <c r="J238" s="191"/>
      <c r="K238" s="191"/>
      <c r="L238" s="191"/>
      <c r="M238" s="192"/>
      <c r="N238" s="211"/>
      <c r="O238" s="194"/>
      <c r="P238" s="194"/>
      <c r="Q238" s="194"/>
      <c r="R238" s="191"/>
      <c r="S238" s="191"/>
      <c r="T238" s="194"/>
      <c r="U238" s="194"/>
      <c r="V238" s="190"/>
      <c r="W238" s="190"/>
      <c r="X238" s="190" t="str">
        <f t="shared" si="39"/>
        <v/>
      </c>
      <c r="Y238" s="196"/>
      <c r="Z238" s="194"/>
      <c r="AA238" s="190"/>
      <c r="AB238" s="190"/>
      <c r="AC238" s="190" t="str">
        <f t="shared" si="40"/>
        <v/>
      </c>
      <c r="AD238" s="196"/>
      <c r="AE238" s="194"/>
      <c r="AF238" s="190"/>
      <c r="AG238" s="190"/>
      <c r="AH238" s="190" t="str">
        <f t="shared" si="41"/>
        <v/>
      </c>
      <c r="AI238" s="196"/>
      <c r="AJ238" s="194"/>
      <c r="AK238" s="190"/>
      <c r="AL238" s="190"/>
      <c r="AM238" s="190" t="str">
        <f t="shared" si="42"/>
        <v/>
      </c>
      <c r="AN238" s="196"/>
      <c r="AO238" s="194"/>
      <c r="AP238" s="190"/>
      <c r="AQ238" s="190"/>
      <c r="AR238" s="190" t="str">
        <f t="shared" si="43"/>
        <v/>
      </c>
      <c r="AS238" s="196"/>
      <c r="AT238" s="194"/>
      <c r="AU238" s="190"/>
      <c r="AV238" s="190"/>
      <c r="AW238" s="190" t="str">
        <f t="shared" si="44"/>
        <v/>
      </c>
      <c r="AX238" s="196"/>
      <c r="AY238" s="194"/>
      <c r="AZ238" s="190"/>
      <c r="BA238" s="190"/>
      <c r="BB238" s="190" t="str">
        <f t="shared" si="45"/>
        <v/>
      </c>
      <c r="BC238" s="196"/>
      <c r="BD238" s="194"/>
      <c r="BE238" s="190"/>
      <c r="BF238" s="190"/>
      <c r="BG238" s="190" t="str">
        <f t="shared" si="46"/>
        <v/>
      </c>
      <c r="BH238" s="196"/>
      <c r="BI238" s="194"/>
      <c r="BJ238" s="190"/>
      <c r="BK238" s="190"/>
      <c r="BL238" s="190" t="str">
        <f t="shared" si="47"/>
        <v/>
      </c>
      <c r="BM238" s="196"/>
      <c r="BN238" s="194"/>
      <c r="BO238" s="190"/>
      <c r="BP238" s="190"/>
      <c r="BQ238" s="190" t="str">
        <f t="shared" si="48"/>
        <v/>
      </c>
      <c r="BR238" s="196"/>
      <c r="BS238" s="194"/>
    </row>
    <row r="239" spans="1:71" ht="15">
      <c r="A239" s="120"/>
      <c r="B239" s="120"/>
      <c r="C239" s="120"/>
      <c r="D239" s="120"/>
      <c r="E239" s="120"/>
      <c r="F239" s="120"/>
      <c r="G239" s="190"/>
      <c r="H239" s="190"/>
      <c r="I239" s="190"/>
      <c r="J239" s="191"/>
      <c r="K239" s="191"/>
      <c r="L239" s="191"/>
      <c r="M239" s="192"/>
      <c r="N239" s="211"/>
      <c r="O239" s="194"/>
      <c r="P239" s="194"/>
      <c r="Q239" s="194"/>
      <c r="R239" s="191"/>
      <c r="S239" s="191"/>
      <c r="T239" s="194"/>
      <c r="U239" s="194"/>
      <c r="V239" s="190"/>
      <c r="W239" s="190"/>
      <c r="X239" s="190" t="str">
        <f t="shared" si="39"/>
        <v/>
      </c>
      <c r="Y239" s="196"/>
      <c r="Z239" s="194"/>
      <c r="AA239" s="190"/>
      <c r="AB239" s="190"/>
      <c r="AC239" s="190" t="str">
        <f t="shared" si="40"/>
        <v/>
      </c>
      <c r="AD239" s="196"/>
      <c r="AE239" s="194"/>
      <c r="AF239" s="190"/>
      <c r="AG239" s="190"/>
      <c r="AH239" s="190" t="str">
        <f t="shared" si="41"/>
        <v/>
      </c>
      <c r="AI239" s="196"/>
      <c r="AJ239" s="194"/>
      <c r="AK239" s="190"/>
      <c r="AL239" s="190"/>
      <c r="AM239" s="190" t="str">
        <f t="shared" si="42"/>
        <v/>
      </c>
      <c r="AN239" s="196"/>
      <c r="AO239" s="194"/>
      <c r="AP239" s="190"/>
      <c r="AQ239" s="190"/>
      <c r="AR239" s="190" t="str">
        <f t="shared" si="43"/>
        <v/>
      </c>
      <c r="AS239" s="196"/>
      <c r="AT239" s="194"/>
      <c r="AU239" s="190"/>
      <c r="AV239" s="190"/>
      <c r="AW239" s="190" t="str">
        <f t="shared" si="44"/>
        <v/>
      </c>
      <c r="AX239" s="196"/>
      <c r="AY239" s="194"/>
      <c r="AZ239" s="190"/>
      <c r="BA239" s="190"/>
      <c r="BB239" s="190" t="str">
        <f t="shared" si="45"/>
        <v/>
      </c>
      <c r="BC239" s="196"/>
      <c r="BD239" s="194"/>
      <c r="BE239" s="190"/>
      <c r="BF239" s="190"/>
      <c r="BG239" s="190" t="str">
        <f t="shared" si="46"/>
        <v/>
      </c>
      <c r="BH239" s="196"/>
      <c r="BI239" s="194"/>
      <c r="BJ239" s="190"/>
      <c r="BK239" s="190"/>
      <c r="BL239" s="190" t="str">
        <f t="shared" si="47"/>
        <v/>
      </c>
      <c r="BM239" s="196"/>
      <c r="BN239" s="194"/>
      <c r="BO239" s="190"/>
      <c r="BP239" s="190"/>
      <c r="BQ239" s="190" t="str">
        <f t="shared" si="48"/>
        <v/>
      </c>
      <c r="BR239" s="196"/>
      <c r="BS239" s="194"/>
    </row>
    <row r="240" spans="1:71" ht="15">
      <c r="A240" s="120"/>
      <c r="B240" s="120"/>
      <c r="C240" s="120"/>
      <c r="D240" s="120"/>
      <c r="E240" s="120"/>
      <c r="F240" s="120"/>
      <c r="G240" s="190"/>
      <c r="H240" s="190"/>
      <c r="I240" s="190"/>
      <c r="J240" s="191"/>
      <c r="K240" s="191"/>
      <c r="L240" s="191"/>
      <c r="M240" s="192"/>
      <c r="N240" s="211"/>
      <c r="O240" s="194"/>
      <c r="P240" s="194"/>
      <c r="Q240" s="194"/>
      <c r="R240" s="191"/>
      <c r="S240" s="191"/>
      <c r="T240" s="194"/>
      <c r="U240" s="194"/>
      <c r="V240" s="190"/>
      <c r="W240" s="190"/>
      <c r="X240" s="190" t="str">
        <f t="shared" si="39"/>
        <v/>
      </c>
      <c r="Y240" s="196"/>
      <c r="Z240" s="194"/>
      <c r="AA240" s="190"/>
      <c r="AB240" s="190"/>
      <c r="AC240" s="190" t="str">
        <f t="shared" si="40"/>
        <v/>
      </c>
      <c r="AD240" s="196"/>
      <c r="AE240" s="194"/>
      <c r="AF240" s="190"/>
      <c r="AG240" s="190"/>
      <c r="AH240" s="190" t="str">
        <f t="shared" si="41"/>
        <v/>
      </c>
      <c r="AI240" s="196"/>
      <c r="AJ240" s="194"/>
      <c r="AK240" s="190"/>
      <c r="AL240" s="190"/>
      <c r="AM240" s="190" t="str">
        <f t="shared" si="42"/>
        <v/>
      </c>
      <c r="AN240" s="196"/>
      <c r="AO240" s="194"/>
      <c r="AP240" s="190"/>
      <c r="AQ240" s="190"/>
      <c r="AR240" s="190" t="str">
        <f t="shared" si="43"/>
        <v/>
      </c>
      <c r="AS240" s="196"/>
      <c r="AT240" s="194"/>
      <c r="AU240" s="190"/>
      <c r="AV240" s="190"/>
      <c r="AW240" s="190" t="str">
        <f t="shared" si="44"/>
        <v/>
      </c>
      <c r="AX240" s="196"/>
      <c r="AY240" s="194"/>
      <c r="AZ240" s="190"/>
      <c r="BA240" s="190"/>
      <c r="BB240" s="190" t="str">
        <f t="shared" si="45"/>
        <v/>
      </c>
      <c r="BC240" s="196"/>
      <c r="BD240" s="194"/>
      <c r="BE240" s="190"/>
      <c r="BF240" s="190"/>
      <c r="BG240" s="190" t="str">
        <f t="shared" si="46"/>
        <v/>
      </c>
      <c r="BH240" s="196"/>
      <c r="BI240" s="194"/>
      <c r="BJ240" s="190"/>
      <c r="BK240" s="190"/>
      <c r="BL240" s="190" t="str">
        <f t="shared" si="47"/>
        <v/>
      </c>
      <c r="BM240" s="196"/>
      <c r="BN240" s="194"/>
      <c r="BO240" s="190"/>
      <c r="BP240" s="190"/>
      <c r="BQ240" s="190" t="str">
        <f t="shared" si="48"/>
        <v/>
      </c>
      <c r="BR240" s="196"/>
      <c r="BS240" s="194"/>
    </row>
    <row r="241" spans="1:71" ht="15">
      <c r="A241" s="120"/>
      <c r="B241" s="120"/>
      <c r="C241" s="120"/>
      <c r="D241" s="120"/>
      <c r="E241" s="120"/>
      <c r="F241" s="120"/>
      <c r="G241" s="190"/>
      <c r="H241" s="190"/>
      <c r="I241" s="190"/>
      <c r="J241" s="191"/>
      <c r="K241" s="191"/>
      <c r="L241" s="191"/>
      <c r="M241" s="192"/>
      <c r="N241" s="211"/>
      <c r="O241" s="194"/>
      <c r="P241" s="194"/>
      <c r="Q241" s="194"/>
      <c r="R241" s="191"/>
      <c r="S241" s="191"/>
      <c r="T241" s="194"/>
      <c r="U241" s="194"/>
      <c r="V241" s="190"/>
      <c r="W241" s="190"/>
      <c r="X241" s="190" t="str">
        <f t="shared" si="39"/>
        <v/>
      </c>
      <c r="Y241" s="196"/>
      <c r="Z241" s="194"/>
      <c r="AA241" s="190"/>
      <c r="AB241" s="190"/>
      <c r="AC241" s="190" t="str">
        <f t="shared" si="40"/>
        <v/>
      </c>
      <c r="AD241" s="196"/>
      <c r="AE241" s="194"/>
      <c r="AF241" s="190"/>
      <c r="AG241" s="190"/>
      <c r="AH241" s="190" t="str">
        <f t="shared" si="41"/>
        <v/>
      </c>
      <c r="AI241" s="196"/>
      <c r="AJ241" s="194"/>
      <c r="AK241" s="190"/>
      <c r="AL241" s="190"/>
      <c r="AM241" s="190" t="str">
        <f t="shared" si="42"/>
        <v/>
      </c>
      <c r="AN241" s="196"/>
      <c r="AO241" s="194"/>
      <c r="AP241" s="190"/>
      <c r="AQ241" s="190"/>
      <c r="AR241" s="190" t="str">
        <f t="shared" si="43"/>
        <v/>
      </c>
      <c r="AS241" s="196"/>
      <c r="AT241" s="194"/>
      <c r="AU241" s="190"/>
      <c r="AV241" s="190"/>
      <c r="AW241" s="190" t="str">
        <f t="shared" si="44"/>
        <v/>
      </c>
      <c r="AX241" s="196"/>
      <c r="AY241" s="194"/>
      <c r="AZ241" s="190"/>
      <c r="BA241" s="190"/>
      <c r="BB241" s="190" t="str">
        <f t="shared" si="45"/>
        <v/>
      </c>
      <c r="BC241" s="196"/>
      <c r="BD241" s="194"/>
      <c r="BE241" s="190"/>
      <c r="BF241" s="190"/>
      <c r="BG241" s="190" t="str">
        <f t="shared" si="46"/>
        <v/>
      </c>
      <c r="BH241" s="196"/>
      <c r="BI241" s="194"/>
      <c r="BJ241" s="190"/>
      <c r="BK241" s="190"/>
      <c r="BL241" s="190" t="str">
        <f t="shared" si="47"/>
        <v/>
      </c>
      <c r="BM241" s="196"/>
      <c r="BN241" s="194"/>
      <c r="BO241" s="190"/>
      <c r="BP241" s="190"/>
      <c r="BQ241" s="190" t="str">
        <f t="shared" si="48"/>
        <v/>
      </c>
      <c r="BR241" s="196"/>
      <c r="BS241" s="194"/>
    </row>
    <row r="242" spans="1:71" ht="15">
      <c r="A242" s="120"/>
      <c r="B242" s="120"/>
      <c r="C242" s="120"/>
      <c r="D242" s="120"/>
      <c r="E242" s="120"/>
      <c r="F242" s="120"/>
      <c r="G242" s="190"/>
      <c r="H242" s="190"/>
      <c r="I242" s="190"/>
      <c r="J242" s="191"/>
      <c r="K242" s="191"/>
      <c r="L242" s="191"/>
      <c r="M242" s="192"/>
      <c r="N242" s="211"/>
      <c r="O242" s="194"/>
      <c r="P242" s="194"/>
      <c r="Q242" s="194"/>
      <c r="R242" s="191"/>
      <c r="S242" s="191"/>
      <c r="T242" s="194"/>
      <c r="U242" s="194"/>
      <c r="V242" s="190"/>
      <c r="W242" s="190"/>
      <c r="X242" s="190" t="str">
        <f t="shared" si="39"/>
        <v/>
      </c>
      <c r="Y242" s="196"/>
      <c r="Z242" s="194"/>
      <c r="AA242" s="190"/>
      <c r="AB242" s="190"/>
      <c r="AC242" s="190" t="str">
        <f t="shared" si="40"/>
        <v/>
      </c>
      <c r="AD242" s="196"/>
      <c r="AE242" s="194"/>
      <c r="AF242" s="190"/>
      <c r="AG242" s="190"/>
      <c r="AH242" s="190" t="str">
        <f t="shared" si="41"/>
        <v/>
      </c>
      <c r="AI242" s="196"/>
      <c r="AJ242" s="194"/>
      <c r="AK242" s="190"/>
      <c r="AL242" s="190"/>
      <c r="AM242" s="190" t="str">
        <f t="shared" si="42"/>
        <v/>
      </c>
      <c r="AN242" s="196"/>
      <c r="AO242" s="194"/>
      <c r="AP242" s="190"/>
      <c r="AQ242" s="190"/>
      <c r="AR242" s="190" t="str">
        <f t="shared" si="43"/>
        <v/>
      </c>
      <c r="AS242" s="196"/>
      <c r="AT242" s="194"/>
      <c r="AU242" s="190"/>
      <c r="AV242" s="190"/>
      <c r="AW242" s="190" t="str">
        <f t="shared" si="44"/>
        <v/>
      </c>
      <c r="AX242" s="196"/>
      <c r="AY242" s="194"/>
      <c r="AZ242" s="190"/>
      <c r="BA242" s="190"/>
      <c r="BB242" s="190" t="str">
        <f t="shared" si="45"/>
        <v/>
      </c>
      <c r="BC242" s="196"/>
      <c r="BD242" s="194"/>
      <c r="BE242" s="190"/>
      <c r="BF242" s="190"/>
      <c r="BG242" s="190" t="str">
        <f t="shared" si="46"/>
        <v/>
      </c>
      <c r="BH242" s="196"/>
      <c r="BI242" s="194"/>
      <c r="BJ242" s="190"/>
      <c r="BK242" s="190"/>
      <c r="BL242" s="190" t="str">
        <f t="shared" si="47"/>
        <v/>
      </c>
      <c r="BM242" s="196"/>
      <c r="BN242" s="194"/>
      <c r="BO242" s="190"/>
      <c r="BP242" s="190"/>
      <c r="BQ242" s="190" t="str">
        <f t="shared" si="48"/>
        <v/>
      </c>
      <c r="BR242" s="196"/>
      <c r="BS242" s="194"/>
    </row>
    <row r="243" spans="1:71" ht="15">
      <c r="A243" s="120"/>
      <c r="B243" s="120"/>
      <c r="C243" s="120"/>
      <c r="D243" s="120"/>
      <c r="E243" s="120"/>
      <c r="F243" s="120"/>
      <c r="G243" s="190"/>
      <c r="H243" s="190"/>
      <c r="I243" s="190"/>
      <c r="J243" s="191"/>
      <c r="K243" s="191"/>
      <c r="L243" s="191"/>
      <c r="M243" s="192"/>
      <c r="N243" s="211"/>
      <c r="O243" s="194"/>
      <c r="P243" s="194"/>
      <c r="Q243" s="194"/>
      <c r="R243" s="191"/>
      <c r="S243" s="191"/>
      <c r="T243" s="194"/>
      <c r="U243" s="194"/>
      <c r="V243" s="190"/>
      <c r="W243" s="190"/>
      <c r="X243" s="190" t="str">
        <f t="shared" si="39"/>
        <v/>
      </c>
      <c r="Y243" s="196"/>
      <c r="Z243" s="194"/>
      <c r="AA243" s="190"/>
      <c r="AB243" s="190"/>
      <c r="AC243" s="190" t="str">
        <f t="shared" si="40"/>
        <v/>
      </c>
      <c r="AD243" s="196"/>
      <c r="AE243" s="194"/>
      <c r="AF243" s="190"/>
      <c r="AG243" s="190"/>
      <c r="AH243" s="190" t="str">
        <f t="shared" si="41"/>
        <v/>
      </c>
      <c r="AI243" s="196"/>
      <c r="AJ243" s="194"/>
      <c r="AK243" s="190"/>
      <c r="AL243" s="190"/>
      <c r="AM243" s="190" t="str">
        <f t="shared" si="42"/>
        <v/>
      </c>
      <c r="AN243" s="196"/>
      <c r="AO243" s="194"/>
      <c r="AP243" s="190"/>
      <c r="AQ243" s="190"/>
      <c r="AR243" s="190" t="str">
        <f t="shared" si="43"/>
        <v/>
      </c>
      <c r="AS243" s="196"/>
      <c r="AT243" s="194"/>
      <c r="AU243" s="190"/>
      <c r="AV243" s="190"/>
      <c r="AW243" s="190" t="str">
        <f t="shared" si="44"/>
        <v/>
      </c>
      <c r="AX243" s="196"/>
      <c r="AY243" s="194"/>
      <c r="AZ243" s="190"/>
      <c r="BA243" s="190"/>
      <c r="BB243" s="190" t="str">
        <f t="shared" si="45"/>
        <v/>
      </c>
      <c r="BC243" s="196"/>
      <c r="BD243" s="194"/>
      <c r="BE243" s="190"/>
      <c r="BF243" s="190"/>
      <c r="BG243" s="190" t="str">
        <f t="shared" si="46"/>
        <v/>
      </c>
      <c r="BH243" s="196"/>
      <c r="BI243" s="194"/>
      <c r="BJ243" s="190"/>
      <c r="BK243" s="190"/>
      <c r="BL243" s="190" t="str">
        <f t="shared" si="47"/>
        <v/>
      </c>
      <c r="BM243" s="196"/>
      <c r="BN243" s="194"/>
      <c r="BO243" s="190"/>
      <c r="BP243" s="190"/>
      <c r="BQ243" s="190" t="str">
        <f t="shared" si="48"/>
        <v/>
      </c>
      <c r="BR243" s="196"/>
      <c r="BS243" s="194"/>
    </row>
    <row r="244" spans="1:71" ht="15">
      <c r="A244" s="120"/>
      <c r="B244" s="120"/>
      <c r="C244" s="120"/>
      <c r="D244" s="120"/>
      <c r="E244" s="120"/>
      <c r="F244" s="120"/>
      <c r="G244" s="190"/>
      <c r="H244" s="190"/>
      <c r="I244" s="190"/>
      <c r="J244" s="191"/>
      <c r="K244" s="191"/>
      <c r="L244" s="191"/>
      <c r="M244" s="192"/>
      <c r="N244" s="211"/>
      <c r="O244" s="194"/>
      <c r="P244" s="194"/>
      <c r="Q244" s="194"/>
      <c r="R244" s="191"/>
      <c r="S244" s="191"/>
      <c r="T244" s="194"/>
      <c r="U244" s="194"/>
      <c r="V244" s="190"/>
      <c r="W244" s="190"/>
      <c r="X244" s="190" t="str">
        <f t="shared" si="39"/>
        <v/>
      </c>
      <c r="Y244" s="196"/>
      <c r="Z244" s="194"/>
      <c r="AA244" s="190"/>
      <c r="AB244" s="190"/>
      <c r="AC244" s="190" t="str">
        <f t="shared" si="40"/>
        <v/>
      </c>
      <c r="AD244" s="196"/>
      <c r="AE244" s="194"/>
      <c r="AF244" s="190"/>
      <c r="AG244" s="190"/>
      <c r="AH244" s="190" t="str">
        <f t="shared" si="41"/>
        <v/>
      </c>
      <c r="AI244" s="196"/>
      <c r="AJ244" s="194"/>
      <c r="AK244" s="190"/>
      <c r="AL244" s="190"/>
      <c r="AM244" s="190" t="str">
        <f t="shared" si="42"/>
        <v/>
      </c>
      <c r="AN244" s="196"/>
      <c r="AO244" s="194"/>
      <c r="AP244" s="190"/>
      <c r="AQ244" s="190"/>
      <c r="AR244" s="190" t="str">
        <f t="shared" si="43"/>
        <v/>
      </c>
      <c r="AS244" s="196"/>
      <c r="AT244" s="194"/>
      <c r="AU244" s="190"/>
      <c r="AV244" s="190"/>
      <c r="AW244" s="190" t="str">
        <f t="shared" si="44"/>
        <v/>
      </c>
      <c r="AX244" s="196"/>
      <c r="AY244" s="194"/>
      <c r="AZ244" s="190"/>
      <c r="BA244" s="190"/>
      <c r="BB244" s="190" t="str">
        <f t="shared" si="45"/>
        <v/>
      </c>
      <c r="BC244" s="196"/>
      <c r="BD244" s="194"/>
      <c r="BE244" s="190"/>
      <c r="BF244" s="190"/>
      <c r="BG244" s="190" t="str">
        <f t="shared" si="46"/>
        <v/>
      </c>
      <c r="BH244" s="196"/>
      <c r="BI244" s="194"/>
      <c r="BJ244" s="190"/>
      <c r="BK244" s="190"/>
      <c r="BL244" s="190" t="str">
        <f t="shared" si="47"/>
        <v/>
      </c>
      <c r="BM244" s="196"/>
      <c r="BN244" s="194"/>
      <c r="BO244" s="190"/>
      <c r="BP244" s="190"/>
      <c r="BQ244" s="190" t="str">
        <f t="shared" si="48"/>
        <v/>
      </c>
      <c r="BR244" s="196"/>
      <c r="BS244" s="194"/>
    </row>
    <row r="245" spans="1:71" ht="15">
      <c r="A245" s="120"/>
      <c r="B245" s="120"/>
      <c r="C245" s="120"/>
      <c r="D245" s="120"/>
      <c r="E245" s="120"/>
      <c r="F245" s="120"/>
      <c r="G245" s="190"/>
      <c r="H245" s="190"/>
      <c r="I245" s="190"/>
      <c r="J245" s="191"/>
      <c r="K245" s="191"/>
      <c r="L245" s="191"/>
      <c r="M245" s="192"/>
      <c r="N245" s="211"/>
      <c r="O245" s="194"/>
      <c r="P245" s="194"/>
      <c r="Q245" s="194"/>
      <c r="R245" s="191"/>
      <c r="S245" s="191"/>
      <c r="T245" s="194"/>
      <c r="U245" s="194"/>
      <c r="V245" s="190"/>
      <c r="W245" s="190"/>
      <c r="X245" s="190" t="str">
        <f t="shared" si="39"/>
        <v/>
      </c>
      <c r="Y245" s="196"/>
      <c r="Z245" s="194"/>
      <c r="AA245" s="190"/>
      <c r="AB245" s="190"/>
      <c r="AC245" s="190" t="str">
        <f t="shared" si="40"/>
        <v/>
      </c>
      <c r="AD245" s="196"/>
      <c r="AE245" s="194"/>
      <c r="AF245" s="190"/>
      <c r="AG245" s="190"/>
      <c r="AH245" s="190" t="str">
        <f t="shared" si="41"/>
        <v/>
      </c>
      <c r="AI245" s="196"/>
      <c r="AJ245" s="194"/>
      <c r="AK245" s="190"/>
      <c r="AL245" s="190"/>
      <c r="AM245" s="190" t="str">
        <f t="shared" si="42"/>
        <v/>
      </c>
      <c r="AN245" s="196"/>
      <c r="AO245" s="194"/>
      <c r="AP245" s="190"/>
      <c r="AQ245" s="190"/>
      <c r="AR245" s="190" t="str">
        <f t="shared" si="43"/>
        <v/>
      </c>
      <c r="AS245" s="196"/>
      <c r="AT245" s="194"/>
      <c r="AU245" s="190"/>
      <c r="AV245" s="190"/>
      <c r="AW245" s="190" t="str">
        <f t="shared" si="44"/>
        <v/>
      </c>
      <c r="AX245" s="196"/>
      <c r="AY245" s="194"/>
      <c r="AZ245" s="190"/>
      <c r="BA245" s="190"/>
      <c r="BB245" s="190" t="str">
        <f t="shared" si="45"/>
        <v/>
      </c>
      <c r="BC245" s="196"/>
      <c r="BD245" s="194"/>
      <c r="BE245" s="190"/>
      <c r="BF245" s="190"/>
      <c r="BG245" s="190" t="str">
        <f t="shared" si="46"/>
        <v/>
      </c>
      <c r="BH245" s="196"/>
      <c r="BI245" s="194"/>
      <c r="BJ245" s="190"/>
      <c r="BK245" s="190"/>
      <c r="BL245" s="190" t="str">
        <f t="shared" si="47"/>
        <v/>
      </c>
      <c r="BM245" s="196"/>
      <c r="BN245" s="194"/>
      <c r="BO245" s="190"/>
      <c r="BP245" s="190"/>
      <c r="BQ245" s="190" t="str">
        <f t="shared" si="48"/>
        <v/>
      </c>
      <c r="BR245" s="196"/>
      <c r="BS245" s="194"/>
    </row>
    <row r="246" spans="1:71" ht="15">
      <c r="A246" s="120"/>
      <c r="B246" s="120"/>
      <c r="C246" s="120"/>
      <c r="D246" s="120"/>
      <c r="E246" s="120"/>
      <c r="F246" s="120"/>
      <c r="G246" s="190"/>
      <c r="H246" s="190"/>
      <c r="I246" s="190"/>
      <c r="J246" s="191"/>
      <c r="K246" s="191"/>
      <c r="L246" s="191"/>
      <c r="M246" s="192"/>
      <c r="N246" s="211"/>
      <c r="O246" s="194"/>
      <c r="P246" s="194"/>
      <c r="Q246" s="194"/>
      <c r="R246" s="191"/>
      <c r="S246" s="191"/>
      <c r="T246" s="194"/>
      <c r="U246" s="194"/>
      <c r="V246" s="190"/>
      <c r="W246" s="190"/>
      <c r="X246" s="190" t="str">
        <f t="shared" si="39"/>
        <v/>
      </c>
      <c r="Y246" s="196"/>
      <c r="Z246" s="194"/>
      <c r="AA246" s="190"/>
      <c r="AB246" s="190"/>
      <c r="AC246" s="190" t="str">
        <f t="shared" si="40"/>
        <v/>
      </c>
      <c r="AD246" s="196"/>
      <c r="AE246" s="194"/>
      <c r="AF246" s="190"/>
      <c r="AG246" s="190"/>
      <c r="AH246" s="190" t="str">
        <f t="shared" si="41"/>
        <v/>
      </c>
      <c r="AI246" s="196"/>
      <c r="AJ246" s="194"/>
      <c r="AK246" s="190"/>
      <c r="AL246" s="190"/>
      <c r="AM246" s="190" t="str">
        <f t="shared" si="42"/>
        <v/>
      </c>
      <c r="AN246" s="196"/>
      <c r="AO246" s="194"/>
      <c r="AP246" s="190"/>
      <c r="AQ246" s="190"/>
      <c r="AR246" s="190" t="str">
        <f t="shared" si="43"/>
        <v/>
      </c>
      <c r="AS246" s="196"/>
      <c r="AT246" s="194"/>
      <c r="AU246" s="190"/>
      <c r="AV246" s="190"/>
      <c r="AW246" s="190" t="str">
        <f t="shared" si="44"/>
        <v/>
      </c>
      <c r="AX246" s="196"/>
      <c r="AY246" s="194"/>
      <c r="AZ246" s="190"/>
      <c r="BA246" s="190"/>
      <c r="BB246" s="190" t="str">
        <f t="shared" si="45"/>
        <v/>
      </c>
      <c r="BC246" s="196"/>
      <c r="BD246" s="194"/>
      <c r="BE246" s="190"/>
      <c r="BF246" s="190"/>
      <c r="BG246" s="190" t="str">
        <f t="shared" si="46"/>
        <v/>
      </c>
      <c r="BH246" s="196"/>
      <c r="BI246" s="194"/>
      <c r="BJ246" s="190"/>
      <c r="BK246" s="190"/>
      <c r="BL246" s="190" t="str">
        <f t="shared" si="47"/>
        <v/>
      </c>
      <c r="BM246" s="196"/>
      <c r="BN246" s="194"/>
      <c r="BO246" s="190"/>
      <c r="BP246" s="190"/>
      <c r="BQ246" s="190" t="str">
        <f t="shared" si="48"/>
        <v/>
      </c>
      <c r="BR246" s="196"/>
      <c r="BS246" s="194"/>
    </row>
    <row r="247" spans="1:71" ht="15">
      <c r="A247" s="120"/>
      <c r="B247" s="120"/>
      <c r="C247" s="120"/>
      <c r="D247" s="120"/>
      <c r="E247" s="120"/>
      <c r="F247" s="120"/>
      <c r="G247" s="190"/>
      <c r="H247" s="190"/>
      <c r="I247" s="190"/>
      <c r="J247" s="191"/>
      <c r="K247" s="191"/>
      <c r="L247" s="191"/>
      <c r="M247" s="192"/>
      <c r="N247" s="211"/>
      <c r="O247" s="194"/>
      <c r="P247" s="194"/>
      <c r="Q247" s="194"/>
      <c r="R247" s="191"/>
      <c r="S247" s="191"/>
      <c r="T247" s="194"/>
      <c r="U247" s="194"/>
      <c r="V247" s="190"/>
      <c r="W247" s="190"/>
      <c r="X247" s="190" t="str">
        <f t="shared" si="39"/>
        <v/>
      </c>
      <c r="Y247" s="196"/>
      <c r="Z247" s="194"/>
      <c r="AA247" s="190"/>
      <c r="AB247" s="190"/>
      <c r="AC247" s="190" t="str">
        <f t="shared" si="40"/>
        <v/>
      </c>
      <c r="AD247" s="196"/>
      <c r="AE247" s="194"/>
      <c r="AF247" s="190"/>
      <c r="AG247" s="190"/>
      <c r="AH247" s="190" t="str">
        <f t="shared" si="41"/>
        <v/>
      </c>
      <c r="AI247" s="196"/>
      <c r="AJ247" s="194"/>
      <c r="AK247" s="190"/>
      <c r="AL247" s="190"/>
      <c r="AM247" s="190" t="str">
        <f t="shared" si="42"/>
        <v/>
      </c>
      <c r="AN247" s="196"/>
      <c r="AO247" s="194"/>
      <c r="AP247" s="190"/>
      <c r="AQ247" s="190"/>
      <c r="AR247" s="190" t="str">
        <f t="shared" si="43"/>
        <v/>
      </c>
      <c r="AS247" s="196"/>
      <c r="AT247" s="194"/>
      <c r="AU247" s="190"/>
      <c r="AV247" s="190"/>
      <c r="AW247" s="190" t="str">
        <f t="shared" si="44"/>
        <v/>
      </c>
      <c r="AX247" s="196"/>
      <c r="AY247" s="194"/>
      <c r="AZ247" s="190"/>
      <c r="BA247" s="190"/>
      <c r="BB247" s="190" t="str">
        <f t="shared" si="45"/>
        <v/>
      </c>
      <c r="BC247" s="196"/>
      <c r="BD247" s="194"/>
      <c r="BE247" s="190"/>
      <c r="BF247" s="190"/>
      <c r="BG247" s="190" t="str">
        <f t="shared" si="46"/>
        <v/>
      </c>
      <c r="BH247" s="196"/>
      <c r="BI247" s="194"/>
      <c r="BJ247" s="190"/>
      <c r="BK247" s="190"/>
      <c r="BL247" s="190" t="str">
        <f t="shared" si="47"/>
        <v/>
      </c>
      <c r="BM247" s="196"/>
      <c r="BN247" s="194"/>
      <c r="BO247" s="190"/>
      <c r="BP247" s="190"/>
      <c r="BQ247" s="190" t="str">
        <f t="shared" si="48"/>
        <v/>
      </c>
      <c r="BR247" s="196"/>
      <c r="BS247" s="194"/>
    </row>
    <row r="248" spans="1:71" ht="15">
      <c r="A248" s="120"/>
      <c r="B248" s="120"/>
      <c r="C248" s="120"/>
      <c r="D248" s="120"/>
      <c r="E248" s="120"/>
      <c r="F248" s="120"/>
      <c r="G248" s="190"/>
      <c r="H248" s="190"/>
      <c r="I248" s="190"/>
      <c r="J248" s="191"/>
      <c r="K248" s="191"/>
      <c r="L248" s="191"/>
      <c r="M248" s="192"/>
      <c r="N248" s="211"/>
      <c r="O248" s="194"/>
      <c r="P248" s="194"/>
      <c r="Q248" s="194"/>
      <c r="R248" s="191"/>
      <c r="S248" s="191"/>
      <c r="T248" s="194"/>
      <c r="U248" s="194"/>
      <c r="V248" s="190"/>
      <c r="W248" s="190"/>
      <c r="X248" s="190" t="str">
        <f t="shared" si="39"/>
        <v/>
      </c>
      <c r="Y248" s="196"/>
      <c r="Z248" s="194"/>
      <c r="AA248" s="190"/>
      <c r="AB248" s="190"/>
      <c r="AC248" s="190" t="str">
        <f t="shared" si="40"/>
        <v/>
      </c>
      <c r="AD248" s="196"/>
      <c r="AE248" s="194"/>
      <c r="AF248" s="190"/>
      <c r="AG248" s="190"/>
      <c r="AH248" s="190" t="str">
        <f t="shared" si="41"/>
        <v/>
      </c>
      <c r="AI248" s="196"/>
      <c r="AJ248" s="194"/>
      <c r="AK248" s="190"/>
      <c r="AL248" s="190"/>
      <c r="AM248" s="190" t="str">
        <f t="shared" si="42"/>
        <v/>
      </c>
      <c r="AN248" s="196"/>
      <c r="AO248" s="194"/>
      <c r="AP248" s="190"/>
      <c r="AQ248" s="190"/>
      <c r="AR248" s="190" t="str">
        <f t="shared" si="43"/>
        <v/>
      </c>
      <c r="AS248" s="196"/>
      <c r="AT248" s="194"/>
      <c r="AU248" s="190"/>
      <c r="AV248" s="190"/>
      <c r="AW248" s="190" t="str">
        <f t="shared" si="44"/>
        <v/>
      </c>
      <c r="AX248" s="196"/>
      <c r="AY248" s="194"/>
      <c r="AZ248" s="190"/>
      <c r="BA248" s="190"/>
      <c r="BB248" s="190" t="str">
        <f t="shared" si="45"/>
        <v/>
      </c>
      <c r="BC248" s="196"/>
      <c r="BD248" s="194"/>
      <c r="BE248" s="190"/>
      <c r="BF248" s="190"/>
      <c r="BG248" s="190" t="str">
        <f t="shared" si="46"/>
        <v/>
      </c>
      <c r="BH248" s="196"/>
      <c r="BI248" s="194"/>
      <c r="BJ248" s="190"/>
      <c r="BK248" s="190"/>
      <c r="BL248" s="190" t="str">
        <f t="shared" si="47"/>
        <v/>
      </c>
      <c r="BM248" s="196"/>
      <c r="BN248" s="194"/>
      <c r="BO248" s="190"/>
      <c r="BP248" s="190"/>
      <c r="BQ248" s="190" t="str">
        <f t="shared" si="48"/>
        <v/>
      </c>
      <c r="BR248" s="196"/>
      <c r="BS248" s="194"/>
    </row>
    <row r="249" spans="1:71" ht="15">
      <c r="A249" s="120"/>
      <c r="B249" s="120"/>
      <c r="C249" s="120"/>
      <c r="D249" s="120"/>
      <c r="E249" s="120"/>
      <c r="F249" s="120"/>
      <c r="G249" s="190"/>
      <c r="H249" s="190"/>
      <c r="I249" s="190"/>
      <c r="J249" s="191"/>
      <c r="K249" s="191"/>
      <c r="L249" s="191"/>
      <c r="M249" s="192"/>
      <c r="N249" s="211"/>
      <c r="O249" s="194"/>
      <c r="P249" s="194"/>
      <c r="Q249" s="194"/>
      <c r="R249" s="191"/>
      <c r="S249" s="191"/>
      <c r="T249" s="194"/>
      <c r="U249" s="194"/>
      <c r="V249" s="190"/>
      <c r="W249" s="190"/>
      <c r="X249" s="190" t="str">
        <f t="shared" si="39"/>
        <v/>
      </c>
      <c r="Y249" s="196"/>
      <c r="Z249" s="194"/>
      <c r="AA249" s="190"/>
      <c r="AB249" s="190"/>
      <c r="AC249" s="190" t="str">
        <f t="shared" si="40"/>
        <v/>
      </c>
      <c r="AD249" s="196"/>
      <c r="AE249" s="194"/>
      <c r="AF249" s="190"/>
      <c r="AG249" s="190"/>
      <c r="AH249" s="190" t="str">
        <f t="shared" si="41"/>
        <v/>
      </c>
      <c r="AI249" s="196"/>
      <c r="AJ249" s="194"/>
      <c r="AK249" s="190"/>
      <c r="AL249" s="190"/>
      <c r="AM249" s="190" t="str">
        <f t="shared" si="42"/>
        <v/>
      </c>
      <c r="AN249" s="196"/>
      <c r="AO249" s="194"/>
      <c r="AP249" s="190"/>
      <c r="AQ249" s="190"/>
      <c r="AR249" s="190" t="str">
        <f t="shared" si="43"/>
        <v/>
      </c>
      <c r="AS249" s="196"/>
      <c r="AT249" s="194"/>
      <c r="AU249" s="190"/>
      <c r="AV249" s="190"/>
      <c r="AW249" s="190" t="str">
        <f t="shared" si="44"/>
        <v/>
      </c>
      <c r="AX249" s="196"/>
      <c r="AY249" s="194"/>
      <c r="AZ249" s="190"/>
      <c r="BA249" s="190"/>
      <c r="BB249" s="190" t="str">
        <f t="shared" si="45"/>
        <v/>
      </c>
      <c r="BC249" s="196"/>
      <c r="BD249" s="194"/>
      <c r="BE249" s="190"/>
      <c r="BF249" s="190"/>
      <c r="BG249" s="190" t="str">
        <f t="shared" si="46"/>
        <v/>
      </c>
      <c r="BH249" s="196"/>
      <c r="BI249" s="194"/>
      <c r="BJ249" s="190"/>
      <c r="BK249" s="190"/>
      <c r="BL249" s="190" t="str">
        <f t="shared" si="47"/>
        <v/>
      </c>
      <c r="BM249" s="196"/>
      <c r="BN249" s="194"/>
      <c r="BO249" s="190"/>
      <c r="BP249" s="190"/>
      <c r="BQ249" s="190" t="str">
        <f t="shared" si="48"/>
        <v/>
      </c>
      <c r="BR249" s="196"/>
      <c r="BS249" s="194"/>
    </row>
    <row r="250" spans="1:71" ht="15">
      <c r="A250" s="120"/>
      <c r="B250" s="120"/>
      <c r="C250" s="120"/>
      <c r="D250" s="120"/>
      <c r="E250" s="120"/>
      <c r="F250" s="120"/>
      <c r="G250" s="190"/>
      <c r="H250" s="190"/>
      <c r="I250" s="190"/>
      <c r="J250" s="191"/>
      <c r="K250" s="191"/>
      <c r="L250" s="191"/>
      <c r="M250" s="192"/>
      <c r="N250" s="211"/>
      <c r="O250" s="194"/>
      <c r="P250" s="194"/>
      <c r="Q250" s="194"/>
      <c r="R250" s="191"/>
      <c r="S250" s="191"/>
      <c r="T250" s="194"/>
      <c r="U250" s="194"/>
      <c r="V250" s="190"/>
      <c r="W250" s="190"/>
      <c r="X250" s="190" t="str">
        <f t="shared" si="39"/>
        <v/>
      </c>
      <c r="Y250" s="196"/>
      <c r="Z250" s="194"/>
      <c r="AA250" s="190"/>
      <c r="AB250" s="190"/>
      <c r="AC250" s="190" t="str">
        <f t="shared" si="40"/>
        <v/>
      </c>
      <c r="AD250" s="196"/>
      <c r="AE250" s="194"/>
      <c r="AF250" s="190"/>
      <c r="AG250" s="190"/>
      <c r="AH250" s="190" t="str">
        <f t="shared" si="41"/>
        <v/>
      </c>
      <c r="AI250" s="196"/>
      <c r="AJ250" s="194"/>
      <c r="AK250" s="190"/>
      <c r="AL250" s="190"/>
      <c r="AM250" s="190" t="str">
        <f t="shared" si="42"/>
        <v/>
      </c>
      <c r="AN250" s="196"/>
      <c r="AO250" s="194"/>
      <c r="AP250" s="190"/>
      <c r="AQ250" s="190"/>
      <c r="AR250" s="190" t="str">
        <f t="shared" si="43"/>
        <v/>
      </c>
      <c r="AS250" s="196"/>
      <c r="AT250" s="194"/>
      <c r="AU250" s="190"/>
      <c r="AV250" s="190"/>
      <c r="AW250" s="190" t="str">
        <f t="shared" si="44"/>
        <v/>
      </c>
      <c r="AX250" s="196"/>
      <c r="AY250" s="194"/>
      <c r="AZ250" s="190"/>
      <c r="BA250" s="190"/>
      <c r="BB250" s="190" t="str">
        <f t="shared" si="45"/>
        <v/>
      </c>
      <c r="BC250" s="196"/>
      <c r="BD250" s="194"/>
      <c r="BE250" s="190"/>
      <c r="BF250" s="190"/>
      <c r="BG250" s="190" t="str">
        <f t="shared" si="46"/>
        <v/>
      </c>
      <c r="BH250" s="196"/>
      <c r="BI250" s="194"/>
      <c r="BJ250" s="190"/>
      <c r="BK250" s="190"/>
      <c r="BL250" s="190" t="str">
        <f t="shared" si="47"/>
        <v/>
      </c>
      <c r="BM250" s="196"/>
      <c r="BN250" s="194"/>
      <c r="BO250" s="190"/>
      <c r="BP250" s="190"/>
      <c r="BQ250" s="190" t="str">
        <f t="shared" si="48"/>
        <v/>
      </c>
      <c r="BR250" s="196"/>
      <c r="BS250" s="194"/>
    </row>
    <row r="251" spans="1:71" ht="15">
      <c r="A251" s="120"/>
      <c r="B251" s="120"/>
      <c r="C251" s="120"/>
      <c r="D251" s="120"/>
      <c r="E251" s="120"/>
      <c r="F251" s="120"/>
      <c r="G251" s="190"/>
      <c r="H251" s="190"/>
      <c r="I251" s="190"/>
      <c r="J251" s="191"/>
      <c r="K251" s="191"/>
      <c r="L251" s="191"/>
      <c r="M251" s="192"/>
      <c r="N251" s="211"/>
      <c r="O251" s="194"/>
      <c r="P251" s="194"/>
      <c r="Q251" s="194"/>
      <c r="R251" s="191"/>
      <c r="S251" s="191"/>
      <c r="T251" s="194"/>
      <c r="U251" s="194"/>
      <c r="V251" s="190"/>
      <c r="W251" s="190"/>
      <c r="X251" s="190" t="str">
        <f t="shared" si="39"/>
        <v/>
      </c>
      <c r="Y251" s="196"/>
      <c r="Z251" s="194"/>
      <c r="AA251" s="190"/>
      <c r="AB251" s="190"/>
      <c r="AC251" s="190" t="str">
        <f t="shared" si="40"/>
        <v/>
      </c>
      <c r="AD251" s="196"/>
      <c r="AE251" s="194"/>
      <c r="AF251" s="190"/>
      <c r="AG251" s="190"/>
      <c r="AH251" s="190" t="str">
        <f t="shared" si="41"/>
        <v/>
      </c>
      <c r="AI251" s="196"/>
      <c r="AJ251" s="194"/>
      <c r="AK251" s="190"/>
      <c r="AL251" s="190"/>
      <c r="AM251" s="190" t="str">
        <f t="shared" si="42"/>
        <v/>
      </c>
      <c r="AN251" s="196"/>
      <c r="AO251" s="194"/>
      <c r="AP251" s="190"/>
      <c r="AQ251" s="190"/>
      <c r="AR251" s="190" t="str">
        <f t="shared" si="43"/>
        <v/>
      </c>
      <c r="AS251" s="196"/>
      <c r="AT251" s="194"/>
      <c r="AU251" s="190"/>
      <c r="AV251" s="190"/>
      <c r="AW251" s="190" t="str">
        <f t="shared" si="44"/>
        <v/>
      </c>
      <c r="AX251" s="196"/>
      <c r="AY251" s="194"/>
      <c r="AZ251" s="190"/>
      <c r="BA251" s="190"/>
      <c r="BB251" s="190" t="str">
        <f t="shared" si="45"/>
        <v/>
      </c>
      <c r="BC251" s="196"/>
      <c r="BD251" s="194"/>
      <c r="BE251" s="190"/>
      <c r="BF251" s="190"/>
      <c r="BG251" s="190" t="str">
        <f t="shared" si="46"/>
        <v/>
      </c>
      <c r="BH251" s="196"/>
      <c r="BI251" s="194"/>
      <c r="BJ251" s="190"/>
      <c r="BK251" s="190"/>
      <c r="BL251" s="190" t="str">
        <f t="shared" si="47"/>
        <v/>
      </c>
      <c r="BM251" s="196"/>
      <c r="BN251" s="194"/>
      <c r="BO251" s="190"/>
      <c r="BP251" s="190"/>
      <c r="BQ251" s="190" t="str">
        <f t="shared" si="48"/>
        <v/>
      </c>
      <c r="BR251" s="196"/>
      <c r="BS251" s="194"/>
    </row>
    <row r="252" spans="1:71" ht="15">
      <c r="A252" s="120"/>
      <c r="B252" s="120"/>
      <c r="C252" s="120"/>
      <c r="D252" s="120"/>
      <c r="E252" s="120"/>
      <c r="F252" s="120"/>
      <c r="G252" s="190"/>
      <c r="H252" s="190"/>
      <c r="I252" s="190"/>
      <c r="J252" s="191"/>
      <c r="K252" s="191"/>
      <c r="L252" s="191"/>
      <c r="M252" s="192"/>
      <c r="N252" s="211"/>
      <c r="O252" s="194"/>
      <c r="P252" s="194"/>
      <c r="Q252" s="194"/>
      <c r="R252" s="191"/>
      <c r="S252" s="191"/>
      <c r="T252" s="194"/>
      <c r="U252" s="194"/>
      <c r="V252" s="190"/>
      <c r="W252" s="190"/>
      <c r="X252" s="190" t="str">
        <f t="shared" si="39"/>
        <v/>
      </c>
      <c r="Y252" s="196"/>
      <c r="Z252" s="194"/>
      <c r="AA252" s="190"/>
      <c r="AB252" s="190"/>
      <c r="AC252" s="190" t="str">
        <f t="shared" si="40"/>
        <v/>
      </c>
      <c r="AD252" s="196"/>
      <c r="AE252" s="194"/>
      <c r="AF252" s="190"/>
      <c r="AG252" s="190"/>
      <c r="AH252" s="190" t="str">
        <f t="shared" si="41"/>
        <v/>
      </c>
      <c r="AI252" s="196"/>
      <c r="AJ252" s="194"/>
      <c r="AK252" s="190"/>
      <c r="AL252" s="190"/>
      <c r="AM252" s="190" t="str">
        <f t="shared" si="42"/>
        <v/>
      </c>
      <c r="AN252" s="196"/>
      <c r="AO252" s="194"/>
      <c r="AP252" s="190"/>
      <c r="AQ252" s="190"/>
      <c r="AR252" s="190" t="str">
        <f t="shared" si="43"/>
        <v/>
      </c>
      <c r="AS252" s="196"/>
      <c r="AT252" s="194"/>
      <c r="AU252" s="190"/>
      <c r="AV252" s="190"/>
      <c r="AW252" s="190" t="str">
        <f t="shared" si="44"/>
        <v/>
      </c>
      <c r="AX252" s="196"/>
      <c r="AY252" s="194"/>
      <c r="AZ252" s="190"/>
      <c r="BA252" s="190"/>
      <c r="BB252" s="190" t="str">
        <f t="shared" si="45"/>
        <v/>
      </c>
      <c r="BC252" s="196"/>
      <c r="BD252" s="194"/>
      <c r="BE252" s="190"/>
      <c r="BF252" s="190"/>
      <c r="BG252" s="190" t="str">
        <f t="shared" si="46"/>
        <v/>
      </c>
      <c r="BH252" s="196"/>
      <c r="BI252" s="194"/>
      <c r="BJ252" s="190"/>
      <c r="BK252" s="190"/>
      <c r="BL252" s="190" t="str">
        <f t="shared" si="47"/>
        <v/>
      </c>
      <c r="BM252" s="196"/>
      <c r="BN252" s="194"/>
      <c r="BO252" s="190"/>
      <c r="BP252" s="190"/>
      <c r="BQ252" s="190" t="str">
        <f t="shared" si="48"/>
        <v/>
      </c>
      <c r="BR252" s="196"/>
      <c r="BS252" s="194"/>
    </row>
    <row r="253" spans="1:71" ht="15">
      <c r="A253" s="120"/>
      <c r="B253" s="120"/>
      <c r="C253" s="120"/>
      <c r="D253" s="120"/>
      <c r="E253" s="120"/>
      <c r="F253" s="120"/>
      <c r="G253" s="190"/>
      <c r="H253" s="190"/>
      <c r="I253" s="190"/>
      <c r="J253" s="191"/>
      <c r="K253" s="191"/>
      <c r="L253" s="191"/>
      <c r="M253" s="192"/>
      <c r="N253" s="211"/>
      <c r="O253" s="194"/>
      <c r="P253" s="194"/>
      <c r="Q253" s="194"/>
      <c r="R253" s="191"/>
      <c r="S253" s="191"/>
      <c r="T253" s="194"/>
      <c r="U253" s="194"/>
      <c r="V253" s="190"/>
      <c r="W253" s="190"/>
      <c r="X253" s="190" t="str">
        <f t="shared" si="39"/>
        <v/>
      </c>
      <c r="Y253" s="196"/>
      <c r="Z253" s="194"/>
      <c r="AA253" s="190"/>
      <c r="AB253" s="190"/>
      <c r="AC253" s="190" t="str">
        <f t="shared" si="40"/>
        <v/>
      </c>
      <c r="AD253" s="196"/>
      <c r="AE253" s="194"/>
      <c r="AF253" s="190"/>
      <c r="AG253" s="190"/>
      <c r="AH253" s="190" t="str">
        <f t="shared" si="41"/>
        <v/>
      </c>
      <c r="AI253" s="196"/>
      <c r="AJ253" s="194"/>
      <c r="AK253" s="190"/>
      <c r="AL253" s="190"/>
      <c r="AM253" s="190" t="str">
        <f t="shared" si="42"/>
        <v/>
      </c>
      <c r="AN253" s="196"/>
      <c r="AO253" s="194"/>
      <c r="AP253" s="190"/>
      <c r="AQ253" s="190"/>
      <c r="AR253" s="190" t="str">
        <f t="shared" si="43"/>
        <v/>
      </c>
      <c r="AS253" s="196"/>
      <c r="AT253" s="194"/>
      <c r="AU253" s="190"/>
      <c r="AV253" s="190"/>
      <c r="AW253" s="190" t="str">
        <f t="shared" si="44"/>
        <v/>
      </c>
      <c r="AX253" s="196"/>
      <c r="AY253" s="194"/>
      <c r="AZ253" s="190"/>
      <c r="BA253" s="190"/>
      <c r="BB253" s="190" t="str">
        <f t="shared" si="45"/>
        <v/>
      </c>
      <c r="BC253" s="196"/>
      <c r="BD253" s="194"/>
      <c r="BE253" s="190"/>
      <c r="BF253" s="190"/>
      <c r="BG253" s="190" t="str">
        <f t="shared" si="46"/>
        <v/>
      </c>
      <c r="BH253" s="196"/>
      <c r="BI253" s="194"/>
      <c r="BJ253" s="190"/>
      <c r="BK253" s="190"/>
      <c r="BL253" s="190" t="str">
        <f t="shared" si="47"/>
        <v/>
      </c>
      <c r="BM253" s="196"/>
      <c r="BN253" s="194"/>
      <c r="BO253" s="190"/>
      <c r="BP253" s="190"/>
      <c r="BQ253" s="190" t="str">
        <f t="shared" si="48"/>
        <v/>
      </c>
      <c r="BR253" s="196"/>
      <c r="BS253" s="194"/>
    </row>
    <row r="254" spans="1:71" ht="15">
      <c r="A254" s="120"/>
      <c r="B254" s="120"/>
      <c r="C254" s="120"/>
      <c r="D254" s="120"/>
      <c r="E254" s="120"/>
      <c r="F254" s="120"/>
      <c r="G254" s="190"/>
      <c r="H254" s="190"/>
      <c r="I254" s="190"/>
      <c r="J254" s="191"/>
      <c r="K254" s="191"/>
      <c r="L254" s="191"/>
      <c r="M254" s="192"/>
      <c r="N254" s="211"/>
      <c r="O254" s="194"/>
      <c r="P254" s="194"/>
      <c r="Q254" s="194"/>
      <c r="R254" s="191"/>
      <c r="S254" s="191"/>
      <c r="T254" s="194"/>
      <c r="U254" s="194"/>
      <c r="V254" s="190"/>
      <c r="W254" s="190"/>
      <c r="X254" s="190" t="str">
        <f t="shared" si="39"/>
        <v/>
      </c>
      <c r="Y254" s="196"/>
      <c r="Z254" s="194"/>
      <c r="AA254" s="190"/>
      <c r="AB254" s="190"/>
      <c r="AC254" s="190" t="str">
        <f t="shared" si="40"/>
        <v/>
      </c>
      <c r="AD254" s="196"/>
      <c r="AE254" s="194"/>
      <c r="AF254" s="190"/>
      <c r="AG254" s="190"/>
      <c r="AH254" s="190" t="str">
        <f t="shared" si="41"/>
        <v/>
      </c>
      <c r="AI254" s="196"/>
      <c r="AJ254" s="194"/>
      <c r="AK254" s="190"/>
      <c r="AL254" s="190"/>
      <c r="AM254" s="190" t="str">
        <f t="shared" si="42"/>
        <v/>
      </c>
      <c r="AN254" s="196"/>
      <c r="AO254" s="194"/>
      <c r="AP254" s="190"/>
      <c r="AQ254" s="190"/>
      <c r="AR254" s="190" t="str">
        <f t="shared" si="43"/>
        <v/>
      </c>
      <c r="AS254" s="196"/>
      <c r="AT254" s="194"/>
      <c r="AU254" s="190"/>
      <c r="AV254" s="190"/>
      <c r="AW254" s="190" t="str">
        <f t="shared" si="44"/>
        <v/>
      </c>
      <c r="AX254" s="196"/>
      <c r="AY254" s="194"/>
      <c r="AZ254" s="190"/>
      <c r="BA254" s="190"/>
      <c r="BB254" s="190" t="str">
        <f t="shared" si="45"/>
        <v/>
      </c>
      <c r="BC254" s="196"/>
      <c r="BD254" s="194"/>
      <c r="BE254" s="190"/>
      <c r="BF254" s="190"/>
      <c r="BG254" s="190" t="str">
        <f t="shared" si="46"/>
        <v/>
      </c>
      <c r="BH254" s="196"/>
      <c r="BI254" s="194"/>
      <c r="BJ254" s="190"/>
      <c r="BK254" s="190"/>
      <c r="BL254" s="190" t="str">
        <f t="shared" si="47"/>
        <v/>
      </c>
      <c r="BM254" s="196"/>
      <c r="BN254" s="194"/>
      <c r="BO254" s="190"/>
      <c r="BP254" s="190"/>
      <c r="BQ254" s="190" t="str">
        <f t="shared" si="48"/>
        <v/>
      </c>
      <c r="BR254" s="196"/>
      <c r="BS254" s="194"/>
    </row>
    <row r="255" spans="1:71" ht="15">
      <c r="A255" s="120"/>
      <c r="B255" s="120"/>
      <c r="C255" s="120"/>
      <c r="D255" s="120"/>
      <c r="E255" s="120"/>
      <c r="F255" s="120"/>
      <c r="G255" s="190"/>
      <c r="H255" s="190"/>
      <c r="I255" s="190"/>
      <c r="J255" s="191"/>
      <c r="K255" s="191"/>
      <c r="L255" s="191"/>
      <c r="M255" s="192"/>
      <c r="N255" s="211"/>
      <c r="O255" s="194"/>
      <c r="P255" s="194"/>
      <c r="Q255" s="194"/>
      <c r="R255" s="191"/>
      <c r="S255" s="191"/>
      <c r="T255" s="194"/>
      <c r="U255" s="194"/>
      <c r="V255" s="190"/>
      <c r="W255" s="190"/>
      <c r="X255" s="190" t="str">
        <f t="shared" si="39"/>
        <v/>
      </c>
      <c r="Y255" s="196"/>
      <c r="Z255" s="194"/>
      <c r="AA255" s="190"/>
      <c r="AB255" s="190"/>
      <c r="AC255" s="190" t="str">
        <f t="shared" si="40"/>
        <v/>
      </c>
      <c r="AD255" s="196"/>
      <c r="AE255" s="194"/>
      <c r="AF255" s="190"/>
      <c r="AG255" s="190"/>
      <c r="AH255" s="190" t="str">
        <f t="shared" si="41"/>
        <v/>
      </c>
      <c r="AI255" s="196"/>
      <c r="AJ255" s="194"/>
      <c r="AK255" s="190"/>
      <c r="AL255" s="190"/>
      <c r="AM255" s="190" t="str">
        <f t="shared" si="42"/>
        <v/>
      </c>
      <c r="AN255" s="196"/>
      <c r="AO255" s="194"/>
      <c r="AP255" s="190"/>
      <c r="AQ255" s="190"/>
      <c r="AR255" s="190" t="str">
        <f t="shared" si="43"/>
        <v/>
      </c>
      <c r="AS255" s="196"/>
      <c r="AT255" s="194"/>
      <c r="AU255" s="190"/>
      <c r="AV255" s="190"/>
      <c r="AW255" s="190" t="str">
        <f t="shared" si="44"/>
        <v/>
      </c>
      <c r="AX255" s="196"/>
      <c r="AY255" s="194"/>
      <c r="AZ255" s="190"/>
      <c r="BA255" s="190"/>
      <c r="BB255" s="190" t="str">
        <f t="shared" si="45"/>
        <v/>
      </c>
      <c r="BC255" s="196"/>
      <c r="BD255" s="194"/>
      <c r="BE255" s="190"/>
      <c r="BF255" s="190"/>
      <c r="BG255" s="190" t="str">
        <f t="shared" si="46"/>
        <v/>
      </c>
      <c r="BH255" s="196"/>
      <c r="BI255" s="194"/>
      <c r="BJ255" s="190"/>
      <c r="BK255" s="190"/>
      <c r="BL255" s="190" t="str">
        <f t="shared" si="47"/>
        <v/>
      </c>
      <c r="BM255" s="196"/>
      <c r="BN255" s="194"/>
      <c r="BO255" s="190"/>
      <c r="BP255" s="190"/>
      <c r="BQ255" s="190" t="str">
        <f t="shared" si="48"/>
        <v/>
      </c>
      <c r="BR255" s="196"/>
      <c r="BS255" s="194"/>
    </row>
    <row r="256" spans="1:71" ht="15">
      <c r="A256" s="120"/>
      <c r="B256" s="120"/>
      <c r="C256" s="120"/>
      <c r="D256" s="120"/>
      <c r="E256" s="120"/>
      <c r="F256" s="120"/>
      <c r="G256" s="190"/>
      <c r="H256" s="190"/>
      <c r="I256" s="190"/>
      <c r="J256" s="191"/>
      <c r="K256" s="191"/>
      <c r="L256" s="191"/>
      <c r="M256" s="192"/>
      <c r="N256" s="211"/>
      <c r="O256" s="194"/>
      <c r="P256" s="194"/>
      <c r="Q256" s="194"/>
      <c r="R256" s="191"/>
      <c r="S256" s="191"/>
      <c r="T256" s="194"/>
      <c r="U256" s="194"/>
      <c r="V256" s="190"/>
      <c r="W256" s="190"/>
      <c r="X256" s="190" t="str">
        <f t="shared" si="39"/>
        <v/>
      </c>
      <c r="Y256" s="196"/>
      <c r="Z256" s="194"/>
      <c r="AA256" s="190"/>
      <c r="AB256" s="190"/>
      <c r="AC256" s="190" t="str">
        <f t="shared" si="40"/>
        <v/>
      </c>
      <c r="AD256" s="196"/>
      <c r="AE256" s="194"/>
      <c r="AF256" s="190"/>
      <c r="AG256" s="190"/>
      <c r="AH256" s="190" t="str">
        <f t="shared" si="41"/>
        <v/>
      </c>
      <c r="AI256" s="196"/>
      <c r="AJ256" s="194"/>
      <c r="AK256" s="190"/>
      <c r="AL256" s="190"/>
      <c r="AM256" s="190" t="str">
        <f t="shared" si="42"/>
        <v/>
      </c>
      <c r="AN256" s="196"/>
      <c r="AO256" s="194"/>
      <c r="AP256" s="190"/>
      <c r="AQ256" s="190"/>
      <c r="AR256" s="190" t="str">
        <f t="shared" si="43"/>
        <v/>
      </c>
      <c r="AS256" s="196"/>
      <c r="AT256" s="194"/>
      <c r="AU256" s="190"/>
      <c r="AV256" s="190"/>
      <c r="AW256" s="190" t="str">
        <f t="shared" si="44"/>
        <v/>
      </c>
      <c r="AX256" s="196"/>
      <c r="AY256" s="194"/>
      <c r="AZ256" s="190"/>
      <c r="BA256" s="190"/>
      <c r="BB256" s="190" t="str">
        <f t="shared" si="45"/>
        <v/>
      </c>
      <c r="BC256" s="196"/>
      <c r="BD256" s="194"/>
      <c r="BE256" s="190"/>
      <c r="BF256" s="190"/>
      <c r="BG256" s="190" t="str">
        <f t="shared" si="46"/>
        <v/>
      </c>
      <c r="BH256" s="196"/>
      <c r="BI256" s="194"/>
      <c r="BJ256" s="190"/>
      <c r="BK256" s="190"/>
      <c r="BL256" s="190" t="str">
        <f t="shared" si="47"/>
        <v/>
      </c>
      <c r="BM256" s="196"/>
      <c r="BN256" s="194"/>
      <c r="BO256" s="190"/>
      <c r="BP256" s="190"/>
      <c r="BQ256" s="190" t="str">
        <f t="shared" si="48"/>
        <v/>
      </c>
      <c r="BR256" s="196"/>
      <c r="BS256" s="194"/>
    </row>
    <row r="257" spans="1:71" ht="15">
      <c r="A257" s="120"/>
      <c r="B257" s="120"/>
      <c r="C257" s="120"/>
      <c r="D257" s="120"/>
      <c r="E257" s="120"/>
      <c r="F257" s="120"/>
      <c r="G257" s="190"/>
      <c r="H257" s="190"/>
      <c r="I257" s="190"/>
      <c r="J257" s="191"/>
      <c r="K257" s="191"/>
      <c r="L257" s="191"/>
      <c r="M257" s="192"/>
      <c r="N257" s="211"/>
      <c r="O257" s="194"/>
      <c r="P257" s="194"/>
      <c r="Q257" s="194"/>
      <c r="R257" s="191"/>
      <c r="S257" s="191"/>
      <c r="T257" s="194"/>
      <c r="U257" s="194"/>
      <c r="V257" s="190"/>
      <c r="W257" s="190"/>
      <c r="X257" s="190" t="str">
        <f t="shared" si="39"/>
        <v/>
      </c>
      <c r="Y257" s="196"/>
      <c r="Z257" s="194"/>
      <c r="AA257" s="190"/>
      <c r="AB257" s="190"/>
      <c r="AC257" s="190" t="str">
        <f t="shared" si="40"/>
        <v/>
      </c>
      <c r="AD257" s="196"/>
      <c r="AE257" s="194"/>
      <c r="AF257" s="190"/>
      <c r="AG257" s="190"/>
      <c r="AH257" s="190" t="str">
        <f t="shared" si="41"/>
        <v/>
      </c>
      <c r="AI257" s="196"/>
      <c r="AJ257" s="194"/>
      <c r="AK257" s="190"/>
      <c r="AL257" s="190"/>
      <c r="AM257" s="190" t="str">
        <f t="shared" si="42"/>
        <v/>
      </c>
      <c r="AN257" s="196"/>
      <c r="AO257" s="194"/>
      <c r="AP257" s="190"/>
      <c r="AQ257" s="190"/>
      <c r="AR257" s="190" t="str">
        <f t="shared" si="43"/>
        <v/>
      </c>
      <c r="AS257" s="196"/>
      <c r="AT257" s="194"/>
      <c r="AU257" s="190"/>
      <c r="AV257" s="190"/>
      <c r="AW257" s="190" t="str">
        <f t="shared" si="44"/>
        <v/>
      </c>
      <c r="AX257" s="196"/>
      <c r="AY257" s="194"/>
      <c r="AZ257" s="190"/>
      <c r="BA257" s="190"/>
      <c r="BB257" s="190" t="str">
        <f t="shared" si="45"/>
        <v/>
      </c>
      <c r="BC257" s="196"/>
      <c r="BD257" s="194"/>
      <c r="BE257" s="190"/>
      <c r="BF257" s="190"/>
      <c r="BG257" s="190" t="str">
        <f t="shared" si="46"/>
        <v/>
      </c>
      <c r="BH257" s="196"/>
      <c r="BI257" s="194"/>
      <c r="BJ257" s="190"/>
      <c r="BK257" s="190"/>
      <c r="BL257" s="190" t="str">
        <f t="shared" si="47"/>
        <v/>
      </c>
      <c r="BM257" s="196"/>
      <c r="BN257" s="194"/>
      <c r="BO257" s="190"/>
      <c r="BP257" s="190"/>
      <c r="BQ257" s="190" t="str">
        <f t="shared" si="48"/>
        <v/>
      </c>
      <c r="BR257" s="196"/>
      <c r="BS257" s="194"/>
    </row>
    <row r="258" spans="1:71" ht="15">
      <c r="A258" s="120"/>
      <c r="B258" s="120"/>
      <c r="C258" s="120"/>
      <c r="D258" s="120"/>
      <c r="E258" s="120"/>
      <c r="F258" s="120"/>
      <c r="G258" s="190"/>
      <c r="H258" s="190"/>
      <c r="I258" s="190"/>
      <c r="J258" s="191"/>
      <c r="K258" s="191"/>
      <c r="L258" s="191"/>
      <c r="M258" s="192"/>
      <c r="N258" s="211"/>
      <c r="O258" s="194"/>
      <c r="P258" s="194"/>
      <c r="Q258" s="194"/>
      <c r="R258" s="191"/>
      <c r="S258" s="191"/>
      <c r="T258" s="194"/>
      <c r="U258" s="194"/>
      <c r="V258" s="190"/>
      <c r="W258" s="190"/>
      <c r="X258" s="190" t="str">
        <f t="shared" si="39"/>
        <v/>
      </c>
      <c r="Y258" s="196"/>
      <c r="Z258" s="194"/>
      <c r="AA258" s="190"/>
      <c r="AB258" s="190"/>
      <c r="AC258" s="190" t="str">
        <f t="shared" si="40"/>
        <v/>
      </c>
      <c r="AD258" s="196"/>
      <c r="AE258" s="194"/>
      <c r="AF258" s="190"/>
      <c r="AG258" s="190"/>
      <c r="AH258" s="190" t="str">
        <f t="shared" si="41"/>
        <v/>
      </c>
      <c r="AI258" s="196"/>
      <c r="AJ258" s="194"/>
      <c r="AK258" s="190"/>
      <c r="AL258" s="190"/>
      <c r="AM258" s="190" t="str">
        <f t="shared" si="42"/>
        <v/>
      </c>
      <c r="AN258" s="196"/>
      <c r="AO258" s="194"/>
      <c r="AP258" s="190"/>
      <c r="AQ258" s="190"/>
      <c r="AR258" s="190" t="str">
        <f t="shared" si="43"/>
        <v/>
      </c>
      <c r="AS258" s="196"/>
      <c r="AT258" s="194"/>
      <c r="AU258" s="190"/>
      <c r="AV258" s="190"/>
      <c r="AW258" s="190" t="str">
        <f t="shared" si="44"/>
        <v/>
      </c>
      <c r="AX258" s="196"/>
      <c r="AY258" s="194"/>
      <c r="AZ258" s="190"/>
      <c r="BA258" s="190"/>
      <c r="BB258" s="190" t="str">
        <f t="shared" si="45"/>
        <v/>
      </c>
      <c r="BC258" s="196"/>
      <c r="BD258" s="194"/>
      <c r="BE258" s="190"/>
      <c r="BF258" s="190"/>
      <c r="BG258" s="190" t="str">
        <f t="shared" si="46"/>
        <v/>
      </c>
      <c r="BH258" s="196"/>
      <c r="BI258" s="194"/>
      <c r="BJ258" s="190"/>
      <c r="BK258" s="190"/>
      <c r="BL258" s="190" t="str">
        <f t="shared" si="47"/>
        <v/>
      </c>
      <c r="BM258" s="196"/>
      <c r="BN258" s="194"/>
      <c r="BO258" s="190"/>
      <c r="BP258" s="190"/>
      <c r="BQ258" s="190" t="str">
        <f t="shared" si="48"/>
        <v/>
      </c>
      <c r="BR258" s="196"/>
      <c r="BS258" s="194"/>
    </row>
    <row r="259" spans="1:71" ht="15">
      <c r="A259" s="120"/>
      <c r="B259" s="120"/>
      <c r="C259" s="120"/>
      <c r="D259" s="120"/>
      <c r="E259" s="120"/>
      <c r="F259" s="120"/>
      <c r="G259" s="190"/>
      <c r="H259" s="190"/>
      <c r="I259" s="190"/>
      <c r="J259" s="191"/>
      <c r="K259" s="191"/>
      <c r="L259" s="191"/>
      <c r="M259" s="192"/>
      <c r="N259" s="211"/>
      <c r="O259" s="194"/>
      <c r="P259" s="194"/>
      <c r="Q259" s="194"/>
      <c r="R259" s="191"/>
      <c r="S259" s="191"/>
      <c r="T259" s="194"/>
      <c r="U259" s="194"/>
      <c r="V259" s="190"/>
      <c r="W259" s="190"/>
      <c r="X259" s="190" t="str">
        <f t="shared" si="39"/>
        <v/>
      </c>
      <c r="Y259" s="196"/>
      <c r="Z259" s="194"/>
      <c r="AA259" s="190"/>
      <c r="AB259" s="190"/>
      <c r="AC259" s="190" t="str">
        <f t="shared" si="40"/>
        <v/>
      </c>
      <c r="AD259" s="196"/>
      <c r="AE259" s="194"/>
      <c r="AF259" s="190"/>
      <c r="AG259" s="190"/>
      <c r="AH259" s="190" t="str">
        <f t="shared" si="41"/>
        <v/>
      </c>
      <c r="AI259" s="196"/>
      <c r="AJ259" s="194"/>
      <c r="AK259" s="190"/>
      <c r="AL259" s="190"/>
      <c r="AM259" s="190" t="str">
        <f t="shared" si="42"/>
        <v/>
      </c>
      <c r="AN259" s="196"/>
      <c r="AO259" s="194"/>
      <c r="AP259" s="190"/>
      <c r="AQ259" s="190"/>
      <c r="AR259" s="190" t="str">
        <f t="shared" si="43"/>
        <v/>
      </c>
      <c r="AS259" s="196"/>
      <c r="AT259" s="194"/>
      <c r="AU259" s="190"/>
      <c r="AV259" s="190"/>
      <c r="AW259" s="190" t="str">
        <f t="shared" si="44"/>
        <v/>
      </c>
      <c r="AX259" s="196"/>
      <c r="AY259" s="194"/>
      <c r="AZ259" s="190"/>
      <c r="BA259" s="190"/>
      <c r="BB259" s="190" t="str">
        <f t="shared" si="45"/>
        <v/>
      </c>
      <c r="BC259" s="196"/>
      <c r="BD259" s="194"/>
      <c r="BE259" s="190"/>
      <c r="BF259" s="190"/>
      <c r="BG259" s="190" t="str">
        <f t="shared" si="46"/>
        <v/>
      </c>
      <c r="BH259" s="196"/>
      <c r="BI259" s="194"/>
      <c r="BJ259" s="190"/>
      <c r="BK259" s="190"/>
      <c r="BL259" s="190" t="str">
        <f t="shared" si="47"/>
        <v/>
      </c>
      <c r="BM259" s="196"/>
      <c r="BN259" s="194"/>
      <c r="BO259" s="190"/>
      <c r="BP259" s="190"/>
      <c r="BQ259" s="190" t="str">
        <f t="shared" si="48"/>
        <v/>
      </c>
      <c r="BR259" s="196"/>
      <c r="BS259" s="194"/>
    </row>
    <row r="260" spans="1:71" ht="15">
      <c r="A260" s="120"/>
      <c r="B260" s="120"/>
      <c r="C260" s="120"/>
      <c r="D260" s="120"/>
      <c r="E260" s="120"/>
      <c r="F260" s="120"/>
      <c r="G260" s="190"/>
      <c r="H260" s="190"/>
      <c r="I260" s="190"/>
      <c r="J260" s="191"/>
      <c r="K260" s="191"/>
      <c r="L260" s="191"/>
      <c r="M260" s="192"/>
      <c r="N260" s="211"/>
      <c r="O260" s="194"/>
      <c r="P260" s="194"/>
      <c r="Q260" s="194"/>
      <c r="R260" s="191"/>
      <c r="S260" s="191"/>
      <c r="T260" s="194"/>
      <c r="U260" s="194"/>
      <c r="V260" s="190"/>
      <c r="W260" s="190"/>
      <c r="X260" s="190" t="str">
        <f t="shared" si="39"/>
        <v/>
      </c>
      <c r="Y260" s="196"/>
      <c r="Z260" s="194"/>
      <c r="AA260" s="190"/>
      <c r="AB260" s="190"/>
      <c r="AC260" s="190" t="str">
        <f t="shared" si="40"/>
        <v/>
      </c>
      <c r="AD260" s="196"/>
      <c r="AE260" s="194"/>
      <c r="AF260" s="190"/>
      <c r="AG260" s="190"/>
      <c r="AH260" s="190" t="str">
        <f t="shared" si="41"/>
        <v/>
      </c>
      <c r="AI260" s="196"/>
      <c r="AJ260" s="194"/>
      <c r="AK260" s="190"/>
      <c r="AL260" s="190"/>
      <c r="AM260" s="190" t="str">
        <f t="shared" si="42"/>
        <v/>
      </c>
      <c r="AN260" s="196"/>
      <c r="AO260" s="194"/>
      <c r="AP260" s="190"/>
      <c r="AQ260" s="190"/>
      <c r="AR260" s="190" t="str">
        <f t="shared" si="43"/>
        <v/>
      </c>
      <c r="AS260" s="196"/>
      <c r="AT260" s="194"/>
      <c r="AU260" s="190"/>
      <c r="AV260" s="190"/>
      <c r="AW260" s="190" t="str">
        <f t="shared" si="44"/>
        <v/>
      </c>
      <c r="AX260" s="196"/>
      <c r="AY260" s="194"/>
      <c r="AZ260" s="190"/>
      <c r="BA260" s="190"/>
      <c r="BB260" s="190" t="str">
        <f t="shared" si="45"/>
        <v/>
      </c>
      <c r="BC260" s="196"/>
      <c r="BD260" s="194"/>
      <c r="BE260" s="190"/>
      <c r="BF260" s="190"/>
      <c r="BG260" s="190" t="str">
        <f t="shared" si="46"/>
        <v/>
      </c>
      <c r="BH260" s="196"/>
      <c r="BI260" s="194"/>
      <c r="BJ260" s="190"/>
      <c r="BK260" s="190"/>
      <c r="BL260" s="190" t="str">
        <f t="shared" si="47"/>
        <v/>
      </c>
      <c r="BM260" s="196"/>
      <c r="BN260" s="194"/>
      <c r="BO260" s="190"/>
      <c r="BP260" s="190"/>
      <c r="BQ260" s="190" t="str">
        <f t="shared" si="48"/>
        <v/>
      </c>
      <c r="BR260" s="196"/>
      <c r="BS260" s="194"/>
    </row>
    <row r="261" spans="1:71" ht="15">
      <c r="A261" s="120"/>
      <c r="B261" s="120"/>
      <c r="C261" s="120"/>
      <c r="D261" s="120"/>
      <c r="E261" s="120"/>
      <c r="F261" s="120"/>
      <c r="G261" s="190"/>
      <c r="H261" s="190"/>
      <c r="I261" s="190"/>
      <c r="J261" s="191"/>
      <c r="K261" s="191"/>
      <c r="L261" s="191"/>
      <c r="M261" s="192"/>
      <c r="N261" s="211"/>
      <c r="O261" s="194"/>
      <c r="P261" s="194"/>
      <c r="Q261" s="194"/>
      <c r="R261" s="191"/>
      <c r="S261" s="191"/>
      <c r="T261" s="194"/>
      <c r="U261" s="194"/>
      <c r="V261" s="190"/>
      <c r="W261" s="190"/>
      <c r="X261" s="190" t="str">
        <f t="shared" si="39"/>
        <v/>
      </c>
      <c r="Y261" s="196"/>
      <c r="Z261" s="194"/>
      <c r="AA261" s="190"/>
      <c r="AB261" s="190"/>
      <c r="AC261" s="190" t="str">
        <f t="shared" si="40"/>
        <v/>
      </c>
      <c r="AD261" s="196"/>
      <c r="AE261" s="194"/>
      <c r="AF261" s="190"/>
      <c r="AG261" s="190"/>
      <c r="AH261" s="190" t="str">
        <f t="shared" si="41"/>
        <v/>
      </c>
      <c r="AI261" s="196"/>
      <c r="AJ261" s="194"/>
      <c r="AK261" s="190"/>
      <c r="AL261" s="190"/>
      <c r="AM261" s="190" t="str">
        <f t="shared" si="42"/>
        <v/>
      </c>
      <c r="AN261" s="196"/>
      <c r="AO261" s="194"/>
      <c r="AP261" s="190"/>
      <c r="AQ261" s="190"/>
      <c r="AR261" s="190" t="str">
        <f t="shared" si="43"/>
        <v/>
      </c>
      <c r="AS261" s="196"/>
      <c r="AT261" s="194"/>
      <c r="AU261" s="190"/>
      <c r="AV261" s="190"/>
      <c r="AW261" s="190" t="str">
        <f t="shared" si="44"/>
        <v/>
      </c>
      <c r="AX261" s="196"/>
      <c r="AY261" s="194"/>
      <c r="AZ261" s="190"/>
      <c r="BA261" s="190"/>
      <c r="BB261" s="190" t="str">
        <f t="shared" si="45"/>
        <v/>
      </c>
      <c r="BC261" s="196"/>
      <c r="BD261" s="194"/>
      <c r="BE261" s="190"/>
      <c r="BF261" s="190"/>
      <c r="BG261" s="190" t="str">
        <f t="shared" si="46"/>
        <v/>
      </c>
      <c r="BH261" s="196"/>
      <c r="BI261" s="194"/>
      <c r="BJ261" s="190"/>
      <c r="BK261" s="190"/>
      <c r="BL261" s="190" t="str">
        <f t="shared" si="47"/>
        <v/>
      </c>
      <c r="BM261" s="196"/>
      <c r="BN261" s="194"/>
      <c r="BO261" s="190"/>
      <c r="BP261" s="190"/>
      <c r="BQ261" s="190" t="str">
        <f t="shared" si="48"/>
        <v/>
      </c>
      <c r="BR261" s="196"/>
      <c r="BS261" s="194"/>
    </row>
    <row r="262" spans="1:71" ht="15">
      <c r="A262" s="120"/>
      <c r="B262" s="120"/>
      <c r="C262" s="120"/>
      <c r="D262" s="120"/>
      <c r="E262" s="120"/>
      <c r="F262" s="120"/>
      <c r="G262" s="190"/>
      <c r="H262" s="190"/>
      <c r="I262" s="190"/>
      <c r="J262" s="191"/>
      <c r="K262" s="191"/>
      <c r="L262" s="191"/>
      <c r="M262" s="192"/>
      <c r="N262" s="211"/>
      <c r="O262" s="194"/>
      <c r="P262" s="194"/>
      <c r="Q262" s="194"/>
      <c r="R262" s="191"/>
      <c r="S262" s="191"/>
      <c r="T262" s="194"/>
      <c r="U262" s="194"/>
      <c r="V262" s="190"/>
      <c r="W262" s="190"/>
      <c r="X262" s="190" t="str">
        <f t="shared" si="39"/>
        <v/>
      </c>
      <c r="Y262" s="196"/>
      <c r="Z262" s="194"/>
      <c r="AA262" s="190"/>
      <c r="AB262" s="190"/>
      <c r="AC262" s="190" t="str">
        <f t="shared" si="40"/>
        <v/>
      </c>
      <c r="AD262" s="196"/>
      <c r="AE262" s="194"/>
      <c r="AF262" s="190"/>
      <c r="AG262" s="190"/>
      <c r="AH262" s="190" t="str">
        <f t="shared" si="41"/>
        <v/>
      </c>
      <c r="AI262" s="196"/>
      <c r="AJ262" s="194"/>
      <c r="AK262" s="190"/>
      <c r="AL262" s="190"/>
      <c r="AM262" s="190" t="str">
        <f t="shared" si="42"/>
        <v/>
      </c>
      <c r="AN262" s="196"/>
      <c r="AO262" s="194"/>
      <c r="AP262" s="190"/>
      <c r="AQ262" s="190"/>
      <c r="AR262" s="190" t="str">
        <f t="shared" si="43"/>
        <v/>
      </c>
      <c r="AS262" s="196"/>
      <c r="AT262" s="194"/>
      <c r="AU262" s="190"/>
      <c r="AV262" s="190"/>
      <c r="AW262" s="190" t="str">
        <f t="shared" si="44"/>
        <v/>
      </c>
      <c r="AX262" s="196"/>
      <c r="AY262" s="194"/>
      <c r="AZ262" s="190"/>
      <c r="BA262" s="190"/>
      <c r="BB262" s="190" t="str">
        <f t="shared" si="45"/>
        <v/>
      </c>
      <c r="BC262" s="196"/>
      <c r="BD262" s="194"/>
      <c r="BE262" s="190"/>
      <c r="BF262" s="190"/>
      <c r="BG262" s="190" t="str">
        <f t="shared" si="46"/>
        <v/>
      </c>
      <c r="BH262" s="196"/>
      <c r="BI262" s="194"/>
      <c r="BJ262" s="190"/>
      <c r="BK262" s="190"/>
      <c r="BL262" s="190" t="str">
        <f t="shared" si="47"/>
        <v/>
      </c>
      <c r="BM262" s="196"/>
      <c r="BN262" s="194"/>
      <c r="BO262" s="190"/>
      <c r="BP262" s="190"/>
      <c r="BQ262" s="190" t="str">
        <f t="shared" si="48"/>
        <v/>
      </c>
      <c r="BR262" s="196"/>
      <c r="BS262" s="194"/>
    </row>
    <row r="263" spans="1:71" ht="15">
      <c r="A263" s="120"/>
      <c r="B263" s="120"/>
      <c r="C263" s="120"/>
      <c r="D263" s="120"/>
      <c r="E263" s="120"/>
      <c r="F263" s="120"/>
      <c r="G263" s="190"/>
      <c r="H263" s="190"/>
      <c r="I263" s="190"/>
      <c r="J263" s="191"/>
      <c r="K263" s="191"/>
      <c r="L263" s="191"/>
      <c r="M263" s="192"/>
      <c r="N263" s="211"/>
      <c r="O263" s="194"/>
      <c r="P263" s="194"/>
      <c r="Q263" s="194"/>
      <c r="R263" s="191"/>
      <c r="S263" s="191"/>
      <c r="T263" s="194"/>
      <c r="U263" s="194"/>
      <c r="V263" s="190"/>
      <c r="W263" s="190"/>
      <c r="X263" s="190" t="str">
        <f t="shared" ref="X263:X326" si="49">IF(ISERROR(VLOOKUP(W263,WC_ISIN_Lookup,2,)),"",VLOOKUP(W263,WC_ISIN_Lookup,2,))</f>
        <v/>
      </c>
      <c r="Y263" s="196"/>
      <c r="Z263" s="194"/>
      <c r="AA263" s="190"/>
      <c r="AB263" s="190"/>
      <c r="AC263" s="190" t="str">
        <f t="shared" si="40"/>
        <v/>
      </c>
      <c r="AD263" s="196"/>
      <c r="AE263" s="194"/>
      <c r="AF263" s="190"/>
      <c r="AG263" s="190"/>
      <c r="AH263" s="190" t="str">
        <f t="shared" si="41"/>
        <v/>
      </c>
      <c r="AI263" s="196"/>
      <c r="AJ263" s="194"/>
      <c r="AK263" s="190"/>
      <c r="AL263" s="190"/>
      <c r="AM263" s="190" t="str">
        <f t="shared" si="42"/>
        <v/>
      </c>
      <c r="AN263" s="196"/>
      <c r="AO263" s="194"/>
      <c r="AP263" s="190"/>
      <c r="AQ263" s="190"/>
      <c r="AR263" s="190" t="str">
        <f t="shared" si="43"/>
        <v/>
      </c>
      <c r="AS263" s="196"/>
      <c r="AT263" s="194"/>
      <c r="AU263" s="190"/>
      <c r="AV263" s="190"/>
      <c r="AW263" s="190" t="str">
        <f t="shared" si="44"/>
        <v/>
      </c>
      <c r="AX263" s="196"/>
      <c r="AY263" s="194"/>
      <c r="AZ263" s="190"/>
      <c r="BA263" s="190"/>
      <c r="BB263" s="190" t="str">
        <f t="shared" si="45"/>
        <v/>
      </c>
      <c r="BC263" s="196"/>
      <c r="BD263" s="194"/>
      <c r="BE263" s="190"/>
      <c r="BF263" s="190"/>
      <c r="BG263" s="190" t="str">
        <f t="shared" si="46"/>
        <v/>
      </c>
      <c r="BH263" s="196"/>
      <c r="BI263" s="194"/>
      <c r="BJ263" s="190"/>
      <c r="BK263" s="190"/>
      <c r="BL263" s="190" t="str">
        <f t="shared" si="47"/>
        <v/>
      </c>
      <c r="BM263" s="196"/>
      <c r="BN263" s="194"/>
      <c r="BO263" s="190"/>
      <c r="BP263" s="190"/>
      <c r="BQ263" s="190" t="str">
        <f t="shared" si="48"/>
        <v/>
      </c>
      <c r="BR263" s="196"/>
      <c r="BS263" s="194"/>
    </row>
    <row r="264" spans="1:71" ht="15">
      <c r="A264" s="120"/>
      <c r="B264" s="120"/>
      <c r="C264" s="120"/>
      <c r="D264" s="120"/>
      <c r="E264" s="120"/>
      <c r="F264" s="120"/>
      <c r="G264" s="190"/>
      <c r="H264" s="190"/>
      <c r="I264" s="190"/>
      <c r="J264" s="191"/>
      <c r="K264" s="191"/>
      <c r="L264" s="191"/>
      <c r="M264" s="192"/>
      <c r="N264" s="211"/>
      <c r="O264" s="194"/>
      <c r="P264" s="194"/>
      <c r="Q264" s="194"/>
      <c r="R264" s="191"/>
      <c r="S264" s="191"/>
      <c r="T264" s="194"/>
      <c r="U264" s="194"/>
      <c r="V264" s="190"/>
      <c r="W264" s="190"/>
      <c r="X264" s="190" t="str">
        <f t="shared" si="49"/>
        <v/>
      </c>
      <c r="Y264" s="196"/>
      <c r="Z264" s="194"/>
      <c r="AA264" s="190"/>
      <c r="AB264" s="190"/>
      <c r="AC264" s="190" t="str">
        <f t="shared" si="40"/>
        <v/>
      </c>
      <c r="AD264" s="196"/>
      <c r="AE264" s="194"/>
      <c r="AF264" s="190"/>
      <c r="AG264" s="190"/>
      <c r="AH264" s="190" t="str">
        <f t="shared" si="41"/>
        <v/>
      </c>
      <c r="AI264" s="196"/>
      <c r="AJ264" s="194"/>
      <c r="AK264" s="190"/>
      <c r="AL264" s="190"/>
      <c r="AM264" s="190" t="str">
        <f t="shared" si="42"/>
        <v/>
      </c>
      <c r="AN264" s="196"/>
      <c r="AO264" s="194"/>
      <c r="AP264" s="190"/>
      <c r="AQ264" s="190"/>
      <c r="AR264" s="190" t="str">
        <f t="shared" si="43"/>
        <v/>
      </c>
      <c r="AS264" s="196"/>
      <c r="AT264" s="194"/>
      <c r="AU264" s="190"/>
      <c r="AV264" s="190"/>
      <c r="AW264" s="190" t="str">
        <f t="shared" si="44"/>
        <v/>
      </c>
      <c r="AX264" s="196"/>
      <c r="AY264" s="194"/>
      <c r="AZ264" s="190"/>
      <c r="BA264" s="190"/>
      <c r="BB264" s="190" t="str">
        <f t="shared" si="45"/>
        <v/>
      </c>
      <c r="BC264" s="196"/>
      <c r="BD264" s="194"/>
      <c r="BE264" s="190"/>
      <c r="BF264" s="190"/>
      <c r="BG264" s="190" t="str">
        <f t="shared" si="46"/>
        <v/>
      </c>
      <c r="BH264" s="196"/>
      <c r="BI264" s="194"/>
      <c r="BJ264" s="190"/>
      <c r="BK264" s="190"/>
      <c r="BL264" s="190" t="str">
        <f t="shared" si="47"/>
        <v/>
      </c>
      <c r="BM264" s="196"/>
      <c r="BN264" s="194"/>
      <c r="BO264" s="190"/>
      <c r="BP264" s="190"/>
      <c r="BQ264" s="190" t="str">
        <f t="shared" si="48"/>
        <v/>
      </c>
      <c r="BR264" s="196"/>
      <c r="BS264" s="194"/>
    </row>
    <row r="265" spans="1:71" ht="15">
      <c r="A265" s="120"/>
      <c r="B265" s="120"/>
      <c r="C265" s="120"/>
      <c r="D265" s="120"/>
      <c r="E265" s="120"/>
      <c r="F265" s="120"/>
      <c r="G265" s="190"/>
      <c r="H265" s="190"/>
      <c r="I265" s="190"/>
      <c r="J265" s="191"/>
      <c r="K265" s="191"/>
      <c r="L265" s="191"/>
      <c r="M265" s="192"/>
      <c r="N265" s="211"/>
      <c r="O265" s="194"/>
      <c r="P265" s="194"/>
      <c r="Q265" s="194"/>
      <c r="R265" s="191"/>
      <c r="S265" s="191"/>
      <c r="T265" s="194"/>
      <c r="U265" s="194"/>
      <c r="V265" s="190"/>
      <c r="W265" s="190"/>
      <c r="X265" s="190" t="str">
        <f t="shared" si="49"/>
        <v/>
      </c>
      <c r="Y265" s="196"/>
      <c r="Z265" s="194"/>
      <c r="AA265" s="190"/>
      <c r="AB265" s="190"/>
      <c r="AC265" s="190" t="str">
        <f t="shared" si="40"/>
        <v/>
      </c>
      <c r="AD265" s="196"/>
      <c r="AE265" s="194"/>
      <c r="AF265" s="190"/>
      <c r="AG265" s="190"/>
      <c r="AH265" s="190" t="str">
        <f t="shared" si="41"/>
        <v/>
      </c>
      <c r="AI265" s="196"/>
      <c r="AJ265" s="194"/>
      <c r="AK265" s="190"/>
      <c r="AL265" s="190"/>
      <c r="AM265" s="190" t="str">
        <f t="shared" si="42"/>
        <v/>
      </c>
      <c r="AN265" s="196"/>
      <c r="AO265" s="194"/>
      <c r="AP265" s="190"/>
      <c r="AQ265" s="190"/>
      <c r="AR265" s="190" t="str">
        <f t="shared" si="43"/>
        <v/>
      </c>
      <c r="AS265" s="196"/>
      <c r="AT265" s="194"/>
      <c r="AU265" s="190"/>
      <c r="AV265" s="190"/>
      <c r="AW265" s="190" t="str">
        <f t="shared" si="44"/>
        <v/>
      </c>
      <c r="AX265" s="196"/>
      <c r="AY265" s="194"/>
      <c r="AZ265" s="190"/>
      <c r="BA265" s="190"/>
      <c r="BB265" s="190" t="str">
        <f t="shared" si="45"/>
        <v/>
      </c>
      <c r="BC265" s="196"/>
      <c r="BD265" s="194"/>
      <c r="BE265" s="190"/>
      <c r="BF265" s="190"/>
      <c r="BG265" s="190" t="str">
        <f t="shared" si="46"/>
        <v/>
      </c>
      <c r="BH265" s="196"/>
      <c r="BI265" s="194"/>
      <c r="BJ265" s="190"/>
      <c r="BK265" s="190"/>
      <c r="BL265" s="190" t="str">
        <f t="shared" si="47"/>
        <v/>
      </c>
      <c r="BM265" s="196"/>
      <c r="BN265" s="194"/>
      <c r="BO265" s="190"/>
      <c r="BP265" s="190"/>
      <c r="BQ265" s="190" t="str">
        <f t="shared" si="48"/>
        <v/>
      </c>
      <c r="BR265" s="196"/>
      <c r="BS265" s="194"/>
    </row>
    <row r="266" spans="1:71" ht="15">
      <c r="A266" s="120"/>
      <c r="B266" s="120"/>
      <c r="C266" s="120"/>
      <c r="D266" s="120"/>
      <c r="E266" s="120"/>
      <c r="F266" s="120"/>
      <c r="G266" s="190"/>
      <c r="H266" s="190"/>
      <c r="I266" s="190"/>
      <c r="J266" s="191"/>
      <c r="K266" s="191"/>
      <c r="L266" s="191"/>
      <c r="M266" s="192"/>
      <c r="N266" s="211"/>
      <c r="O266" s="194"/>
      <c r="P266" s="194"/>
      <c r="Q266" s="194"/>
      <c r="R266" s="191"/>
      <c r="S266" s="191"/>
      <c r="T266" s="194"/>
      <c r="U266" s="194"/>
      <c r="V266" s="190"/>
      <c r="W266" s="190"/>
      <c r="X266" s="190" t="str">
        <f t="shared" si="49"/>
        <v/>
      </c>
      <c r="Y266" s="196"/>
      <c r="Z266" s="194"/>
      <c r="AA266" s="190"/>
      <c r="AB266" s="190"/>
      <c r="AC266" s="190" t="str">
        <f t="shared" si="40"/>
        <v/>
      </c>
      <c r="AD266" s="196"/>
      <c r="AE266" s="194"/>
      <c r="AF266" s="190"/>
      <c r="AG266" s="190"/>
      <c r="AH266" s="190" t="str">
        <f t="shared" si="41"/>
        <v/>
      </c>
      <c r="AI266" s="196"/>
      <c r="AJ266" s="194"/>
      <c r="AK266" s="190"/>
      <c r="AL266" s="190"/>
      <c r="AM266" s="190" t="str">
        <f t="shared" si="42"/>
        <v/>
      </c>
      <c r="AN266" s="196"/>
      <c r="AO266" s="194"/>
      <c r="AP266" s="190"/>
      <c r="AQ266" s="190"/>
      <c r="AR266" s="190" t="str">
        <f t="shared" si="43"/>
        <v/>
      </c>
      <c r="AS266" s="196"/>
      <c r="AT266" s="194"/>
      <c r="AU266" s="190"/>
      <c r="AV266" s="190"/>
      <c r="AW266" s="190" t="str">
        <f t="shared" si="44"/>
        <v/>
      </c>
      <c r="AX266" s="196"/>
      <c r="AY266" s="194"/>
      <c r="AZ266" s="190"/>
      <c r="BA266" s="190"/>
      <c r="BB266" s="190" t="str">
        <f t="shared" si="45"/>
        <v/>
      </c>
      <c r="BC266" s="196"/>
      <c r="BD266" s="194"/>
      <c r="BE266" s="190"/>
      <c r="BF266" s="190"/>
      <c r="BG266" s="190" t="str">
        <f t="shared" si="46"/>
        <v/>
      </c>
      <c r="BH266" s="196"/>
      <c r="BI266" s="194"/>
      <c r="BJ266" s="190"/>
      <c r="BK266" s="190"/>
      <c r="BL266" s="190" t="str">
        <f t="shared" si="47"/>
        <v/>
      </c>
      <c r="BM266" s="196"/>
      <c r="BN266" s="194"/>
      <c r="BO266" s="190"/>
      <c r="BP266" s="190"/>
      <c r="BQ266" s="190" t="str">
        <f t="shared" si="48"/>
        <v/>
      </c>
      <c r="BR266" s="196"/>
      <c r="BS266" s="194"/>
    </row>
    <row r="267" spans="1:71" ht="15">
      <c r="A267" s="120"/>
      <c r="B267" s="120"/>
      <c r="C267" s="120"/>
      <c r="D267" s="120"/>
      <c r="E267" s="120"/>
      <c r="F267" s="120"/>
      <c r="G267" s="190"/>
      <c r="H267" s="190"/>
      <c r="I267" s="190"/>
      <c r="J267" s="191"/>
      <c r="K267" s="191"/>
      <c r="L267" s="191"/>
      <c r="M267" s="192"/>
      <c r="N267" s="211"/>
      <c r="O267" s="194"/>
      <c r="P267" s="194"/>
      <c r="Q267" s="194"/>
      <c r="R267" s="191"/>
      <c r="S267" s="191"/>
      <c r="T267" s="194"/>
      <c r="U267" s="194"/>
      <c r="V267" s="190"/>
      <c r="W267" s="190"/>
      <c r="X267" s="190" t="str">
        <f t="shared" si="49"/>
        <v/>
      </c>
      <c r="Y267" s="196"/>
      <c r="Z267" s="194"/>
      <c r="AA267" s="190"/>
      <c r="AB267" s="190"/>
      <c r="AC267" s="190" t="str">
        <f t="shared" si="40"/>
        <v/>
      </c>
      <c r="AD267" s="196"/>
      <c r="AE267" s="194"/>
      <c r="AF267" s="190"/>
      <c r="AG267" s="190"/>
      <c r="AH267" s="190" t="str">
        <f t="shared" si="41"/>
        <v/>
      </c>
      <c r="AI267" s="196"/>
      <c r="AJ267" s="194"/>
      <c r="AK267" s="190"/>
      <c r="AL267" s="190"/>
      <c r="AM267" s="190" t="str">
        <f t="shared" si="42"/>
        <v/>
      </c>
      <c r="AN267" s="196"/>
      <c r="AO267" s="194"/>
      <c r="AP267" s="190"/>
      <c r="AQ267" s="190"/>
      <c r="AR267" s="190" t="str">
        <f t="shared" si="43"/>
        <v/>
      </c>
      <c r="AS267" s="196"/>
      <c r="AT267" s="194"/>
      <c r="AU267" s="190"/>
      <c r="AV267" s="190"/>
      <c r="AW267" s="190" t="str">
        <f t="shared" si="44"/>
        <v/>
      </c>
      <c r="AX267" s="196"/>
      <c r="AY267" s="194"/>
      <c r="AZ267" s="190"/>
      <c r="BA267" s="190"/>
      <c r="BB267" s="190" t="str">
        <f t="shared" si="45"/>
        <v/>
      </c>
      <c r="BC267" s="196"/>
      <c r="BD267" s="194"/>
      <c r="BE267" s="190"/>
      <c r="BF267" s="190"/>
      <c r="BG267" s="190" t="str">
        <f t="shared" si="46"/>
        <v/>
      </c>
      <c r="BH267" s="196"/>
      <c r="BI267" s="194"/>
      <c r="BJ267" s="190"/>
      <c r="BK267" s="190"/>
      <c r="BL267" s="190" t="str">
        <f t="shared" si="47"/>
        <v/>
      </c>
      <c r="BM267" s="196"/>
      <c r="BN267" s="194"/>
      <c r="BO267" s="190"/>
      <c r="BP267" s="190"/>
      <c r="BQ267" s="190" t="str">
        <f t="shared" si="48"/>
        <v/>
      </c>
      <c r="BR267" s="196"/>
      <c r="BS267" s="194"/>
    </row>
    <row r="268" spans="1:71" ht="15">
      <c r="A268" s="120"/>
      <c r="B268" s="120"/>
      <c r="C268" s="120"/>
      <c r="D268" s="120"/>
      <c r="E268" s="120"/>
      <c r="F268" s="120"/>
      <c r="G268" s="190"/>
      <c r="H268" s="190"/>
      <c r="I268" s="190"/>
      <c r="J268" s="191"/>
      <c r="K268" s="191"/>
      <c r="L268" s="191"/>
      <c r="M268" s="192"/>
      <c r="N268" s="211"/>
      <c r="O268" s="194"/>
      <c r="P268" s="194"/>
      <c r="Q268" s="194"/>
      <c r="R268" s="191"/>
      <c r="S268" s="191"/>
      <c r="T268" s="194"/>
      <c r="U268" s="194"/>
      <c r="V268" s="190"/>
      <c r="W268" s="190"/>
      <c r="X268" s="190" t="str">
        <f t="shared" si="49"/>
        <v/>
      </c>
      <c r="Y268" s="196"/>
      <c r="Z268" s="194"/>
      <c r="AA268" s="190"/>
      <c r="AB268" s="190"/>
      <c r="AC268" s="190" t="str">
        <f t="shared" si="40"/>
        <v/>
      </c>
      <c r="AD268" s="196"/>
      <c r="AE268" s="194"/>
      <c r="AF268" s="190"/>
      <c r="AG268" s="190"/>
      <c r="AH268" s="190" t="str">
        <f t="shared" si="41"/>
        <v/>
      </c>
      <c r="AI268" s="196"/>
      <c r="AJ268" s="194"/>
      <c r="AK268" s="190"/>
      <c r="AL268" s="190"/>
      <c r="AM268" s="190" t="str">
        <f t="shared" si="42"/>
        <v/>
      </c>
      <c r="AN268" s="196"/>
      <c r="AO268" s="194"/>
      <c r="AP268" s="190"/>
      <c r="AQ268" s="190"/>
      <c r="AR268" s="190" t="str">
        <f t="shared" si="43"/>
        <v/>
      </c>
      <c r="AS268" s="196"/>
      <c r="AT268" s="194"/>
      <c r="AU268" s="190"/>
      <c r="AV268" s="190"/>
      <c r="AW268" s="190" t="str">
        <f t="shared" si="44"/>
        <v/>
      </c>
      <c r="AX268" s="196"/>
      <c r="AY268" s="194"/>
      <c r="AZ268" s="190"/>
      <c r="BA268" s="190"/>
      <c r="BB268" s="190" t="str">
        <f t="shared" si="45"/>
        <v/>
      </c>
      <c r="BC268" s="196"/>
      <c r="BD268" s="194"/>
      <c r="BE268" s="190"/>
      <c r="BF268" s="190"/>
      <c r="BG268" s="190" t="str">
        <f t="shared" si="46"/>
        <v/>
      </c>
      <c r="BH268" s="196"/>
      <c r="BI268" s="194"/>
      <c r="BJ268" s="190"/>
      <c r="BK268" s="190"/>
      <c r="BL268" s="190" t="str">
        <f t="shared" si="47"/>
        <v/>
      </c>
      <c r="BM268" s="196"/>
      <c r="BN268" s="194"/>
      <c r="BO268" s="190"/>
      <c r="BP268" s="190"/>
      <c r="BQ268" s="190" t="str">
        <f t="shared" si="48"/>
        <v/>
      </c>
      <c r="BR268" s="196"/>
      <c r="BS268" s="194"/>
    </row>
    <row r="269" spans="1:71" ht="15">
      <c r="A269" s="120"/>
      <c r="B269" s="120"/>
      <c r="C269" s="120"/>
      <c r="D269" s="120"/>
      <c r="E269" s="120"/>
      <c r="F269" s="120"/>
      <c r="G269" s="190"/>
      <c r="H269" s="190"/>
      <c r="I269" s="190"/>
      <c r="J269" s="191"/>
      <c r="K269" s="191"/>
      <c r="L269" s="191"/>
      <c r="M269" s="192"/>
      <c r="N269" s="211"/>
      <c r="O269" s="194"/>
      <c r="P269" s="194"/>
      <c r="Q269" s="194"/>
      <c r="R269" s="191"/>
      <c r="S269" s="191"/>
      <c r="T269" s="194"/>
      <c r="U269" s="194"/>
      <c r="V269" s="190"/>
      <c r="W269" s="190"/>
      <c r="X269" s="190" t="str">
        <f t="shared" si="49"/>
        <v/>
      </c>
      <c r="Y269" s="196"/>
      <c r="Z269" s="194"/>
      <c r="AA269" s="190"/>
      <c r="AB269" s="190"/>
      <c r="AC269" s="190" t="str">
        <f t="shared" si="40"/>
        <v/>
      </c>
      <c r="AD269" s="196"/>
      <c r="AE269" s="194"/>
      <c r="AF269" s="190"/>
      <c r="AG269" s="190"/>
      <c r="AH269" s="190" t="str">
        <f t="shared" si="41"/>
        <v/>
      </c>
      <c r="AI269" s="196"/>
      <c r="AJ269" s="194"/>
      <c r="AK269" s="190"/>
      <c r="AL269" s="190"/>
      <c r="AM269" s="190" t="str">
        <f t="shared" si="42"/>
        <v/>
      </c>
      <c r="AN269" s="196"/>
      <c r="AO269" s="194"/>
      <c r="AP269" s="190"/>
      <c r="AQ269" s="190"/>
      <c r="AR269" s="190" t="str">
        <f t="shared" si="43"/>
        <v/>
      </c>
      <c r="AS269" s="196"/>
      <c r="AT269" s="194"/>
      <c r="AU269" s="190"/>
      <c r="AV269" s="190"/>
      <c r="AW269" s="190" t="str">
        <f t="shared" si="44"/>
        <v/>
      </c>
      <c r="AX269" s="196"/>
      <c r="AY269" s="194"/>
      <c r="AZ269" s="190"/>
      <c r="BA269" s="190"/>
      <c r="BB269" s="190" t="str">
        <f t="shared" si="45"/>
        <v/>
      </c>
      <c r="BC269" s="196"/>
      <c r="BD269" s="194"/>
      <c r="BE269" s="190"/>
      <c r="BF269" s="190"/>
      <c r="BG269" s="190" t="str">
        <f t="shared" si="46"/>
        <v/>
      </c>
      <c r="BH269" s="196"/>
      <c r="BI269" s="194"/>
      <c r="BJ269" s="190"/>
      <c r="BK269" s="190"/>
      <c r="BL269" s="190" t="str">
        <f t="shared" si="47"/>
        <v/>
      </c>
      <c r="BM269" s="196"/>
      <c r="BN269" s="194"/>
      <c r="BO269" s="190"/>
      <c r="BP269" s="190"/>
      <c r="BQ269" s="190" t="str">
        <f t="shared" si="48"/>
        <v/>
      </c>
      <c r="BR269" s="196"/>
      <c r="BS269" s="194"/>
    </row>
    <row r="270" spans="1:71" ht="15">
      <c r="A270" s="120"/>
      <c r="B270" s="120"/>
      <c r="C270" s="120"/>
      <c r="D270" s="120"/>
      <c r="E270" s="120"/>
      <c r="F270" s="120"/>
      <c r="G270" s="190"/>
      <c r="H270" s="190"/>
      <c r="I270" s="190"/>
      <c r="J270" s="191"/>
      <c r="K270" s="191"/>
      <c r="L270" s="191"/>
      <c r="M270" s="192"/>
      <c r="N270" s="211"/>
      <c r="O270" s="194"/>
      <c r="P270" s="194"/>
      <c r="Q270" s="194"/>
      <c r="R270" s="191"/>
      <c r="S270" s="191"/>
      <c r="T270" s="194"/>
      <c r="U270" s="194"/>
      <c r="V270" s="190"/>
      <c r="W270" s="190"/>
      <c r="X270" s="190" t="str">
        <f t="shared" si="49"/>
        <v/>
      </c>
      <c r="Y270" s="196"/>
      <c r="Z270" s="194"/>
      <c r="AA270" s="190"/>
      <c r="AB270" s="190"/>
      <c r="AC270" s="190" t="str">
        <f t="shared" ref="AC270:AC333" si="50">IF(ISERROR(VLOOKUP(AB270,WC_ISIN_Lookup,2,)),"",VLOOKUP(AB270,WC_ISIN_Lookup,2,))</f>
        <v/>
      </c>
      <c r="AD270" s="196"/>
      <c r="AE270" s="194"/>
      <c r="AF270" s="190"/>
      <c r="AG270" s="190"/>
      <c r="AH270" s="190" t="str">
        <f t="shared" ref="AH270:AH333" si="51">IF(ISERROR(VLOOKUP(AG270,WC_ISIN_Lookup,2,)),"",VLOOKUP(AG270,WC_ISIN_Lookup,2,))</f>
        <v/>
      </c>
      <c r="AI270" s="196"/>
      <c r="AJ270" s="194"/>
      <c r="AK270" s="190"/>
      <c r="AL270" s="190"/>
      <c r="AM270" s="190" t="str">
        <f t="shared" ref="AM270:AM333" si="52">IF(ISERROR(VLOOKUP(AL270,WC_ISIN_Lookup,2,)),"",VLOOKUP(AL270,WC_ISIN_Lookup,2,))</f>
        <v/>
      </c>
      <c r="AN270" s="196"/>
      <c r="AO270" s="194"/>
      <c r="AP270" s="190"/>
      <c r="AQ270" s="190"/>
      <c r="AR270" s="190" t="str">
        <f t="shared" ref="AR270:AR333" si="53">IF(ISERROR(VLOOKUP(AQ270,WC_ISIN_Lookup,2,)),"",VLOOKUP(AQ270,WC_ISIN_Lookup,2,))</f>
        <v/>
      </c>
      <c r="AS270" s="196"/>
      <c r="AT270" s="194"/>
      <c r="AU270" s="190"/>
      <c r="AV270" s="190"/>
      <c r="AW270" s="190" t="str">
        <f t="shared" ref="AW270:AW333" si="54">IF(ISERROR(VLOOKUP(AV270,WC_ISIN_Lookup,2,)),"",VLOOKUP(AV270,WC_ISIN_Lookup,2,))</f>
        <v/>
      </c>
      <c r="AX270" s="196"/>
      <c r="AY270" s="194"/>
      <c r="AZ270" s="190"/>
      <c r="BA270" s="190"/>
      <c r="BB270" s="190" t="str">
        <f t="shared" ref="BB270:BB333" si="55">IF(ISERROR(VLOOKUP(BA270,WC_ISIN_Lookup,2,)),"",VLOOKUP(BA270,WC_ISIN_Lookup,2,))</f>
        <v/>
      </c>
      <c r="BC270" s="196"/>
      <c r="BD270" s="194"/>
      <c r="BE270" s="190"/>
      <c r="BF270" s="190"/>
      <c r="BG270" s="190" t="str">
        <f t="shared" ref="BG270:BG333" si="56">IF(ISERROR(VLOOKUP(BF270,WC_ISIN_Lookup,2,)),"",VLOOKUP(BF270,WC_ISIN_Lookup,2,))</f>
        <v/>
      </c>
      <c r="BH270" s="196"/>
      <c r="BI270" s="194"/>
      <c r="BJ270" s="190"/>
      <c r="BK270" s="190"/>
      <c r="BL270" s="190" t="str">
        <f t="shared" ref="BL270:BL333" si="57">IF(ISERROR(VLOOKUP(BK270,WC_ISIN_Lookup,2,)),"",VLOOKUP(BK270,WC_ISIN_Lookup,2,))</f>
        <v/>
      </c>
      <c r="BM270" s="196"/>
      <c r="BN270" s="194"/>
      <c r="BO270" s="190"/>
      <c r="BP270" s="190"/>
      <c r="BQ270" s="190" t="str">
        <f t="shared" ref="BQ270:BQ333" si="58">IF(ISERROR(VLOOKUP(BP270,WC_ISIN_Lookup,2,)),"",VLOOKUP(BP270,WC_ISIN_Lookup,2,))</f>
        <v/>
      </c>
      <c r="BR270" s="196"/>
      <c r="BS270" s="194"/>
    </row>
    <row r="271" spans="1:71" ht="15">
      <c r="A271" s="120"/>
      <c r="B271" s="120"/>
      <c r="C271" s="120"/>
      <c r="D271" s="120"/>
      <c r="E271" s="120"/>
      <c r="F271" s="120"/>
      <c r="G271" s="190"/>
      <c r="H271" s="190"/>
      <c r="I271" s="190"/>
      <c r="J271" s="191"/>
      <c r="K271" s="191"/>
      <c r="L271" s="191"/>
      <c r="M271" s="192"/>
      <c r="N271" s="211"/>
      <c r="O271" s="194"/>
      <c r="P271" s="194"/>
      <c r="Q271" s="194"/>
      <c r="R271" s="191"/>
      <c r="S271" s="191"/>
      <c r="T271" s="194"/>
      <c r="U271" s="194"/>
      <c r="V271" s="190"/>
      <c r="W271" s="190"/>
      <c r="X271" s="190" t="str">
        <f t="shared" si="49"/>
        <v/>
      </c>
      <c r="Y271" s="196"/>
      <c r="Z271" s="194"/>
      <c r="AA271" s="190"/>
      <c r="AB271" s="190"/>
      <c r="AC271" s="190" t="str">
        <f t="shared" si="50"/>
        <v/>
      </c>
      <c r="AD271" s="196"/>
      <c r="AE271" s="194"/>
      <c r="AF271" s="190"/>
      <c r="AG271" s="190"/>
      <c r="AH271" s="190" t="str">
        <f t="shared" si="51"/>
        <v/>
      </c>
      <c r="AI271" s="196"/>
      <c r="AJ271" s="194"/>
      <c r="AK271" s="190"/>
      <c r="AL271" s="190"/>
      <c r="AM271" s="190" t="str">
        <f t="shared" si="52"/>
        <v/>
      </c>
      <c r="AN271" s="196"/>
      <c r="AO271" s="194"/>
      <c r="AP271" s="190"/>
      <c r="AQ271" s="190"/>
      <c r="AR271" s="190" t="str">
        <f t="shared" si="53"/>
        <v/>
      </c>
      <c r="AS271" s="196"/>
      <c r="AT271" s="194"/>
      <c r="AU271" s="190"/>
      <c r="AV271" s="190"/>
      <c r="AW271" s="190" t="str">
        <f t="shared" si="54"/>
        <v/>
      </c>
      <c r="AX271" s="196"/>
      <c r="AY271" s="194"/>
      <c r="AZ271" s="190"/>
      <c r="BA271" s="190"/>
      <c r="BB271" s="190" t="str">
        <f t="shared" si="55"/>
        <v/>
      </c>
      <c r="BC271" s="196"/>
      <c r="BD271" s="194"/>
      <c r="BE271" s="190"/>
      <c r="BF271" s="190"/>
      <c r="BG271" s="190" t="str">
        <f t="shared" si="56"/>
        <v/>
      </c>
      <c r="BH271" s="196"/>
      <c r="BI271" s="194"/>
      <c r="BJ271" s="190"/>
      <c r="BK271" s="190"/>
      <c r="BL271" s="190" t="str">
        <f t="shared" si="57"/>
        <v/>
      </c>
      <c r="BM271" s="196"/>
      <c r="BN271" s="194"/>
      <c r="BO271" s="190"/>
      <c r="BP271" s="190"/>
      <c r="BQ271" s="190" t="str">
        <f t="shared" si="58"/>
        <v/>
      </c>
      <c r="BR271" s="196"/>
      <c r="BS271" s="194"/>
    </row>
    <row r="272" spans="1:71" ht="15">
      <c r="A272" s="120"/>
      <c r="B272" s="120"/>
      <c r="C272" s="120"/>
      <c r="D272" s="120"/>
      <c r="E272" s="120"/>
      <c r="F272" s="120"/>
      <c r="G272" s="190"/>
      <c r="H272" s="190"/>
      <c r="I272" s="190"/>
      <c r="J272" s="191"/>
      <c r="K272" s="191"/>
      <c r="L272" s="191"/>
      <c r="M272" s="192"/>
      <c r="N272" s="211"/>
      <c r="O272" s="194"/>
      <c r="P272" s="194"/>
      <c r="Q272" s="194"/>
      <c r="R272" s="191"/>
      <c r="S272" s="191"/>
      <c r="T272" s="194"/>
      <c r="U272" s="194"/>
      <c r="V272" s="190"/>
      <c r="W272" s="190"/>
      <c r="X272" s="190" t="str">
        <f t="shared" si="49"/>
        <v/>
      </c>
      <c r="Y272" s="196"/>
      <c r="Z272" s="194"/>
      <c r="AA272" s="190"/>
      <c r="AB272" s="190"/>
      <c r="AC272" s="190" t="str">
        <f t="shared" si="50"/>
        <v/>
      </c>
      <c r="AD272" s="196"/>
      <c r="AE272" s="194"/>
      <c r="AF272" s="190"/>
      <c r="AG272" s="190"/>
      <c r="AH272" s="190" t="str">
        <f t="shared" si="51"/>
        <v/>
      </c>
      <c r="AI272" s="196"/>
      <c r="AJ272" s="194"/>
      <c r="AK272" s="190"/>
      <c r="AL272" s="190"/>
      <c r="AM272" s="190" t="str">
        <f t="shared" si="52"/>
        <v/>
      </c>
      <c r="AN272" s="196"/>
      <c r="AO272" s="194"/>
      <c r="AP272" s="190"/>
      <c r="AQ272" s="190"/>
      <c r="AR272" s="190" t="str">
        <f t="shared" si="53"/>
        <v/>
      </c>
      <c r="AS272" s="196"/>
      <c r="AT272" s="194"/>
      <c r="AU272" s="190"/>
      <c r="AV272" s="190"/>
      <c r="AW272" s="190" t="str">
        <f t="shared" si="54"/>
        <v/>
      </c>
      <c r="AX272" s="196"/>
      <c r="AY272" s="194"/>
      <c r="AZ272" s="190"/>
      <c r="BA272" s="190"/>
      <c r="BB272" s="190" t="str">
        <f t="shared" si="55"/>
        <v/>
      </c>
      <c r="BC272" s="196"/>
      <c r="BD272" s="194"/>
      <c r="BE272" s="190"/>
      <c r="BF272" s="190"/>
      <c r="BG272" s="190" t="str">
        <f t="shared" si="56"/>
        <v/>
      </c>
      <c r="BH272" s="196"/>
      <c r="BI272" s="194"/>
      <c r="BJ272" s="190"/>
      <c r="BK272" s="190"/>
      <c r="BL272" s="190" t="str">
        <f t="shared" si="57"/>
        <v/>
      </c>
      <c r="BM272" s="196"/>
      <c r="BN272" s="194"/>
      <c r="BO272" s="190"/>
      <c r="BP272" s="190"/>
      <c r="BQ272" s="190" t="str">
        <f t="shared" si="58"/>
        <v/>
      </c>
      <c r="BR272" s="196"/>
      <c r="BS272" s="194"/>
    </row>
    <row r="273" spans="1:71" ht="15">
      <c r="A273" s="120"/>
      <c r="B273" s="120"/>
      <c r="C273" s="120"/>
      <c r="D273" s="120"/>
      <c r="E273" s="120"/>
      <c r="F273" s="120"/>
      <c r="G273" s="190"/>
      <c r="H273" s="190"/>
      <c r="I273" s="190"/>
      <c r="J273" s="191"/>
      <c r="K273" s="191"/>
      <c r="L273" s="191"/>
      <c r="M273" s="192"/>
      <c r="N273" s="211"/>
      <c r="O273" s="194"/>
      <c r="P273" s="194"/>
      <c r="Q273" s="194"/>
      <c r="R273" s="191"/>
      <c r="S273" s="191"/>
      <c r="T273" s="194"/>
      <c r="U273" s="194"/>
      <c r="V273" s="190"/>
      <c r="W273" s="190"/>
      <c r="X273" s="190" t="str">
        <f t="shared" si="49"/>
        <v/>
      </c>
      <c r="Y273" s="196"/>
      <c r="Z273" s="194"/>
      <c r="AA273" s="190"/>
      <c r="AB273" s="190"/>
      <c r="AC273" s="190" t="str">
        <f t="shared" si="50"/>
        <v/>
      </c>
      <c r="AD273" s="196"/>
      <c r="AE273" s="194"/>
      <c r="AF273" s="190"/>
      <c r="AG273" s="190"/>
      <c r="AH273" s="190" t="str">
        <f t="shared" si="51"/>
        <v/>
      </c>
      <c r="AI273" s="196"/>
      <c r="AJ273" s="194"/>
      <c r="AK273" s="190"/>
      <c r="AL273" s="190"/>
      <c r="AM273" s="190" t="str">
        <f t="shared" si="52"/>
        <v/>
      </c>
      <c r="AN273" s="196"/>
      <c r="AO273" s="194"/>
      <c r="AP273" s="190"/>
      <c r="AQ273" s="190"/>
      <c r="AR273" s="190" t="str">
        <f t="shared" si="53"/>
        <v/>
      </c>
      <c r="AS273" s="196"/>
      <c r="AT273" s="194"/>
      <c r="AU273" s="190"/>
      <c r="AV273" s="190"/>
      <c r="AW273" s="190" t="str">
        <f t="shared" si="54"/>
        <v/>
      </c>
      <c r="AX273" s="196"/>
      <c r="AY273" s="194"/>
      <c r="AZ273" s="190"/>
      <c r="BA273" s="190"/>
      <c r="BB273" s="190" t="str">
        <f t="shared" si="55"/>
        <v/>
      </c>
      <c r="BC273" s="196"/>
      <c r="BD273" s="194"/>
      <c r="BE273" s="190"/>
      <c r="BF273" s="190"/>
      <c r="BG273" s="190" t="str">
        <f t="shared" si="56"/>
        <v/>
      </c>
      <c r="BH273" s="196"/>
      <c r="BI273" s="194"/>
      <c r="BJ273" s="190"/>
      <c r="BK273" s="190"/>
      <c r="BL273" s="190" t="str">
        <f t="shared" si="57"/>
        <v/>
      </c>
      <c r="BM273" s="196"/>
      <c r="BN273" s="194"/>
      <c r="BO273" s="190"/>
      <c r="BP273" s="190"/>
      <c r="BQ273" s="190" t="str">
        <f t="shared" si="58"/>
        <v/>
      </c>
      <c r="BR273" s="196"/>
      <c r="BS273" s="194"/>
    </row>
    <row r="274" spans="1:71" ht="15">
      <c r="A274" s="120"/>
      <c r="B274" s="120"/>
      <c r="C274" s="120"/>
      <c r="D274" s="120"/>
      <c r="E274" s="120"/>
      <c r="F274" s="120"/>
      <c r="G274" s="190"/>
      <c r="H274" s="190"/>
      <c r="I274" s="190"/>
      <c r="J274" s="191"/>
      <c r="K274" s="191"/>
      <c r="L274" s="191"/>
      <c r="M274" s="192"/>
      <c r="N274" s="211"/>
      <c r="O274" s="194"/>
      <c r="P274" s="194"/>
      <c r="Q274" s="194"/>
      <c r="R274" s="191"/>
      <c r="S274" s="191"/>
      <c r="T274" s="194"/>
      <c r="U274" s="194"/>
      <c r="V274" s="190"/>
      <c r="W274" s="190"/>
      <c r="X274" s="190" t="str">
        <f t="shared" si="49"/>
        <v/>
      </c>
      <c r="Y274" s="196"/>
      <c r="Z274" s="194"/>
      <c r="AA274" s="190"/>
      <c r="AB274" s="190"/>
      <c r="AC274" s="190" t="str">
        <f t="shared" si="50"/>
        <v/>
      </c>
      <c r="AD274" s="196"/>
      <c r="AE274" s="194"/>
      <c r="AF274" s="190"/>
      <c r="AG274" s="190"/>
      <c r="AH274" s="190" t="str">
        <f t="shared" si="51"/>
        <v/>
      </c>
      <c r="AI274" s="196"/>
      <c r="AJ274" s="194"/>
      <c r="AK274" s="190"/>
      <c r="AL274" s="190"/>
      <c r="AM274" s="190" t="str">
        <f t="shared" si="52"/>
        <v/>
      </c>
      <c r="AN274" s="196"/>
      <c r="AO274" s="194"/>
      <c r="AP274" s="190"/>
      <c r="AQ274" s="190"/>
      <c r="AR274" s="190" t="str">
        <f t="shared" si="53"/>
        <v/>
      </c>
      <c r="AS274" s="196"/>
      <c r="AT274" s="194"/>
      <c r="AU274" s="190"/>
      <c r="AV274" s="190"/>
      <c r="AW274" s="190" t="str">
        <f t="shared" si="54"/>
        <v/>
      </c>
      <c r="AX274" s="196"/>
      <c r="AY274" s="194"/>
      <c r="AZ274" s="190"/>
      <c r="BA274" s="190"/>
      <c r="BB274" s="190" t="str">
        <f t="shared" si="55"/>
        <v/>
      </c>
      <c r="BC274" s="196"/>
      <c r="BD274" s="194"/>
      <c r="BE274" s="190"/>
      <c r="BF274" s="190"/>
      <c r="BG274" s="190" t="str">
        <f t="shared" si="56"/>
        <v/>
      </c>
      <c r="BH274" s="196"/>
      <c r="BI274" s="194"/>
      <c r="BJ274" s="190"/>
      <c r="BK274" s="190"/>
      <c r="BL274" s="190" t="str">
        <f t="shared" si="57"/>
        <v/>
      </c>
      <c r="BM274" s="196"/>
      <c r="BN274" s="194"/>
      <c r="BO274" s="190"/>
      <c r="BP274" s="190"/>
      <c r="BQ274" s="190" t="str">
        <f t="shared" si="58"/>
        <v/>
      </c>
      <c r="BR274" s="196"/>
      <c r="BS274" s="194"/>
    </row>
    <row r="275" spans="1:71" ht="15">
      <c r="A275" s="120"/>
      <c r="B275" s="120"/>
      <c r="C275" s="120"/>
      <c r="D275" s="120"/>
      <c r="E275" s="120"/>
      <c r="F275" s="120"/>
      <c r="G275" s="190"/>
      <c r="H275" s="190"/>
      <c r="I275" s="190"/>
      <c r="J275" s="191"/>
      <c r="K275" s="191"/>
      <c r="L275" s="191"/>
      <c r="M275" s="192"/>
      <c r="N275" s="211"/>
      <c r="O275" s="194"/>
      <c r="P275" s="194"/>
      <c r="Q275" s="194"/>
      <c r="R275" s="191"/>
      <c r="S275" s="191"/>
      <c r="T275" s="194"/>
      <c r="U275" s="194"/>
      <c r="V275" s="190"/>
      <c r="W275" s="190"/>
      <c r="X275" s="190" t="str">
        <f t="shared" si="49"/>
        <v/>
      </c>
      <c r="Y275" s="196"/>
      <c r="Z275" s="194"/>
      <c r="AA275" s="190"/>
      <c r="AB275" s="190"/>
      <c r="AC275" s="190" t="str">
        <f t="shared" si="50"/>
        <v/>
      </c>
      <c r="AD275" s="196"/>
      <c r="AE275" s="194"/>
      <c r="AF275" s="190"/>
      <c r="AG275" s="190"/>
      <c r="AH275" s="190" t="str">
        <f t="shared" si="51"/>
        <v/>
      </c>
      <c r="AI275" s="196"/>
      <c r="AJ275" s="194"/>
      <c r="AK275" s="190"/>
      <c r="AL275" s="190"/>
      <c r="AM275" s="190" t="str">
        <f t="shared" si="52"/>
        <v/>
      </c>
      <c r="AN275" s="196"/>
      <c r="AO275" s="194"/>
      <c r="AP275" s="190"/>
      <c r="AQ275" s="190"/>
      <c r="AR275" s="190" t="str">
        <f t="shared" si="53"/>
        <v/>
      </c>
      <c r="AS275" s="196"/>
      <c r="AT275" s="194"/>
      <c r="AU275" s="190"/>
      <c r="AV275" s="190"/>
      <c r="AW275" s="190" t="str">
        <f t="shared" si="54"/>
        <v/>
      </c>
      <c r="AX275" s="196"/>
      <c r="AY275" s="194"/>
      <c r="AZ275" s="190"/>
      <c r="BA275" s="190"/>
      <c r="BB275" s="190" t="str">
        <f t="shared" si="55"/>
        <v/>
      </c>
      <c r="BC275" s="196"/>
      <c r="BD275" s="194"/>
      <c r="BE275" s="190"/>
      <c r="BF275" s="190"/>
      <c r="BG275" s="190" t="str">
        <f t="shared" si="56"/>
        <v/>
      </c>
      <c r="BH275" s="196"/>
      <c r="BI275" s="194"/>
      <c r="BJ275" s="190"/>
      <c r="BK275" s="190"/>
      <c r="BL275" s="190" t="str">
        <f t="shared" si="57"/>
        <v/>
      </c>
      <c r="BM275" s="196"/>
      <c r="BN275" s="194"/>
      <c r="BO275" s="190"/>
      <c r="BP275" s="190"/>
      <c r="BQ275" s="190" t="str">
        <f t="shared" si="58"/>
        <v/>
      </c>
      <c r="BR275" s="196"/>
      <c r="BS275" s="194"/>
    </row>
    <row r="276" spans="1:71" ht="15">
      <c r="A276" s="120"/>
      <c r="B276" s="120"/>
      <c r="C276" s="120"/>
      <c r="D276" s="120"/>
      <c r="E276" s="120"/>
      <c r="F276" s="120"/>
      <c r="G276" s="190"/>
      <c r="H276" s="190"/>
      <c r="I276" s="190"/>
      <c r="J276" s="191"/>
      <c r="K276" s="191"/>
      <c r="L276" s="191"/>
      <c r="M276" s="192"/>
      <c r="N276" s="211"/>
      <c r="O276" s="194"/>
      <c r="P276" s="194"/>
      <c r="Q276" s="194"/>
      <c r="R276" s="191"/>
      <c r="S276" s="191"/>
      <c r="T276" s="194"/>
      <c r="U276" s="194"/>
      <c r="V276" s="190"/>
      <c r="W276" s="190"/>
      <c r="X276" s="190" t="str">
        <f t="shared" si="49"/>
        <v/>
      </c>
      <c r="Y276" s="196"/>
      <c r="Z276" s="194"/>
      <c r="AA276" s="190"/>
      <c r="AB276" s="190"/>
      <c r="AC276" s="190" t="str">
        <f t="shared" si="50"/>
        <v/>
      </c>
      <c r="AD276" s="196"/>
      <c r="AE276" s="194"/>
      <c r="AF276" s="190"/>
      <c r="AG276" s="190"/>
      <c r="AH276" s="190" t="str">
        <f t="shared" si="51"/>
        <v/>
      </c>
      <c r="AI276" s="196"/>
      <c r="AJ276" s="194"/>
      <c r="AK276" s="190"/>
      <c r="AL276" s="190"/>
      <c r="AM276" s="190" t="str">
        <f t="shared" si="52"/>
        <v/>
      </c>
      <c r="AN276" s="196"/>
      <c r="AO276" s="194"/>
      <c r="AP276" s="190"/>
      <c r="AQ276" s="190"/>
      <c r="AR276" s="190" t="str">
        <f t="shared" si="53"/>
        <v/>
      </c>
      <c r="AS276" s="196"/>
      <c r="AT276" s="194"/>
      <c r="AU276" s="190"/>
      <c r="AV276" s="190"/>
      <c r="AW276" s="190" t="str">
        <f t="shared" si="54"/>
        <v/>
      </c>
      <c r="AX276" s="196"/>
      <c r="AY276" s="194"/>
      <c r="AZ276" s="190"/>
      <c r="BA276" s="190"/>
      <c r="BB276" s="190" t="str">
        <f t="shared" si="55"/>
        <v/>
      </c>
      <c r="BC276" s="196"/>
      <c r="BD276" s="194"/>
      <c r="BE276" s="190"/>
      <c r="BF276" s="190"/>
      <c r="BG276" s="190" t="str">
        <f t="shared" si="56"/>
        <v/>
      </c>
      <c r="BH276" s="196"/>
      <c r="BI276" s="194"/>
      <c r="BJ276" s="190"/>
      <c r="BK276" s="190"/>
      <c r="BL276" s="190" t="str">
        <f t="shared" si="57"/>
        <v/>
      </c>
      <c r="BM276" s="196"/>
      <c r="BN276" s="194"/>
      <c r="BO276" s="190"/>
      <c r="BP276" s="190"/>
      <c r="BQ276" s="190" t="str">
        <f t="shared" si="58"/>
        <v/>
      </c>
      <c r="BR276" s="196"/>
      <c r="BS276" s="194"/>
    </row>
    <row r="277" spans="1:71" ht="15">
      <c r="A277" s="120"/>
      <c r="B277" s="120"/>
      <c r="C277" s="120"/>
      <c r="D277" s="120"/>
      <c r="E277" s="120"/>
      <c r="F277" s="120"/>
      <c r="G277" s="190"/>
      <c r="H277" s="190"/>
      <c r="I277" s="190"/>
      <c r="J277" s="191"/>
      <c r="K277" s="191"/>
      <c r="L277" s="191"/>
      <c r="M277" s="192"/>
      <c r="N277" s="211"/>
      <c r="O277" s="194"/>
      <c r="P277" s="194"/>
      <c r="Q277" s="194"/>
      <c r="R277" s="191"/>
      <c r="S277" s="191"/>
      <c r="T277" s="194"/>
      <c r="U277" s="194"/>
      <c r="V277" s="190"/>
      <c r="W277" s="190"/>
      <c r="X277" s="190" t="str">
        <f t="shared" si="49"/>
        <v/>
      </c>
      <c r="Y277" s="196"/>
      <c r="Z277" s="194"/>
      <c r="AA277" s="190"/>
      <c r="AB277" s="190"/>
      <c r="AC277" s="190" t="str">
        <f t="shared" si="50"/>
        <v/>
      </c>
      <c r="AD277" s="196"/>
      <c r="AE277" s="194"/>
      <c r="AF277" s="190"/>
      <c r="AG277" s="190"/>
      <c r="AH277" s="190" t="str">
        <f t="shared" si="51"/>
        <v/>
      </c>
      <c r="AI277" s="196"/>
      <c r="AJ277" s="194"/>
      <c r="AK277" s="190"/>
      <c r="AL277" s="190"/>
      <c r="AM277" s="190" t="str">
        <f t="shared" si="52"/>
        <v/>
      </c>
      <c r="AN277" s="196"/>
      <c r="AO277" s="194"/>
      <c r="AP277" s="190"/>
      <c r="AQ277" s="190"/>
      <c r="AR277" s="190" t="str">
        <f t="shared" si="53"/>
        <v/>
      </c>
      <c r="AS277" s="196"/>
      <c r="AT277" s="194"/>
      <c r="AU277" s="190"/>
      <c r="AV277" s="190"/>
      <c r="AW277" s="190" t="str">
        <f t="shared" si="54"/>
        <v/>
      </c>
      <c r="AX277" s="196"/>
      <c r="AY277" s="194"/>
      <c r="AZ277" s="190"/>
      <c r="BA277" s="190"/>
      <c r="BB277" s="190" t="str">
        <f t="shared" si="55"/>
        <v/>
      </c>
      <c r="BC277" s="196"/>
      <c r="BD277" s="194"/>
      <c r="BE277" s="190"/>
      <c r="BF277" s="190"/>
      <c r="BG277" s="190" t="str">
        <f t="shared" si="56"/>
        <v/>
      </c>
      <c r="BH277" s="196"/>
      <c r="BI277" s="194"/>
      <c r="BJ277" s="190"/>
      <c r="BK277" s="190"/>
      <c r="BL277" s="190" t="str">
        <f t="shared" si="57"/>
        <v/>
      </c>
      <c r="BM277" s="196"/>
      <c r="BN277" s="194"/>
      <c r="BO277" s="190"/>
      <c r="BP277" s="190"/>
      <c r="BQ277" s="190" t="str">
        <f t="shared" si="58"/>
        <v/>
      </c>
      <c r="BR277" s="196"/>
      <c r="BS277" s="194"/>
    </row>
    <row r="278" spans="1:71" ht="15">
      <c r="A278" s="120"/>
      <c r="B278" s="120"/>
      <c r="C278" s="120"/>
      <c r="D278" s="120"/>
      <c r="E278" s="120"/>
      <c r="F278" s="120"/>
      <c r="G278" s="190"/>
      <c r="H278" s="190"/>
      <c r="I278" s="190"/>
      <c r="J278" s="191"/>
      <c r="K278" s="191"/>
      <c r="L278" s="191"/>
      <c r="M278" s="192"/>
      <c r="N278" s="211"/>
      <c r="O278" s="194"/>
      <c r="P278" s="194"/>
      <c r="Q278" s="194"/>
      <c r="R278" s="191"/>
      <c r="S278" s="191"/>
      <c r="T278" s="194"/>
      <c r="U278" s="194"/>
      <c r="V278" s="190"/>
      <c r="W278" s="190"/>
      <c r="X278" s="190" t="str">
        <f t="shared" si="49"/>
        <v/>
      </c>
      <c r="Y278" s="196"/>
      <c r="Z278" s="194"/>
      <c r="AA278" s="190"/>
      <c r="AB278" s="190"/>
      <c r="AC278" s="190" t="str">
        <f t="shared" si="50"/>
        <v/>
      </c>
      <c r="AD278" s="196"/>
      <c r="AE278" s="194"/>
      <c r="AF278" s="190"/>
      <c r="AG278" s="190"/>
      <c r="AH278" s="190" t="str">
        <f t="shared" si="51"/>
        <v/>
      </c>
      <c r="AI278" s="196"/>
      <c r="AJ278" s="194"/>
      <c r="AK278" s="190"/>
      <c r="AL278" s="190"/>
      <c r="AM278" s="190" t="str">
        <f t="shared" si="52"/>
        <v/>
      </c>
      <c r="AN278" s="196"/>
      <c r="AO278" s="194"/>
      <c r="AP278" s="190"/>
      <c r="AQ278" s="190"/>
      <c r="AR278" s="190" t="str">
        <f t="shared" si="53"/>
        <v/>
      </c>
      <c r="AS278" s="196"/>
      <c r="AT278" s="194"/>
      <c r="AU278" s="190"/>
      <c r="AV278" s="190"/>
      <c r="AW278" s="190" t="str">
        <f t="shared" si="54"/>
        <v/>
      </c>
      <c r="AX278" s="196"/>
      <c r="AY278" s="194"/>
      <c r="AZ278" s="190"/>
      <c r="BA278" s="190"/>
      <c r="BB278" s="190" t="str">
        <f t="shared" si="55"/>
        <v/>
      </c>
      <c r="BC278" s="196"/>
      <c r="BD278" s="194"/>
      <c r="BE278" s="190"/>
      <c r="BF278" s="190"/>
      <c r="BG278" s="190" t="str">
        <f t="shared" si="56"/>
        <v/>
      </c>
      <c r="BH278" s="196"/>
      <c r="BI278" s="194"/>
      <c r="BJ278" s="190"/>
      <c r="BK278" s="190"/>
      <c r="BL278" s="190" t="str">
        <f t="shared" si="57"/>
        <v/>
      </c>
      <c r="BM278" s="196"/>
      <c r="BN278" s="194"/>
      <c r="BO278" s="190"/>
      <c r="BP278" s="190"/>
      <c r="BQ278" s="190" t="str">
        <f t="shared" si="58"/>
        <v/>
      </c>
      <c r="BR278" s="196"/>
      <c r="BS278" s="194"/>
    </row>
    <row r="279" spans="1:71" ht="15">
      <c r="A279" s="120"/>
      <c r="B279" s="120"/>
      <c r="C279" s="120"/>
      <c r="D279" s="120"/>
      <c r="E279" s="120"/>
      <c r="F279" s="120"/>
      <c r="G279" s="190"/>
      <c r="H279" s="190"/>
      <c r="I279" s="190"/>
      <c r="J279" s="191"/>
      <c r="K279" s="191"/>
      <c r="L279" s="191"/>
      <c r="M279" s="192"/>
      <c r="N279" s="211"/>
      <c r="O279" s="194"/>
      <c r="P279" s="194"/>
      <c r="Q279" s="194"/>
      <c r="R279" s="191"/>
      <c r="S279" s="191"/>
      <c r="T279" s="194"/>
      <c r="U279" s="194"/>
      <c r="V279" s="190"/>
      <c r="W279" s="190"/>
      <c r="X279" s="190" t="str">
        <f t="shared" si="49"/>
        <v/>
      </c>
      <c r="Y279" s="196"/>
      <c r="Z279" s="194"/>
      <c r="AA279" s="190"/>
      <c r="AB279" s="190"/>
      <c r="AC279" s="190" t="str">
        <f t="shared" si="50"/>
        <v/>
      </c>
      <c r="AD279" s="196"/>
      <c r="AE279" s="194"/>
      <c r="AF279" s="190"/>
      <c r="AG279" s="190"/>
      <c r="AH279" s="190" t="str">
        <f t="shared" si="51"/>
        <v/>
      </c>
      <c r="AI279" s="196"/>
      <c r="AJ279" s="194"/>
      <c r="AK279" s="190"/>
      <c r="AL279" s="190"/>
      <c r="AM279" s="190" t="str">
        <f t="shared" si="52"/>
        <v/>
      </c>
      <c r="AN279" s="196"/>
      <c r="AO279" s="194"/>
      <c r="AP279" s="190"/>
      <c r="AQ279" s="190"/>
      <c r="AR279" s="190" t="str">
        <f t="shared" si="53"/>
        <v/>
      </c>
      <c r="AS279" s="196"/>
      <c r="AT279" s="194"/>
      <c r="AU279" s="190"/>
      <c r="AV279" s="190"/>
      <c r="AW279" s="190" t="str">
        <f t="shared" si="54"/>
        <v/>
      </c>
      <c r="AX279" s="196"/>
      <c r="AY279" s="194"/>
      <c r="AZ279" s="190"/>
      <c r="BA279" s="190"/>
      <c r="BB279" s="190" t="str">
        <f t="shared" si="55"/>
        <v/>
      </c>
      <c r="BC279" s="196"/>
      <c r="BD279" s="194"/>
      <c r="BE279" s="190"/>
      <c r="BF279" s="190"/>
      <c r="BG279" s="190" t="str">
        <f t="shared" si="56"/>
        <v/>
      </c>
      <c r="BH279" s="196"/>
      <c r="BI279" s="194"/>
      <c r="BJ279" s="190"/>
      <c r="BK279" s="190"/>
      <c r="BL279" s="190" t="str">
        <f t="shared" si="57"/>
        <v/>
      </c>
      <c r="BM279" s="196"/>
      <c r="BN279" s="194"/>
      <c r="BO279" s="190"/>
      <c r="BP279" s="190"/>
      <c r="BQ279" s="190" t="str">
        <f t="shared" si="58"/>
        <v/>
      </c>
      <c r="BR279" s="196"/>
      <c r="BS279" s="194"/>
    </row>
    <row r="280" spans="1:71" ht="15">
      <c r="A280" s="120"/>
      <c r="B280" s="120"/>
      <c r="C280" s="120"/>
      <c r="D280" s="120"/>
      <c r="E280" s="120"/>
      <c r="F280" s="120"/>
      <c r="G280" s="190"/>
      <c r="H280" s="190"/>
      <c r="I280" s="190"/>
      <c r="J280" s="191"/>
      <c r="K280" s="191"/>
      <c r="L280" s="191"/>
      <c r="M280" s="192"/>
      <c r="N280" s="211"/>
      <c r="O280" s="194"/>
      <c r="P280" s="194"/>
      <c r="Q280" s="194"/>
      <c r="R280" s="191"/>
      <c r="S280" s="191"/>
      <c r="T280" s="194"/>
      <c r="U280" s="194"/>
      <c r="V280" s="190"/>
      <c r="W280" s="190"/>
      <c r="X280" s="190" t="str">
        <f t="shared" si="49"/>
        <v/>
      </c>
      <c r="Y280" s="196"/>
      <c r="Z280" s="194"/>
      <c r="AA280" s="190"/>
      <c r="AB280" s="190"/>
      <c r="AC280" s="190" t="str">
        <f t="shared" si="50"/>
        <v/>
      </c>
      <c r="AD280" s="196"/>
      <c r="AE280" s="194"/>
      <c r="AF280" s="190"/>
      <c r="AG280" s="190"/>
      <c r="AH280" s="190" t="str">
        <f t="shared" si="51"/>
        <v/>
      </c>
      <c r="AI280" s="196"/>
      <c r="AJ280" s="194"/>
      <c r="AK280" s="190"/>
      <c r="AL280" s="190"/>
      <c r="AM280" s="190" t="str">
        <f t="shared" si="52"/>
        <v/>
      </c>
      <c r="AN280" s="196"/>
      <c r="AO280" s="194"/>
      <c r="AP280" s="190"/>
      <c r="AQ280" s="190"/>
      <c r="AR280" s="190" t="str">
        <f t="shared" si="53"/>
        <v/>
      </c>
      <c r="AS280" s="196"/>
      <c r="AT280" s="194"/>
      <c r="AU280" s="190"/>
      <c r="AV280" s="190"/>
      <c r="AW280" s="190" t="str">
        <f t="shared" si="54"/>
        <v/>
      </c>
      <c r="AX280" s="196"/>
      <c r="AY280" s="194"/>
      <c r="AZ280" s="190"/>
      <c r="BA280" s="190"/>
      <c r="BB280" s="190" t="str">
        <f t="shared" si="55"/>
        <v/>
      </c>
      <c r="BC280" s="196"/>
      <c r="BD280" s="194"/>
      <c r="BE280" s="190"/>
      <c r="BF280" s="190"/>
      <c r="BG280" s="190" t="str">
        <f t="shared" si="56"/>
        <v/>
      </c>
      <c r="BH280" s="196"/>
      <c r="BI280" s="194"/>
      <c r="BJ280" s="190"/>
      <c r="BK280" s="190"/>
      <c r="BL280" s="190" t="str">
        <f t="shared" si="57"/>
        <v/>
      </c>
      <c r="BM280" s="196"/>
      <c r="BN280" s="194"/>
      <c r="BO280" s="190"/>
      <c r="BP280" s="190"/>
      <c r="BQ280" s="190" t="str">
        <f t="shared" si="58"/>
        <v/>
      </c>
      <c r="BR280" s="196"/>
      <c r="BS280" s="194"/>
    </row>
    <row r="281" spans="1:71" ht="15">
      <c r="A281" s="120"/>
      <c r="B281" s="120"/>
      <c r="C281" s="120"/>
      <c r="D281" s="120"/>
      <c r="E281" s="120"/>
      <c r="F281" s="120"/>
      <c r="G281" s="190"/>
      <c r="H281" s="190"/>
      <c r="I281" s="190"/>
      <c r="J281" s="191"/>
      <c r="K281" s="191"/>
      <c r="L281" s="191"/>
      <c r="M281" s="192"/>
      <c r="N281" s="211"/>
      <c r="O281" s="194"/>
      <c r="P281" s="194"/>
      <c r="Q281" s="194"/>
      <c r="R281" s="191"/>
      <c r="S281" s="191"/>
      <c r="T281" s="194"/>
      <c r="U281" s="194"/>
      <c r="V281" s="190"/>
      <c r="W281" s="190"/>
      <c r="X281" s="190" t="str">
        <f t="shared" si="49"/>
        <v/>
      </c>
      <c r="Y281" s="196"/>
      <c r="Z281" s="194"/>
      <c r="AA281" s="190"/>
      <c r="AB281" s="190"/>
      <c r="AC281" s="190" t="str">
        <f t="shared" si="50"/>
        <v/>
      </c>
      <c r="AD281" s="196"/>
      <c r="AE281" s="194"/>
      <c r="AF281" s="190"/>
      <c r="AG281" s="190"/>
      <c r="AH281" s="190" t="str">
        <f t="shared" si="51"/>
        <v/>
      </c>
      <c r="AI281" s="196"/>
      <c r="AJ281" s="194"/>
      <c r="AK281" s="190"/>
      <c r="AL281" s="190"/>
      <c r="AM281" s="190" t="str">
        <f t="shared" si="52"/>
        <v/>
      </c>
      <c r="AN281" s="196"/>
      <c r="AO281" s="194"/>
      <c r="AP281" s="190"/>
      <c r="AQ281" s="190"/>
      <c r="AR281" s="190" t="str">
        <f t="shared" si="53"/>
        <v/>
      </c>
      <c r="AS281" s="196"/>
      <c r="AT281" s="194"/>
      <c r="AU281" s="190"/>
      <c r="AV281" s="190"/>
      <c r="AW281" s="190" t="str">
        <f t="shared" si="54"/>
        <v/>
      </c>
      <c r="AX281" s="196"/>
      <c r="AY281" s="194"/>
      <c r="AZ281" s="190"/>
      <c r="BA281" s="190"/>
      <c r="BB281" s="190" t="str">
        <f t="shared" si="55"/>
        <v/>
      </c>
      <c r="BC281" s="196"/>
      <c r="BD281" s="194"/>
      <c r="BE281" s="190"/>
      <c r="BF281" s="190"/>
      <c r="BG281" s="190" t="str">
        <f t="shared" si="56"/>
        <v/>
      </c>
      <c r="BH281" s="196"/>
      <c r="BI281" s="194"/>
      <c r="BJ281" s="190"/>
      <c r="BK281" s="190"/>
      <c r="BL281" s="190" t="str">
        <f t="shared" si="57"/>
        <v/>
      </c>
      <c r="BM281" s="196"/>
      <c r="BN281" s="194"/>
      <c r="BO281" s="190"/>
      <c r="BP281" s="190"/>
      <c r="BQ281" s="190" t="str">
        <f t="shared" si="58"/>
        <v/>
      </c>
      <c r="BR281" s="196"/>
      <c r="BS281" s="194"/>
    </row>
    <row r="282" spans="1:71" ht="15">
      <c r="A282" s="120"/>
      <c r="B282" s="120"/>
      <c r="C282" s="120"/>
      <c r="D282" s="120"/>
      <c r="E282" s="120"/>
      <c r="F282" s="120"/>
      <c r="G282" s="190"/>
      <c r="H282" s="190"/>
      <c r="I282" s="190"/>
      <c r="J282" s="191"/>
      <c r="K282" s="191"/>
      <c r="L282" s="191"/>
      <c r="M282" s="192"/>
      <c r="N282" s="211"/>
      <c r="O282" s="194"/>
      <c r="P282" s="194"/>
      <c r="Q282" s="194"/>
      <c r="R282" s="191"/>
      <c r="S282" s="191"/>
      <c r="T282" s="194"/>
      <c r="U282" s="194"/>
      <c r="V282" s="190"/>
      <c r="W282" s="190"/>
      <c r="X282" s="190" t="str">
        <f t="shared" si="49"/>
        <v/>
      </c>
      <c r="Y282" s="196"/>
      <c r="Z282" s="194"/>
      <c r="AA282" s="190"/>
      <c r="AB282" s="190"/>
      <c r="AC282" s="190" t="str">
        <f t="shared" si="50"/>
        <v/>
      </c>
      <c r="AD282" s="196"/>
      <c r="AE282" s="194"/>
      <c r="AF282" s="190"/>
      <c r="AG282" s="190"/>
      <c r="AH282" s="190" t="str">
        <f t="shared" si="51"/>
        <v/>
      </c>
      <c r="AI282" s="196"/>
      <c r="AJ282" s="194"/>
      <c r="AK282" s="190"/>
      <c r="AL282" s="190"/>
      <c r="AM282" s="190" t="str">
        <f t="shared" si="52"/>
        <v/>
      </c>
      <c r="AN282" s="196"/>
      <c r="AO282" s="194"/>
      <c r="AP282" s="190"/>
      <c r="AQ282" s="190"/>
      <c r="AR282" s="190" t="str">
        <f t="shared" si="53"/>
        <v/>
      </c>
      <c r="AS282" s="196"/>
      <c r="AT282" s="194"/>
      <c r="AU282" s="190"/>
      <c r="AV282" s="190"/>
      <c r="AW282" s="190" t="str">
        <f t="shared" si="54"/>
        <v/>
      </c>
      <c r="AX282" s="196"/>
      <c r="AY282" s="194"/>
      <c r="AZ282" s="190"/>
      <c r="BA282" s="190"/>
      <c r="BB282" s="190" t="str">
        <f t="shared" si="55"/>
        <v/>
      </c>
      <c r="BC282" s="196"/>
      <c r="BD282" s="194"/>
      <c r="BE282" s="190"/>
      <c r="BF282" s="190"/>
      <c r="BG282" s="190" t="str">
        <f t="shared" si="56"/>
        <v/>
      </c>
      <c r="BH282" s="196"/>
      <c r="BI282" s="194"/>
      <c r="BJ282" s="190"/>
      <c r="BK282" s="190"/>
      <c r="BL282" s="190" t="str">
        <f t="shared" si="57"/>
        <v/>
      </c>
      <c r="BM282" s="196"/>
      <c r="BN282" s="194"/>
      <c r="BO282" s="190"/>
      <c r="BP282" s="190"/>
      <c r="BQ282" s="190" t="str">
        <f t="shared" si="58"/>
        <v/>
      </c>
      <c r="BR282" s="196"/>
      <c r="BS282" s="194"/>
    </row>
    <row r="283" spans="1:71" ht="15">
      <c r="A283" s="120"/>
      <c r="B283" s="120"/>
      <c r="C283" s="120"/>
      <c r="D283" s="120"/>
      <c r="E283" s="120"/>
      <c r="F283" s="120"/>
      <c r="G283" s="190"/>
      <c r="H283" s="190"/>
      <c r="I283" s="190"/>
      <c r="J283" s="191"/>
      <c r="K283" s="191"/>
      <c r="L283" s="191"/>
      <c r="M283" s="192"/>
      <c r="N283" s="211"/>
      <c r="O283" s="194"/>
      <c r="P283" s="194"/>
      <c r="Q283" s="194"/>
      <c r="R283" s="191"/>
      <c r="S283" s="191"/>
      <c r="T283" s="194"/>
      <c r="U283" s="194"/>
      <c r="V283" s="190"/>
      <c r="W283" s="190"/>
      <c r="X283" s="190" t="str">
        <f t="shared" si="49"/>
        <v/>
      </c>
      <c r="Y283" s="196"/>
      <c r="Z283" s="194"/>
      <c r="AA283" s="190"/>
      <c r="AB283" s="190"/>
      <c r="AC283" s="190" t="str">
        <f t="shared" si="50"/>
        <v/>
      </c>
      <c r="AD283" s="196"/>
      <c r="AE283" s="194"/>
      <c r="AF283" s="190"/>
      <c r="AG283" s="190"/>
      <c r="AH283" s="190" t="str">
        <f t="shared" si="51"/>
        <v/>
      </c>
      <c r="AI283" s="196"/>
      <c r="AJ283" s="194"/>
      <c r="AK283" s="190"/>
      <c r="AL283" s="190"/>
      <c r="AM283" s="190" t="str">
        <f t="shared" si="52"/>
        <v/>
      </c>
      <c r="AN283" s="196"/>
      <c r="AO283" s="194"/>
      <c r="AP283" s="190"/>
      <c r="AQ283" s="190"/>
      <c r="AR283" s="190" t="str">
        <f t="shared" si="53"/>
        <v/>
      </c>
      <c r="AS283" s="196"/>
      <c r="AT283" s="194"/>
      <c r="AU283" s="190"/>
      <c r="AV283" s="190"/>
      <c r="AW283" s="190" t="str">
        <f t="shared" si="54"/>
        <v/>
      </c>
      <c r="AX283" s="196"/>
      <c r="AY283" s="194"/>
      <c r="AZ283" s="190"/>
      <c r="BA283" s="190"/>
      <c r="BB283" s="190" t="str">
        <f t="shared" si="55"/>
        <v/>
      </c>
      <c r="BC283" s="196"/>
      <c r="BD283" s="194"/>
      <c r="BE283" s="190"/>
      <c r="BF283" s="190"/>
      <c r="BG283" s="190" t="str">
        <f t="shared" si="56"/>
        <v/>
      </c>
      <c r="BH283" s="196"/>
      <c r="BI283" s="194"/>
      <c r="BJ283" s="190"/>
      <c r="BK283" s="190"/>
      <c r="BL283" s="190" t="str">
        <f t="shared" si="57"/>
        <v/>
      </c>
      <c r="BM283" s="196"/>
      <c r="BN283" s="194"/>
      <c r="BO283" s="190"/>
      <c r="BP283" s="190"/>
      <c r="BQ283" s="190" t="str">
        <f t="shared" si="58"/>
        <v/>
      </c>
      <c r="BR283" s="196"/>
      <c r="BS283" s="194"/>
    </row>
    <row r="284" spans="1:71" ht="15">
      <c r="A284" s="120"/>
      <c r="B284" s="120"/>
      <c r="C284" s="120"/>
      <c r="D284" s="120"/>
      <c r="E284" s="120"/>
      <c r="F284" s="120"/>
      <c r="G284" s="190"/>
      <c r="H284" s="190"/>
      <c r="I284" s="190"/>
      <c r="J284" s="191"/>
      <c r="K284" s="191"/>
      <c r="L284" s="191"/>
      <c r="M284" s="192"/>
      <c r="N284" s="211"/>
      <c r="O284" s="194"/>
      <c r="P284" s="194"/>
      <c r="Q284" s="194"/>
      <c r="R284" s="191"/>
      <c r="S284" s="191"/>
      <c r="T284" s="194"/>
      <c r="U284" s="194"/>
      <c r="V284" s="190"/>
      <c r="W284" s="190"/>
      <c r="X284" s="190" t="str">
        <f t="shared" si="49"/>
        <v/>
      </c>
      <c r="Y284" s="196"/>
      <c r="Z284" s="194"/>
      <c r="AA284" s="190"/>
      <c r="AB284" s="190"/>
      <c r="AC284" s="190" t="str">
        <f t="shared" si="50"/>
        <v/>
      </c>
      <c r="AD284" s="196"/>
      <c r="AE284" s="194"/>
      <c r="AF284" s="190"/>
      <c r="AG284" s="190"/>
      <c r="AH284" s="190" t="str">
        <f t="shared" si="51"/>
        <v/>
      </c>
      <c r="AI284" s="196"/>
      <c r="AJ284" s="194"/>
      <c r="AK284" s="190"/>
      <c r="AL284" s="190"/>
      <c r="AM284" s="190" t="str">
        <f t="shared" si="52"/>
        <v/>
      </c>
      <c r="AN284" s="196"/>
      <c r="AO284" s="194"/>
      <c r="AP284" s="190"/>
      <c r="AQ284" s="190"/>
      <c r="AR284" s="190" t="str">
        <f t="shared" si="53"/>
        <v/>
      </c>
      <c r="AS284" s="196"/>
      <c r="AT284" s="194"/>
      <c r="AU284" s="190"/>
      <c r="AV284" s="190"/>
      <c r="AW284" s="190" t="str">
        <f t="shared" si="54"/>
        <v/>
      </c>
      <c r="AX284" s="196"/>
      <c r="AY284" s="194"/>
      <c r="AZ284" s="190"/>
      <c r="BA284" s="190"/>
      <c r="BB284" s="190" t="str">
        <f t="shared" si="55"/>
        <v/>
      </c>
      <c r="BC284" s="196"/>
      <c r="BD284" s="194"/>
      <c r="BE284" s="190"/>
      <c r="BF284" s="190"/>
      <c r="BG284" s="190" t="str">
        <f t="shared" si="56"/>
        <v/>
      </c>
      <c r="BH284" s="196"/>
      <c r="BI284" s="194"/>
      <c r="BJ284" s="190"/>
      <c r="BK284" s="190"/>
      <c r="BL284" s="190" t="str">
        <f t="shared" si="57"/>
        <v/>
      </c>
      <c r="BM284" s="196"/>
      <c r="BN284" s="194"/>
      <c r="BO284" s="190"/>
      <c r="BP284" s="190"/>
      <c r="BQ284" s="190" t="str">
        <f t="shared" si="58"/>
        <v/>
      </c>
      <c r="BR284" s="196"/>
      <c r="BS284" s="194"/>
    </row>
    <row r="285" spans="1:71" ht="15">
      <c r="A285" s="120"/>
      <c r="B285" s="120"/>
      <c r="C285" s="120"/>
      <c r="D285" s="120"/>
      <c r="E285" s="120"/>
      <c r="F285" s="120"/>
      <c r="G285" s="190"/>
      <c r="H285" s="190"/>
      <c r="I285" s="190"/>
      <c r="J285" s="191"/>
      <c r="K285" s="191"/>
      <c r="L285" s="191"/>
      <c r="M285" s="192"/>
      <c r="N285" s="211"/>
      <c r="O285" s="194"/>
      <c r="P285" s="194"/>
      <c r="Q285" s="194"/>
      <c r="R285" s="191"/>
      <c r="S285" s="191"/>
      <c r="T285" s="194"/>
      <c r="U285" s="194"/>
      <c r="V285" s="190"/>
      <c r="W285" s="190"/>
      <c r="X285" s="190" t="str">
        <f t="shared" si="49"/>
        <v/>
      </c>
      <c r="Y285" s="196"/>
      <c r="Z285" s="194"/>
      <c r="AA285" s="190"/>
      <c r="AB285" s="190"/>
      <c r="AC285" s="190" t="str">
        <f t="shared" si="50"/>
        <v/>
      </c>
      <c r="AD285" s="196"/>
      <c r="AE285" s="194"/>
      <c r="AF285" s="190"/>
      <c r="AG285" s="190"/>
      <c r="AH285" s="190" t="str">
        <f t="shared" si="51"/>
        <v/>
      </c>
      <c r="AI285" s="196"/>
      <c r="AJ285" s="194"/>
      <c r="AK285" s="190"/>
      <c r="AL285" s="190"/>
      <c r="AM285" s="190" t="str">
        <f t="shared" si="52"/>
        <v/>
      </c>
      <c r="AN285" s="196"/>
      <c r="AO285" s="194"/>
      <c r="AP285" s="190"/>
      <c r="AQ285" s="190"/>
      <c r="AR285" s="190" t="str">
        <f t="shared" si="53"/>
        <v/>
      </c>
      <c r="AS285" s="196"/>
      <c r="AT285" s="194"/>
      <c r="AU285" s="190"/>
      <c r="AV285" s="190"/>
      <c r="AW285" s="190" t="str">
        <f t="shared" si="54"/>
        <v/>
      </c>
      <c r="AX285" s="196"/>
      <c r="AY285" s="194"/>
      <c r="AZ285" s="190"/>
      <c r="BA285" s="190"/>
      <c r="BB285" s="190" t="str">
        <f t="shared" si="55"/>
        <v/>
      </c>
      <c r="BC285" s="196"/>
      <c r="BD285" s="194"/>
      <c r="BE285" s="190"/>
      <c r="BF285" s="190"/>
      <c r="BG285" s="190" t="str">
        <f t="shared" si="56"/>
        <v/>
      </c>
      <c r="BH285" s="196"/>
      <c r="BI285" s="194"/>
      <c r="BJ285" s="190"/>
      <c r="BK285" s="190"/>
      <c r="BL285" s="190" t="str">
        <f t="shared" si="57"/>
        <v/>
      </c>
      <c r="BM285" s="196"/>
      <c r="BN285" s="194"/>
      <c r="BO285" s="190"/>
      <c r="BP285" s="190"/>
      <c r="BQ285" s="190" t="str">
        <f t="shared" si="58"/>
        <v/>
      </c>
      <c r="BR285" s="196"/>
      <c r="BS285" s="194"/>
    </row>
    <row r="286" spans="1:71" ht="15">
      <c r="A286" s="120"/>
      <c r="B286" s="120"/>
      <c r="C286" s="120"/>
      <c r="D286" s="120"/>
      <c r="E286" s="120"/>
      <c r="F286" s="120"/>
      <c r="G286" s="190"/>
      <c r="H286" s="190"/>
      <c r="I286" s="190"/>
      <c r="J286" s="191"/>
      <c r="K286" s="191"/>
      <c r="L286" s="191"/>
      <c r="M286" s="192"/>
      <c r="N286" s="211"/>
      <c r="O286" s="194"/>
      <c r="P286" s="194"/>
      <c r="Q286" s="194"/>
      <c r="R286" s="191"/>
      <c r="S286" s="191"/>
      <c r="T286" s="194"/>
      <c r="U286" s="194"/>
      <c r="V286" s="190"/>
      <c r="W286" s="190"/>
      <c r="X286" s="190" t="str">
        <f t="shared" si="49"/>
        <v/>
      </c>
      <c r="Y286" s="196"/>
      <c r="Z286" s="194"/>
      <c r="AA286" s="190"/>
      <c r="AB286" s="190"/>
      <c r="AC286" s="190" t="str">
        <f t="shared" si="50"/>
        <v/>
      </c>
      <c r="AD286" s="196"/>
      <c r="AE286" s="194"/>
      <c r="AF286" s="190"/>
      <c r="AG286" s="190"/>
      <c r="AH286" s="190" t="str">
        <f t="shared" si="51"/>
        <v/>
      </c>
      <c r="AI286" s="196"/>
      <c r="AJ286" s="194"/>
      <c r="AK286" s="190"/>
      <c r="AL286" s="190"/>
      <c r="AM286" s="190" t="str">
        <f t="shared" si="52"/>
        <v/>
      </c>
      <c r="AN286" s="196"/>
      <c r="AO286" s="194"/>
      <c r="AP286" s="190"/>
      <c r="AQ286" s="190"/>
      <c r="AR286" s="190" t="str">
        <f t="shared" si="53"/>
        <v/>
      </c>
      <c r="AS286" s="196"/>
      <c r="AT286" s="194"/>
      <c r="AU286" s="190"/>
      <c r="AV286" s="190"/>
      <c r="AW286" s="190" t="str">
        <f t="shared" si="54"/>
        <v/>
      </c>
      <c r="AX286" s="196"/>
      <c r="AY286" s="194"/>
      <c r="AZ286" s="190"/>
      <c r="BA286" s="190"/>
      <c r="BB286" s="190" t="str">
        <f t="shared" si="55"/>
        <v/>
      </c>
      <c r="BC286" s="196"/>
      <c r="BD286" s="194"/>
      <c r="BE286" s="190"/>
      <c r="BF286" s="190"/>
      <c r="BG286" s="190" t="str">
        <f t="shared" si="56"/>
        <v/>
      </c>
      <c r="BH286" s="196"/>
      <c r="BI286" s="194"/>
      <c r="BJ286" s="190"/>
      <c r="BK286" s="190"/>
      <c r="BL286" s="190" t="str">
        <f t="shared" si="57"/>
        <v/>
      </c>
      <c r="BM286" s="196"/>
      <c r="BN286" s="194"/>
      <c r="BO286" s="190"/>
      <c r="BP286" s="190"/>
      <c r="BQ286" s="190" t="str">
        <f t="shared" si="58"/>
        <v/>
      </c>
      <c r="BR286" s="196"/>
      <c r="BS286" s="194"/>
    </row>
    <row r="287" spans="1:71" ht="15">
      <c r="A287" s="120"/>
      <c r="B287" s="120"/>
      <c r="C287" s="120"/>
      <c r="D287" s="120"/>
      <c r="E287" s="120"/>
      <c r="F287" s="120"/>
      <c r="G287" s="190"/>
      <c r="H287" s="190"/>
      <c r="I287" s="190"/>
      <c r="J287" s="191"/>
      <c r="K287" s="191"/>
      <c r="L287" s="191"/>
      <c r="M287" s="192"/>
      <c r="N287" s="211"/>
      <c r="O287" s="194"/>
      <c r="P287" s="194"/>
      <c r="Q287" s="194"/>
      <c r="R287" s="191"/>
      <c r="S287" s="191"/>
      <c r="T287" s="194"/>
      <c r="U287" s="194"/>
      <c r="V287" s="190"/>
      <c r="W287" s="190"/>
      <c r="X287" s="190" t="str">
        <f t="shared" si="49"/>
        <v/>
      </c>
      <c r="Y287" s="196"/>
      <c r="Z287" s="194"/>
      <c r="AA287" s="190"/>
      <c r="AB287" s="190"/>
      <c r="AC287" s="190" t="str">
        <f t="shared" si="50"/>
        <v/>
      </c>
      <c r="AD287" s="196"/>
      <c r="AE287" s="194"/>
      <c r="AF287" s="190"/>
      <c r="AG287" s="190"/>
      <c r="AH287" s="190" t="str">
        <f t="shared" si="51"/>
        <v/>
      </c>
      <c r="AI287" s="196"/>
      <c r="AJ287" s="194"/>
      <c r="AK287" s="190"/>
      <c r="AL287" s="190"/>
      <c r="AM287" s="190" t="str">
        <f t="shared" si="52"/>
        <v/>
      </c>
      <c r="AN287" s="196"/>
      <c r="AO287" s="194"/>
      <c r="AP287" s="190"/>
      <c r="AQ287" s="190"/>
      <c r="AR287" s="190" t="str">
        <f t="shared" si="53"/>
        <v/>
      </c>
      <c r="AS287" s="196"/>
      <c r="AT287" s="194"/>
      <c r="AU287" s="190"/>
      <c r="AV287" s="190"/>
      <c r="AW287" s="190" t="str">
        <f t="shared" si="54"/>
        <v/>
      </c>
      <c r="AX287" s="196"/>
      <c r="AY287" s="194"/>
      <c r="AZ287" s="190"/>
      <c r="BA287" s="190"/>
      <c r="BB287" s="190" t="str">
        <f t="shared" si="55"/>
        <v/>
      </c>
      <c r="BC287" s="196"/>
      <c r="BD287" s="194"/>
      <c r="BE287" s="190"/>
      <c r="BF287" s="190"/>
      <c r="BG287" s="190" t="str">
        <f t="shared" si="56"/>
        <v/>
      </c>
      <c r="BH287" s="196"/>
      <c r="BI287" s="194"/>
      <c r="BJ287" s="190"/>
      <c r="BK287" s="190"/>
      <c r="BL287" s="190" t="str">
        <f t="shared" si="57"/>
        <v/>
      </c>
      <c r="BM287" s="196"/>
      <c r="BN287" s="194"/>
      <c r="BO287" s="190"/>
      <c r="BP287" s="190"/>
      <c r="BQ287" s="190" t="str">
        <f t="shared" si="58"/>
        <v/>
      </c>
      <c r="BR287" s="196"/>
      <c r="BS287" s="194"/>
    </row>
    <row r="288" spans="1:71" ht="15">
      <c r="A288" s="120"/>
      <c r="B288" s="120"/>
      <c r="C288" s="120"/>
      <c r="D288" s="120"/>
      <c r="E288" s="120"/>
      <c r="F288" s="120"/>
      <c r="G288" s="190"/>
      <c r="H288" s="190"/>
      <c r="I288" s="190"/>
      <c r="J288" s="191"/>
      <c r="K288" s="191"/>
      <c r="L288" s="191"/>
      <c r="M288" s="192"/>
      <c r="N288" s="211"/>
      <c r="O288" s="194"/>
      <c r="P288" s="194"/>
      <c r="Q288" s="194"/>
      <c r="R288" s="191"/>
      <c r="S288" s="191"/>
      <c r="T288" s="194"/>
      <c r="U288" s="194"/>
      <c r="V288" s="190"/>
      <c r="W288" s="190"/>
      <c r="X288" s="190" t="str">
        <f t="shared" si="49"/>
        <v/>
      </c>
      <c r="Y288" s="196"/>
      <c r="Z288" s="194"/>
      <c r="AA288" s="190"/>
      <c r="AB288" s="190"/>
      <c r="AC288" s="190" t="str">
        <f t="shared" si="50"/>
        <v/>
      </c>
      <c r="AD288" s="196"/>
      <c r="AE288" s="194"/>
      <c r="AF288" s="190"/>
      <c r="AG288" s="190"/>
      <c r="AH288" s="190" t="str">
        <f t="shared" si="51"/>
        <v/>
      </c>
      <c r="AI288" s="196"/>
      <c r="AJ288" s="194"/>
      <c r="AK288" s="190"/>
      <c r="AL288" s="190"/>
      <c r="AM288" s="190" t="str">
        <f t="shared" si="52"/>
        <v/>
      </c>
      <c r="AN288" s="196"/>
      <c r="AO288" s="194"/>
      <c r="AP288" s="190"/>
      <c r="AQ288" s="190"/>
      <c r="AR288" s="190" t="str">
        <f t="shared" si="53"/>
        <v/>
      </c>
      <c r="AS288" s="196"/>
      <c r="AT288" s="194"/>
      <c r="AU288" s="190"/>
      <c r="AV288" s="190"/>
      <c r="AW288" s="190" t="str">
        <f t="shared" si="54"/>
        <v/>
      </c>
      <c r="AX288" s="196"/>
      <c r="AY288" s="194"/>
      <c r="AZ288" s="190"/>
      <c r="BA288" s="190"/>
      <c r="BB288" s="190" t="str">
        <f t="shared" si="55"/>
        <v/>
      </c>
      <c r="BC288" s="196"/>
      <c r="BD288" s="194"/>
      <c r="BE288" s="190"/>
      <c r="BF288" s="190"/>
      <c r="BG288" s="190" t="str">
        <f t="shared" si="56"/>
        <v/>
      </c>
      <c r="BH288" s="196"/>
      <c r="BI288" s="194"/>
      <c r="BJ288" s="190"/>
      <c r="BK288" s="190"/>
      <c r="BL288" s="190" t="str">
        <f t="shared" si="57"/>
        <v/>
      </c>
      <c r="BM288" s="196"/>
      <c r="BN288" s="194"/>
      <c r="BO288" s="190"/>
      <c r="BP288" s="190"/>
      <c r="BQ288" s="190" t="str">
        <f t="shared" si="58"/>
        <v/>
      </c>
      <c r="BR288" s="196"/>
      <c r="BS288" s="194"/>
    </row>
    <row r="289" spans="1:71" ht="15">
      <c r="A289" s="120"/>
      <c r="B289" s="120"/>
      <c r="C289" s="120"/>
      <c r="D289" s="120"/>
      <c r="E289" s="120"/>
      <c r="F289" s="120"/>
      <c r="G289" s="190"/>
      <c r="H289" s="190"/>
      <c r="I289" s="190"/>
      <c r="J289" s="191"/>
      <c r="K289" s="191"/>
      <c r="L289" s="191"/>
      <c r="M289" s="192"/>
      <c r="N289" s="211"/>
      <c r="O289" s="194"/>
      <c r="P289" s="194"/>
      <c r="Q289" s="194"/>
      <c r="R289" s="191"/>
      <c r="S289" s="191"/>
      <c r="T289" s="194"/>
      <c r="U289" s="194"/>
      <c r="V289" s="190"/>
      <c r="W289" s="190"/>
      <c r="X289" s="190" t="str">
        <f t="shared" si="49"/>
        <v/>
      </c>
      <c r="Y289" s="196"/>
      <c r="Z289" s="194"/>
      <c r="AA289" s="190"/>
      <c r="AB289" s="190"/>
      <c r="AC289" s="190" t="str">
        <f t="shared" si="50"/>
        <v/>
      </c>
      <c r="AD289" s="196"/>
      <c r="AE289" s="194"/>
      <c r="AF289" s="190"/>
      <c r="AG289" s="190"/>
      <c r="AH289" s="190" t="str">
        <f t="shared" si="51"/>
        <v/>
      </c>
      <c r="AI289" s="196"/>
      <c r="AJ289" s="194"/>
      <c r="AK289" s="190"/>
      <c r="AL289" s="190"/>
      <c r="AM289" s="190" t="str">
        <f t="shared" si="52"/>
        <v/>
      </c>
      <c r="AN289" s="196"/>
      <c r="AO289" s="194"/>
      <c r="AP289" s="190"/>
      <c r="AQ289" s="190"/>
      <c r="AR289" s="190" t="str">
        <f t="shared" si="53"/>
        <v/>
      </c>
      <c r="AS289" s="196"/>
      <c r="AT289" s="194"/>
      <c r="AU289" s="190"/>
      <c r="AV289" s="190"/>
      <c r="AW289" s="190" t="str">
        <f t="shared" si="54"/>
        <v/>
      </c>
      <c r="AX289" s="196"/>
      <c r="AY289" s="194"/>
      <c r="AZ289" s="190"/>
      <c r="BA289" s="190"/>
      <c r="BB289" s="190" t="str">
        <f t="shared" si="55"/>
        <v/>
      </c>
      <c r="BC289" s="196"/>
      <c r="BD289" s="194"/>
      <c r="BE289" s="190"/>
      <c r="BF289" s="190"/>
      <c r="BG289" s="190" t="str">
        <f t="shared" si="56"/>
        <v/>
      </c>
      <c r="BH289" s="196"/>
      <c r="BI289" s="194"/>
      <c r="BJ289" s="190"/>
      <c r="BK289" s="190"/>
      <c r="BL289" s="190" t="str">
        <f t="shared" si="57"/>
        <v/>
      </c>
      <c r="BM289" s="196"/>
      <c r="BN289" s="194"/>
      <c r="BO289" s="190"/>
      <c r="BP289" s="190"/>
      <c r="BQ289" s="190" t="str">
        <f t="shared" si="58"/>
        <v/>
      </c>
      <c r="BR289" s="196"/>
      <c r="BS289" s="194"/>
    </row>
    <row r="290" spans="1:71" ht="15">
      <c r="A290" s="120"/>
      <c r="B290" s="120"/>
      <c r="C290" s="120"/>
      <c r="D290" s="120"/>
      <c r="E290" s="120"/>
      <c r="F290" s="120"/>
      <c r="G290" s="190"/>
      <c r="H290" s="190"/>
      <c r="I290" s="190"/>
      <c r="J290" s="191"/>
      <c r="K290" s="191"/>
      <c r="L290" s="191"/>
      <c r="M290" s="192"/>
      <c r="N290" s="211"/>
      <c r="O290" s="194"/>
      <c r="P290" s="194"/>
      <c r="Q290" s="194"/>
      <c r="R290" s="191"/>
      <c r="S290" s="191"/>
      <c r="T290" s="194"/>
      <c r="U290" s="194"/>
      <c r="V290" s="190"/>
      <c r="W290" s="190"/>
      <c r="X290" s="190" t="str">
        <f t="shared" si="49"/>
        <v/>
      </c>
      <c r="Y290" s="196"/>
      <c r="Z290" s="194"/>
      <c r="AA290" s="190"/>
      <c r="AB290" s="190"/>
      <c r="AC290" s="190" t="str">
        <f t="shared" si="50"/>
        <v/>
      </c>
      <c r="AD290" s="196"/>
      <c r="AE290" s="194"/>
      <c r="AF290" s="190"/>
      <c r="AG290" s="190"/>
      <c r="AH290" s="190" t="str">
        <f t="shared" si="51"/>
        <v/>
      </c>
      <c r="AI290" s="196"/>
      <c r="AJ290" s="194"/>
      <c r="AK290" s="190"/>
      <c r="AL290" s="190"/>
      <c r="AM290" s="190" t="str">
        <f t="shared" si="52"/>
        <v/>
      </c>
      <c r="AN290" s="196"/>
      <c r="AO290" s="194"/>
      <c r="AP290" s="190"/>
      <c r="AQ290" s="190"/>
      <c r="AR290" s="190" t="str">
        <f t="shared" si="53"/>
        <v/>
      </c>
      <c r="AS290" s="196"/>
      <c r="AT290" s="194"/>
      <c r="AU290" s="190"/>
      <c r="AV290" s="190"/>
      <c r="AW290" s="190" t="str">
        <f t="shared" si="54"/>
        <v/>
      </c>
      <c r="AX290" s="196"/>
      <c r="AY290" s="194"/>
      <c r="AZ290" s="190"/>
      <c r="BA290" s="190"/>
      <c r="BB290" s="190" t="str">
        <f t="shared" si="55"/>
        <v/>
      </c>
      <c r="BC290" s="196"/>
      <c r="BD290" s="194"/>
      <c r="BE290" s="190"/>
      <c r="BF290" s="190"/>
      <c r="BG290" s="190" t="str">
        <f t="shared" si="56"/>
        <v/>
      </c>
      <c r="BH290" s="196"/>
      <c r="BI290" s="194"/>
      <c r="BJ290" s="190"/>
      <c r="BK290" s="190"/>
      <c r="BL290" s="190" t="str">
        <f t="shared" si="57"/>
        <v/>
      </c>
      <c r="BM290" s="196"/>
      <c r="BN290" s="194"/>
      <c r="BO290" s="190"/>
      <c r="BP290" s="190"/>
      <c r="BQ290" s="190" t="str">
        <f t="shared" si="58"/>
        <v/>
      </c>
      <c r="BR290" s="196"/>
      <c r="BS290" s="194"/>
    </row>
    <row r="291" spans="1:71" ht="15">
      <c r="A291" s="120"/>
      <c r="B291" s="120"/>
      <c r="C291" s="120"/>
      <c r="D291" s="120"/>
      <c r="E291" s="120"/>
      <c r="F291" s="120"/>
      <c r="G291" s="190"/>
      <c r="H291" s="190"/>
      <c r="I291" s="190"/>
      <c r="J291" s="191"/>
      <c r="K291" s="191"/>
      <c r="L291" s="191"/>
      <c r="M291" s="192"/>
      <c r="N291" s="211"/>
      <c r="O291" s="194"/>
      <c r="P291" s="194"/>
      <c r="Q291" s="194"/>
      <c r="R291" s="191"/>
      <c r="S291" s="191"/>
      <c r="T291" s="194"/>
      <c r="U291" s="194"/>
      <c r="V291" s="190"/>
      <c r="W291" s="190"/>
      <c r="X291" s="190" t="str">
        <f t="shared" si="49"/>
        <v/>
      </c>
      <c r="Y291" s="196"/>
      <c r="Z291" s="194"/>
      <c r="AA291" s="190"/>
      <c r="AB291" s="190"/>
      <c r="AC291" s="190" t="str">
        <f t="shared" si="50"/>
        <v/>
      </c>
      <c r="AD291" s="196"/>
      <c r="AE291" s="194"/>
      <c r="AF291" s="190"/>
      <c r="AG291" s="190"/>
      <c r="AH291" s="190" t="str">
        <f t="shared" si="51"/>
        <v/>
      </c>
      <c r="AI291" s="196"/>
      <c r="AJ291" s="194"/>
      <c r="AK291" s="190"/>
      <c r="AL291" s="190"/>
      <c r="AM291" s="190" t="str">
        <f t="shared" si="52"/>
        <v/>
      </c>
      <c r="AN291" s="196"/>
      <c r="AO291" s="194"/>
      <c r="AP291" s="190"/>
      <c r="AQ291" s="190"/>
      <c r="AR291" s="190" t="str">
        <f t="shared" si="53"/>
        <v/>
      </c>
      <c r="AS291" s="196"/>
      <c r="AT291" s="194"/>
      <c r="AU291" s="190"/>
      <c r="AV291" s="190"/>
      <c r="AW291" s="190" t="str">
        <f t="shared" si="54"/>
        <v/>
      </c>
      <c r="AX291" s="196"/>
      <c r="AY291" s="194"/>
      <c r="AZ291" s="190"/>
      <c r="BA291" s="190"/>
      <c r="BB291" s="190" t="str">
        <f t="shared" si="55"/>
        <v/>
      </c>
      <c r="BC291" s="196"/>
      <c r="BD291" s="194"/>
      <c r="BE291" s="190"/>
      <c r="BF291" s="190"/>
      <c r="BG291" s="190" t="str">
        <f t="shared" si="56"/>
        <v/>
      </c>
      <c r="BH291" s="196"/>
      <c r="BI291" s="194"/>
      <c r="BJ291" s="190"/>
      <c r="BK291" s="190"/>
      <c r="BL291" s="190" t="str">
        <f t="shared" si="57"/>
        <v/>
      </c>
      <c r="BM291" s="196"/>
      <c r="BN291" s="194"/>
      <c r="BO291" s="190"/>
      <c r="BP291" s="190"/>
      <c r="BQ291" s="190" t="str">
        <f t="shared" si="58"/>
        <v/>
      </c>
      <c r="BR291" s="196"/>
      <c r="BS291" s="194"/>
    </row>
    <row r="292" spans="1:71" ht="15">
      <c r="A292" s="120"/>
      <c r="B292" s="120"/>
      <c r="C292" s="120"/>
      <c r="D292" s="120"/>
      <c r="E292" s="120"/>
      <c r="F292" s="120"/>
      <c r="G292" s="190"/>
      <c r="H292" s="190"/>
      <c r="I292" s="190"/>
      <c r="J292" s="191"/>
      <c r="K292" s="191"/>
      <c r="L292" s="191"/>
      <c r="M292" s="192"/>
      <c r="N292" s="211"/>
      <c r="O292" s="194"/>
      <c r="P292" s="194"/>
      <c r="Q292" s="194"/>
      <c r="R292" s="191"/>
      <c r="S292" s="191"/>
      <c r="T292" s="194"/>
      <c r="U292" s="194"/>
      <c r="V292" s="190"/>
      <c r="W292" s="190"/>
      <c r="X292" s="190" t="str">
        <f t="shared" si="49"/>
        <v/>
      </c>
      <c r="Y292" s="196"/>
      <c r="Z292" s="194"/>
      <c r="AA292" s="190"/>
      <c r="AB292" s="190"/>
      <c r="AC292" s="190" t="str">
        <f t="shared" si="50"/>
        <v/>
      </c>
      <c r="AD292" s="196"/>
      <c r="AE292" s="194"/>
      <c r="AF292" s="190"/>
      <c r="AG292" s="190"/>
      <c r="AH292" s="190" t="str">
        <f t="shared" si="51"/>
        <v/>
      </c>
      <c r="AI292" s="196"/>
      <c r="AJ292" s="194"/>
      <c r="AK292" s="190"/>
      <c r="AL292" s="190"/>
      <c r="AM292" s="190" t="str">
        <f t="shared" si="52"/>
        <v/>
      </c>
      <c r="AN292" s="196"/>
      <c r="AO292" s="194"/>
      <c r="AP292" s="190"/>
      <c r="AQ292" s="190"/>
      <c r="AR292" s="190" t="str">
        <f t="shared" si="53"/>
        <v/>
      </c>
      <c r="AS292" s="196"/>
      <c r="AT292" s="194"/>
      <c r="AU292" s="190"/>
      <c r="AV292" s="190"/>
      <c r="AW292" s="190" t="str">
        <f t="shared" si="54"/>
        <v/>
      </c>
      <c r="AX292" s="196"/>
      <c r="AY292" s="194"/>
      <c r="AZ292" s="190"/>
      <c r="BA292" s="190"/>
      <c r="BB292" s="190" t="str">
        <f t="shared" si="55"/>
        <v/>
      </c>
      <c r="BC292" s="196"/>
      <c r="BD292" s="194"/>
      <c r="BE292" s="190"/>
      <c r="BF292" s="190"/>
      <c r="BG292" s="190" t="str">
        <f t="shared" si="56"/>
        <v/>
      </c>
      <c r="BH292" s="196"/>
      <c r="BI292" s="194"/>
      <c r="BJ292" s="190"/>
      <c r="BK292" s="190"/>
      <c r="BL292" s="190" t="str">
        <f t="shared" si="57"/>
        <v/>
      </c>
      <c r="BM292" s="196"/>
      <c r="BN292" s="194"/>
      <c r="BO292" s="190"/>
      <c r="BP292" s="190"/>
      <c r="BQ292" s="190" t="str">
        <f t="shared" si="58"/>
        <v/>
      </c>
      <c r="BR292" s="196"/>
      <c r="BS292" s="194"/>
    </row>
    <row r="293" spans="1:71" ht="15">
      <c r="A293" s="120"/>
      <c r="B293" s="120"/>
      <c r="C293" s="120"/>
      <c r="D293" s="120"/>
      <c r="E293" s="120"/>
      <c r="F293" s="120"/>
      <c r="G293" s="190"/>
      <c r="H293" s="190"/>
      <c r="I293" s="190"/>
      <c r="J293" s="191"/>
      <c r="K293" s="191"/>
      <c r="L293" s="191"/>
      <c r="M293" s="192"/>
      <c r="N293" s="211"/>
      <c r="O293" s="194"/>
      <c r="P293" s="194"/>
      <c r="Q293" s="194"/>
      <c r="R293" s="191"/>
      <c r="S293" s="191"/>
      <c r="T293" s="194"/>
      <c r="U293" s="194"/>
      <c r="V293" s="190"/>
      <c r="W293" s="190"/>
      <c r="X293" s="190" t="str">
        <f t="shared" si="49"/>
        <v/>
      </c>
      <c r="Y293" s="196"/>
      <c r="Z293" s="194"/>
      <c r="AA293" s="190"/>
      <c r="AB293" s="190"/>
      <c r="AC293" s="190" t="str">
        <f t="shared" si="50"/>
        <v/>
      </c>
      <c r="AD293" s="196"/>
      <c r="AE293" s="194"/>
      <c r="AF293" s="190"/>
      <c r="AG293" s="190"/>
      <c r="AH293" s="190" t="str">
        <f t="shared" si="51"/>
        <v/>
      </c>
      <c r="AI293" s="196"/>
      <c r="AJ293" s="194"/>
      <c r="AK293" s="190"/>
      <c r="AL293" s="190"/>
      <c r="AM293" s="190" t="str">
        <f t="shared" si="52"/>
        <v/>
      </c>
      <c r="AN293" s="196"/>
      <c r="AO293" s="194"/>
      <c r="AP293" s="190"/>
      <c r="AQ293" s="190"/>
      <c r="AR293" s="190" t="str">
        <f t="shared" si="53"/>
        <v/>
      </c>
      <c r="AS293" s="196"/>
      <c r="AT293" s="194"/>
      <c r="AU293" s="190"/>
      <c r="AV293" s="190"/>
      <c r="AW293" s="190" t="str">
        <f t="shared" si="54"/>
        <v/>
      </c>
      <c r="AX293" s="196"/>
      <c r="AY293" s="194"/>
      <c r="AZ293" s="190"/>
      <c r="BA293" s="190"/>
      <c r="BB293" s="190" t="str">
        <f t="shared" si="55"/>
        <v/>
      </c>
      <c r="BC293" s="196"/>
      <c r="BD293" s="194"/>
      <c r="BE293" s="190"/>
      <c r="BF293" s="190"/>
      <c r="BG293" s="190" t="str">
        <f t="shared" si="56"/>
        <v/>
      </c>
      <c r="BH293" s="196"/>
      <c r="BI293" s="194"/>
      <c r="BJ293" s="190"/>
      <c r="BK293" s="190"/>
      <c r="BL293" s="190" t="str">
        <f t="shared" si="57"/>
        <v/>
      </c>
      <c r="BM293" s="196"/>
      <c r="BN293" s="194"/>
      <c r="BO293" s="190"/>
      <c r="BP293" s="190"/>
      <c r="BQ293" s="190" t="str">
        <f t="shared" si="58"/>
        <v/>
      </c>
      <c r="BR293" s="196"/>
      <c r="BS293" s="194"/>
    </row>
    <row r="294" spans="1:71" ht="15">
      <c r="A294" s="120"/>
      <c r="B294" s="120"/>
      <c r="C294" s="120"/>
      <c r="D294" s="120"/>
      <c r="E294" s="120"/>
      <c r="F294" s="120"/>
      <c r="G294" s="190"/>
      <c r="H294" s="190"/>
      <c r="I294" s="190"/>
      <c r="J294" s="191"/>
      <c r="K294" s="191"/>
      <c r="L294" s="191"/>
      <c r="M294" s="192"/>
      <c r="N294" s="211"/>
      <c r="O294" s="194"/>
      <c r="P294" s="194"/>
      <c r="Q294" s="194"/>
      <c r="R294" s="191"/>
      <c r="S294" s="191"/>
      <c r="T294" s="194"/>
      <c r="U294" s="194"/>
      <c r="V294" s="190"/>
      <c r="W294" s="190"/>
      <c r="X294" s="190" t="str">
        <f t="shared" si="49"/>
        <v/>
      </c>
      <c r="Y294" s="196"/>
      <c r="Z294" s="194"/>
      <c r="AA294" s="190"/>
      <c r="AB294" s="190"/>
      <c r="AC294" s="190" t="str">
        <f t="shared" si="50"/>
        <v/>
      </c>
      <c r="AD294" s="196"/>
      <c r="AE294" s="194"/>
      <c r="AF294" s="190"/>
      <c r="AG294" s="190"/>
      <c r="AH294" s="190" t="str">
        <f t="shared" si="51"/>
        <v/>
      </c>
      <c r="AI294" s="196"/>
      <c r="AJ294" s="194"/>
      <c r="AK294" s="190"/>
      <c r="AL294" s="190"/>
      <c r="AM294" s="190" t="str">
        <f t="shared" si="52"/>
        <v/>
      </c>
      <c r="AN294" s="196"/>
      <c r="AO294" s="194"/>
      <c r="AP294" s="190"/>
      <c r="AQ294" s="190"/>
      <c r="AR294" s="190" t="str">
        <f t="shared" si="53"/>
        <v/>
      </c>
      <c r="AS294" s="196"/>
      <c r="AT294" s="194"/>
      <c r="AU294" s="190"/>
      <c r="AV294" s="190"/>
      <c r="AW294" s="190" t="str">
        <f t="shared" si="54"/>
        <v/>
      </c>
      <c r="AX294" s="196"/>
      <c r="AY294" s="194"/>
      <c r="AZ294" s="190"/>
      <c r="BA294" s="190"/>
      <c r="BB294" s="190" t="str">
        <f t="shared" si="55"/>
        <v/>
      </c>
      <c r="BC294" s="196"/>
      <c r="BD294" s="194"/>
      <c r="BE294" s="190"/>
      <c r="BF294" s="190"/>
      <c r="BG294" s="190" t="str">
        <f t="shared" si="56"/>
        <v/>
      </c>
      <c r="BH294" s="196"/>
      <c r="BI294" s="194"/>
      <c r="BJ294" s="190"/>
      <c r="BK294" s="190"/>
      <c r="BL294" s="190" t="str">
        <f t="shared" si="57"/>
        <v/>
      </c>
      <c r="BM294" s="196"/>
      <c r="BN294" s="194"/>
      <c r="BO294" s="190"/>
      <c r="BP294" s="190"/>
      <c r="BQ294" s="190" t="str">
        <f t="shared" si="58"/>
        <v/>
      </c>
      <c r="BR294" s="196"/>
      <c r="BS294" s="194"/>
    </row>
    <row r="295" spans="1:71" ht="15">
      <c r="A295" s="120"/>
      <c r="B295" s="120"/>
      <c r="C295" s="120"/>
      <c r="D295" s="120"/>
      <c r="E295" s="120"/>
      <c r="F295" s="120"/>
      <c r="G295" s="190"/>
      <c r="H295" s="190"/>
      <c r="I295" s="190"/>
      <c r="J295" s="191"/>
      <c r="K295" s="191"/>
      <c r="L295" s="191"/>
      <c r="M295" s="192"/>
      <c r="N295" s="211"/>
      <c r="O295" s="194"/>
      <c r="P295" s="194"/>
      <c r="Q295" s="194"/>
      <c r="R295" s="191"/>
      <c r="S295" s="191"/>
      <c r="T295" s="194"/>
      <c r="U295" s="194"/>
      <c r="V295" s="190"/>
      <c r="W295" s="190"/>
      <c r="X295" s="190" t="str">
        <f t="shared" si="49"/>
        <v/>
      </c>
      <c r="Y295" s="196"/>
      <c r="Z295" s="194"/>
      <c r="AA295" s="190"/>
      <c r="AB295" s="190"/>
      <c r="AC295" s="190" t="str">
        <f t="shared" si="50"/>
        <v/>
      </c>
      <c r="AD295" s="196"/>
      <c r="AE295" s="194"/>
      <c r="AF295" s="190"/>
      <c r="AG295" s="190"/>
      <c r="AH295" s="190" t="str">
        <f t="shared" si="51"/>
        <v/>
      </c>
      <c r="AI295" s="196"/>
      <c r="AJ295" s="194"/>
      <c r="AK295" s="190"/>
      <c r="AL295" s="190"/>
      <c r="AM295" s="190" t="str">
        <f t="shared" si="52"/>
        <v/>
      </c>
      <c r="AN295" s="196"/>
      <c r="AO295" s="194"/>
      <c r="AP295" s="190"/>
      <c r="AQ295" s="190"/>
      <c r="AR295" s="190" t="str">
        <f t="shared" si="53"/>
        <v/>
      </c>
      <c r="AS295" s="196"/>
      <c r="AT295" s="194"/>
      <c r="AU295" s="190"/>
      <c r="AV295" s="190"/>
      <c r="AW295" s="190" t="str">
        <f t="shared" si="54"/>
        <v/>
      </c>
      <c r="AX295" s="196"/>
      <c r="AY295" s="194"/>
      <c r="AZ295" s="190"/>
      <c r="BA295" s="190"/>
      <c r="BB295" s="190" t="str">
        <f t="shared" si="55"/>
        <v/>
      </c>
      <c r="BC295" s="196"/>
      <c r="BD295" s="194"/>
      <c r="BE295" s="190"/>
      <c r="BF295" s="190"/>
      <c r="BG295" s="190" t="str">
        <f t="shared" si="56"/>
        <v/>
      </c>
      <c r="BH295" s="196"/>
      <c r="BI295" s="194"/>
      <c r="BJ295" s="190"/>
      <c r="BK295" s="190"/>
      <c r="BL295" s="190" t="str">
        <f t="shared" si="57"/>
        <v/>
      </c>
      <c r="BM295" s="196"/>
      <c r="BN295" s="194"/>
      <c r="BO295" s="190"/>
      <c r="BP295" s="190"/>
      <c r="BQ295" s="190" t="str">
        <f t="shared" si="58"/>
        <v/>
      </c>
      <c r="BR295" s="196"/>
      <c r="BS295" s="194"/>
    </row>
    <row r="296" spans="1:71" ht="15">
      <c r="A296" s="120"/>
      <c r="B296" s="120"/>
      <c r="C296" s="120"/>
      <c r="D296" s="120"/>
      <c r="E296" s="120"/>
      <c r="F296" s="120"/>
      <c r="G296" s="190"/>
      <c r="H296" s="190"/>
      <c r="I296" s="190"/>
      <c r="J296" s="191"/>
      <c r="K296" s="191"/>
      <c r="L296" s="191"/>
      <c r="M296" s="192"/>
      <c r="N296" s="211"/>
      <c r="O296" s="194"/>
      <c r="P296" s="194"/>
      <c r="Q296" s="194"/>
      <c r="R296" s="191"/>
      <c r="S296" s="191"/>
      <c r="T296" s="194"/>
      <c r="U296" s="194"/>
      <c r="V296" s="190"/>
      <c r="W296" s="190"/>
      <c r="X296" s="190" t="str">
        <f t="shared" si="49"/>
        <v/>
      </c>
      <c r="Y296" s="196"/>
      <c r="Z296" s="194"/>
      <c r="AA296" s="190"/>
      <c r="AB296" s="190"/>
      <c r="AC296" s="190" t="str">
        <f t="shared" si="50"/>
        <v/>
      </c>
      <c r="AD296" s="196"/>
      <c r="AE296" s="194"/>
      <c r="AF296" s="190"/>
      <c r="AG296" s="190"/>
      <c r="AH296" s="190" t="str">
        <f t="shared" si="51"/>
        <v/>
      </c>
      <c r="AI296" s="196"/>
      <c r="AJ296" s="194"/>
      <c r="AK296" s="190"/>
      <c r="AL296" s="190"/>
      <c r="AM296" s="190" t="str">
        <f t="shared" si="52"/>
        <v/>
      </c>
      <c r="AN296" s="196"/>
      <c r="AO296" s="194"/>
      <c r="AP296" s="190"/>
      <c r="AQ296" s="190"/>
      <c r="AR296" s="190" t="str">
        <f t="shared" si="53"/>
        <v/>
      </c>
      <c r="AS296" s="196"/>
      <c r="AT296" s="194"/>
      <c r="AU296" s="190"/>
      <c r="AV296" s="190"/>
      <c r="AW296" s="190" t="str">
        <f t="shared" si="54"/>
        <v/>
      </c>
      <c r="AX296" s="196"/>
      <c r="AY296" s="194"/>
      <c r="AZ296" s="190"/>
      <c r="BA296" s="190"/>
      <c r="BB296" s="190" t="str">
        <f t="shared" si="55"/>
        <v/>
      </c>
      <c r="BC296" s="196"/>
      <c r="BD296" s="194"/>
      <c r="BE296" s="190"/>
      <c r="BF296" s="190"/>
      <c r="BG296" s="190" t="str">
        <f t="shared" si="56"/>
        <v/>
      </c>
      <c r="BH296" s="196"/>
      <c r="BI296" s="194"/>
      <c r="BJ296" s="190"/>
      <c r="BK296" s="190"/>
      <c r="BL296" s="190" t="str">
        <f t="shared" si="57"/>
        <v/>
      </c>
      <c r="BM296" s="196"/>
      <c r="BN296" s="194"/>
      <c r="BO296" s="190"/>
      <c r="BP296" s="190"/>
      <c r="BQ296" s="190" t="str">
        <f t="shared" si="58"/>
        <v/>
      </c>
      <c r="BR296" s="196"/>
      <c r="BS296" s="194"/>
    </row>
    <row r="297" spans="1:71" ht="15">
      <c r="A297" s="120"/>
      <c r="B297" s="120"/>
      <c r="C297" s="120"/>
      <c r="D297" s="120"/>
      <c r="E297" s="120"/>
      <c r="F297" s="120"/>
      <c r="G297" s="190"/>
      <c r="H297" s="190"/>
      <c r="I297" s="190"/>
      <c r="J297" s="191"/>
      <c r="K297" s="191"/>
      <c r="L297" s="191"/>
      <c r="M297" s="192"/>
      <c r="N297" s="211"/>
      <c r="O297" s="194"/>
      <c r="P297" s="194"/>
      <c r="Q297" s="194"/>
      <c r="R297" s="191"/>
      <c r="S297" s="191"/>
      <c r="T297" s="194"/>
      <c r="U297" s="194"/>
      <c r="V297" s="190"/>
      <c r="W297" s="190"/>
      <c r="X297" s="190" t="str">
        <f t="shared" si="49"/>
        <v/>
      </c>
      <c r="Y297" s="196"/>
      <c r="Z297" s="194"/>
      <c r="AA297" s="190"/>
      <c r="AB297" s="190"/>
      <c r="AC297" s="190" t="str">
        <f t="shared" si="50"/>
        <v/>
      </c>
      <c r="AD297" s="196"/>
      <c r="AE297" s="194"/>
      <c r="AF297" s="190"/>
      <c r="AG297" s="190"/>
      <c r="AH297" s="190" t="str">
        <f t="shared" si="51"/>
        <v/>
      </c>
      <c r="AI297" s="196"/>
      <c r="AJ297" s="194"/>
      <c r="AK297" s="190"/>
      <c r="AL297" s="190"/>
      <c r="AM297" s="190" t="str">
        <f t="shared" si="52"/>
        <v/>
      </c>
      <c r="AN297" s="196"/>
      <c r="AO297" s="194"/>
      <c r="AP297" s="190"/>
      <c r="AQ297" s="190"/>
      <c r="AR297" s="190" t="str">
        <f t="shared" si="53"/>
        <v/>
      </c>
      <c r="AS297" s="196"/>
      <c r="AT297" s="194"/>
      <c r="AU297" s="190"/>
      <c r="AV297" s="190"/>
      <c r="AW297" s="190" t="str">
        <f t="shared" si="54"/>
        <v/>
      </c>
      <c r="AX297" s="196"/>
      <c r="AY297" s="194"/>
      <c r="AZ297" s="190"/>
      <c r="BA297" s="190"/>
      <c r="BB297" s="190" t="str">
        <f t="shared" si="55"/>
        <v/>
      </c>
      <c r="BC297" s="196"/>
      <c r="BD297" s="194"/>
      <c r="BE297" s="190"/>
      <c r="BF297" s="190"/>
      <c r="BG297" s="190" t="str">
        <f t="shared" si="56"/>
        <v/>
      </c>
      <c r="BH297" s="196"/>
      <c r="BI297" s="194"/>
      <c r="BJ297" s="190"/>
      <c r="BK297" s="190"/>
      <c r="BL297" s="190" t="str">
        <f t="shared" si="57"/>
        <v/>
      </c>
      <c r="BM297" s="196"/>
      <c r="BN297" s="194"/>
      <c r="BO297" s="190"/>
      <c r="BP297" s="190"/>
      <c r="BQ297" s="190" t="str">
        <f t="shared" si="58"/>
        <v/>
      </c>
      <c r="BR297" s="196"/>
      <c r="BS297" s="194"/>
    </row>
    <row r="298" spans="1:71" ht="15">
      <c r="A298" s="120"/>
      <c r="B298" s="120"/>
      <c r="C298" s="120"/>
      <c r="D298" s="120"/>
      <c r="E298" s="120"/>
      <c r="F298" s="120"/>
      <c r="G298" s="190"/>
      <c r="H298" s="190"/>
      <c r="I298" s="190"/>
      <c r="J298" s="191"/>
      <c r="K298" s="191"/>
      <c r="L298" s="191"/>
      <c r="M298" s="192"/>
      <c r="N298" s="211"/>
      <c r="O298" s="194"/>
      <c r="P298" s="194"/>
      <c r="Q298" s="194"/>
      <c r="R298" s="191"/>
      <c r="S298" s="191"/>
      <c r="T298" s="194"/>
      <c r="U298" s="194"/>
      <c r="V298" s="190"/>
      <c r="W298" s="190"/>
      <c r="X298" s="190" t="str">
        <f t="shared" si="49"/>
        <v/>
      </c>
      <c r="Y298" s="196"/>
      <c r="Z298" s="194"/>
      <c r="AA298" s="190"/>
      <c r="AB298" s="190"/>
      <c r="AC298" s="190" t="str">
        <f t="shared" si="50"/>
        <v/>
      </c>
      <c r="AD298" s="196"/>
      <c r="AE298" s="194"/>
      <c r="AF298" s="190"/>
      <c r="AG298" s="190"/>
      <c r="AH298" s="190" t="str">
        <f t="shared" si="51"/>
        <v/>
      </c>
      <c r="AI298" s="196"/>
      <c r="AJ298" s="194"/>
      <c r="AK298" s="190"/>
      <c r="AL298" s="190"/>
      <c r="AM298" s="190" t="str">
        <f t="shared" si="52"/>
        <v/>
      </c>
      <c r="AN298" s="196"/>
      <c r="AO298" s="194"/>
      <c r="AP298" s="190"/>
      <c r="AQ298" s="190"/>
      <c r="AR298" s="190" t="str">
        <f t="shared" si="53"/>
        <v/>
      </c>
      <c r="AS298" s="196"/>
      <c r="AT298" s="194"/>
      <c r="AU298" s="190"/>
      <c r="AV298" s="190"/>
      <c r="AW298" s="190" t="str">
        <f t="shared" si="54"/>
        <v/>
      </c>
      <c r="AX298" s="196"/>
      <c r="AY298" s="194"/>
      <c r="AZ298" s="190"/>
      <c r="BA298" s="190"/>
      <c r="BB298" s="190" t="str">
        <f t="shared" si="55"/>
        <v/>
      </c>
      <c r="BC298" s="196"/>
      <c r="BD298" s="194"/>
      <c r="BE298" s="190"/>
      <c r="BF298" s="190"/>
      <c r="BG298" s="190" t="str">
        <f t="shared" si="56"/>
        <v/>
      </c>
      <c r="BH298" s="196"/>
      <c r="BI298" s="194"/>
      <c r="BJ298" s="190"/>
      <c r="BK298" s="190"/>
      <c r="BL298" s="190" t="str">
        <f t="shared" si="57"/>
        <v/>
      </c>
      <c r="BM298" s="196"/>
      <c r="BN298" s="194"/>
      <c r="BO298" s="190"/>
      <c r="BP298" s="190"/>
      <c r="BQ298" s="190" t="str">
        <f t="shared" si="58"/>
        <v/>
      </c>
      <c r="BR298" s="196"/>
      <c r="BS298" s="194"/>
    </row>
    <row r="299" spans="1:71" ht="15">
      <c r="A299" s="120"/>
      <c r="B299" s="120"/>
      <c r="C299" s="120"/>
      <c r="D299" s="120"/>
      <c r="E299" s="120"/>
      <c r="F299" s="120"/>
      <c r="G299" s="190"/>
      <c r="H299" s="190"/>
      <c r="I299" s="190"/>
      <c r="J299" s="191"/>
      <c r="K299" s="191"/>
      <c r="L299" s="191"/>
      <c r="M299" s="192"/>
      <c r="N299" s="211"/>
      <c r="O299" s="194"/>
      <c r="P299" s="194"/>
      <c r="Q299" s="194"/>
      <c r="R299" s="191"/>
      <c r="S299" s="191"/>
      <c r="T299" s="194"/>
      <c r="U299" s="194"/>
      <c r="V299" s="190"/>
      <c r="W299" s="190"/>
      <c r="X299" s="190" t="str">
        <f t="shared" si="49"/>
        <v/>
      </c>
      <c r="Y299" s="196"/>
      <c r="Z299" s="194"/>
      <c r="AA299" s="190"/>
      <c r="AB299" s="190"/>
      <c r="AC299" s="190" t="str">
        <f t="shared" si="50"/>
        <v/>
      </c>
      <c r="AD299" s="196"/>
      <c r="AE299" s="194"/>
      <c r="AF299" s="190"/>
      <c r="AG299" s="190"/>
      <c r="AH299" s="190" t="str">
        <f t="shared" si="51"/>
        <v/>
      </c>
      <c r="AI299" s="196"/>
      <c r="AJ299" s="194"/>
      <c r="AK299" s="190"/>
      <c r="AL299" s="190"/>
      <c r="AM299" s="190" t="str">
        <f t="shared" si="52"/>
        <v/>
      </c>
      <c r="AN299" s="196"/>
      <c r="AO299" s="194"/>
      <c r="AP299" s="190"/>
      <c r="AQ299" s="190"/>
      <c r="AR299" s="190" t="str">
        <f t="shared" si="53"/>
        <v/>
      </c>
      <c r="AS299" s="196"/>
      <c r="AT299" s="194"/>
      <c r="AU299" s="190"/>
      <c r="AV299" s="190"/>
      <c r="AW299" s="190" t="str">
        <f t="shared" si="54"/>
        <v/>
      </c>
      <c r="AX299" s="196"/>
      <c r="AY299" s="194"/>
      <c r="AZ299" s="190"/>
      <c r="BA299" s="190"/>
      <c r="BB299" s="190" t="str">
        <f t="shared" si="55"/>
        <v/>
      </c>
      <c r="BC299" s="196"/>
      <c r="BD299" s="194"/>
      <c r="BE299" s="190"/>
      <c r="BF299" s="190"/>
      <c r="BG299" s="190" t="str">
        <f t="shared" si="56"/>
        <v/>
      </c>
      <c r="BH299" s="196"/>
      <c r="BI299" s="194"/>
      <c r="BJ299" s="190"/>
      <c r="BK299" s="190"/>
      <c r="BL299" s="190" t="str">
        <f t="shared" si="57"/>
        <v/>
      </c>
      <c r="BM299" s="196"/>
      <c r="BN299" s="194"/>
      <c r="BO299" s="190"/>
      <c r="BP299" s="190"/>
      <c r="BQ299" s="190" t="str">
        <f t="shared" si="58"/>
        <v/>
      </c>
      <c r="BR299" s="196"/>
      <c r="BS299" s="194"/>
    </row>
    <row r="300" spans="1:71" ht="15">
      <c r="A300" s="120"/>
      <c r="B300" s="120"/>
      <c r="C300" s="120"/>
      <c r="D300" s="120"/>
      <c r="E300" s="120"/>
      <c r="F300" s="120"/>
      <c r="G300" s="190"/>
      <c r="H300" s="190"/>
      <c r="I300" s="190"/>
      <c r="J300" s="191"/>
      <c r="K300" s="191"/>
      <c r="L300" s="191"/>
      <c r="M300" s="192"/>
      <c r="N300" s="211"/>
      <c r="O300" s="194"/>
      <c r="P300" s="194"/>
      <c r="Q300" s="194"/>
      <c r="R300" s="191"/>
      <c r="S300" s="191"/>
      <c r="T300" s="194"/>
      <c r="U300" s="194"/>
      <c r="V300" s="190"/>
      <c r="W300" s="190"/>
      <c r="X300" s="190" t="str">
        <f t="shared" si="49"/>
        <v/>
      </c>
      <c r="Y300" s="196"/>
      <c r="Z300" s="194"/>
      <c r="AA300" s="190"/>
      <c r="AB300" s="190"/>
      <c r="AC300" s="190" t="str">
        <f t="shared" si="50"/>
        <v/>
      </c>
      <c r="AD300" s="196"/>
      <c r="AE300" s="194"/>
      <c r="AF300" s="190"/>
      <c r="AG300" s="190"/>
      <c r="AH300" s="190" t="str">
        <f t="shared" si="51"/>
        <v/>
      </c>
      <c r="AI300" s="196"/>
      <c r="AJ300" s="194"/>
      <c r="AK300" s="190"/>
      <c r="AL300" s="190"/>
      <c r="AM300" s="190" t="str">
        <f t="shared" si="52"/>
        <v/>
      </c>
      <c r="AN300" s="196"/>
      <c r="AO300" s="194"/>
      <c r="AP300" s="190"/>
      <c r="AQ300" s="190"/>
      <c r="AR300" s="190" t="str">
        <f t="shared" si="53"/>
        <v/>
      </c>
      <c r="AS300" s="196"/>
      <c r="AT300" s="194"/>
      <c r="AU300" s="190"/>
      <c r="AV300" s="190"/>
      <c r="AW300" s="190" t="str">
        <f t="shared" si="54"/>
        <v/>
      </c>
      <c r="AX300" s="196"/>
      <c r="AY300" s="194"/>
      <c r="AZ300" s="190"/>
      <c r="BA300" s="190"/>
      <c r="BB300" s="190" t="str">
        <f t="shared" si="55"/>
        <v/>
      </c>
      <c r="BC300" s="196"/>
      <c r="BD300" s="194"/>
      <c r="BE300" s="190"/>
      <c r="BF300" s="190"/>
      <c r="BG300" s="190" t="str">
        <f t="shared" si="56"/>
        <v/>
      </c>
      <c r="BH300" s="196"/>
      <c r="BI300" s="194"/>
      <c r="BJ300" s="190"/>
      <c r="BK300" s="190"/>
      <c r="BL300" s="190" t="str">
        <f t="shared" si="57"/>
        <v/>
      </c>
      <c r="BM300" s="196"/>
      <c r="BN300" s="194"/>
      <c r="BO300" s="190"/>
      <c r="BP300" s="190"/>
      <c r="BQ300" s="190" t="str">
        <f t="shared" si="58"/>
        <v/>
      </c>
      <c r="BR300" s="196"/>
      <c r="BS300" s="194"/>
    </row>
    <row r="301" spans="1:71" ht="15">
      <c r="A301" s="120"/>
      <c r="B301" s="120"/>
      <c r="C301" s="120"/>
      <c r="D301" s="120"/>
      <c r="E301" s="120"/>
      <c r="F301" s="120"/>
      <c r="G301" s="190"/>
      <c r="H301" s="190"/>
      <c r="I301" s="190"/>
      <c r="J301" s="191"/>
      <c r="K301" s="191"/>
      <c r="L301" s="191"/>
      <c r="M301" s="192"/>
      <c r="N301" s="211"/>
      <c r="O301" s="194"/>
      <c r="P301" s="194"/>
      <c r="Q301" s="194"/>
      <c r="R301" s="191"/>
      <c r="S301" s="191"/>
      <c r="T301" s="194"/>
      <c r="U301" s="194"/>
      <c r="V301" s="190"/>
      <c r="W301" s="190"/>
      <c r="X301" s="190" t="str">
        <f t="shared" si="49"/>
        <v/>
      </c>
      <c r="Y301" s="196"/>
      <c r="Z301" s="194"/>
      <c r="AA301" s="190"/>
      <c r="AB301" s="190"/>
      <c r="AC301" s="190" t="str">
        <f t="shared" si="50"/>
        <v/>
      </c>
      <c r="AD301" s="196"/>
      <c r="AE301" s="194"/>
      <c r="AF301" s="190"/>
      <c r="AG301" s="190"/>
      <c r="AH301" s="190" t="str">
        <f t="shared" si="51"/>
        <v/>
      </c>
      <c r="AI301" s="196"/>
      <c r="AJ301" s="194"/>
      <c r="AK301" s="190"/>
      <c r="AL301" s="190"/>
      <c r="AM301" s="190" t="str">
        <f t="shared" si="52"/>
        <v/>
      </c>
      <c r="AN301" s="196"/>
      <c r="AO301" s="194"/>
      <c r="AP301" s="190"/>
      <c r="AQ301" s="190"/>
      <c r="AR301" s="190" t="str">
        <f t="shared" si="53"/>
        <v/>
      </c>
      <c r="AS301" s="196"/>
      <c r="AT301" s="194"/>
      <c r="AU301" s="190"/>
      <c r="AV301" s="190"/>
      <c r="AW301" s="190" t="str">
        <f t="shared" si="54"/>
        <v/>
      </c>
      <c r="AX301" s="196"/>
      <c r="AY301" s="194"/>
      <c r="AZ301" s="190"/>
      <c r="BA301" s="190"/>
      <c r="BB301" s="190" t="str">
        <f t="shared" si="55"/>
        <v/>
      </c>
      <c r="BC301" s="196"/>
      <c r="BD301" s="194"/>
      <c r="BE301" s="190"/>
      <c r="BF301" s="190"/>
      <c r="BG301" s="190" t="str">
        <f t="shared" si="56"/>
        <v/>
      </c>
      <c r="BH301" s="196"/>
      <c r="BI301" s="194"/>
      <c r="BJ301" s="190"/>
      <c r="BK301" s="190"/>
      <c r="BL301" s="190" t="str">
        <f t="shared" si="57"/>
        <v/>
      </c>
      <c r="BM301" s="196"/>
      <c r="BN301" s="194"/>
      <c r="BO301" s="190"/>
      <c r="BP301" s="190"/>
      <c r="BQ301" s="190" t="str">
        <f t="shared" si="58"/>
        <v/>
      </c>
      <c r="BR301" s="196"/>
      <c r="BS301" s="194"/>
    </row>
    <row r="302" spans="1:71" ht="15">
      <c r="A302" s="120"/>
      <c r="B302" s="120"/>
      <c r="C302" s="120"/>
      <c r="D302" s="120"/>
      <c r="E302" s="120"/>
      <c r="F302" s="120"/>
      <c r="G302" s="190"/>
      <c r="H302" s="190"/>
      <c r="I302" s="190"/>
      <c r="J302" s="191"/>
      <c r="K302" s="191"/>
      <c r="L302" s="191"/>
      <c r="M302" s="192"/>
      <c r="N302" s="211"/>
      <c r="O302" s="194"/>
      <c r="P302" s="194"/>
      <c r="Q302" s="194"/>
      <c r="R302" s="191"/>
      <c r="S302" s="191"/>
      <c r="T302" s="194"/>
      <c r="U302" s="194"/>
      <c r="V302" s="190"/>
      <c r="W302" s="190"/>
      <c r="X302" s="190" t="str">
        <f t="shared" si="49"/>
        <v/>
      </c>
      <c r="Y302" s="196"/>
      <c r="Z302" s="194"/>
      <c r="AA302" s="190"/>
      <c r="AB302" s="190"/>
      <c r="AC302" s="190" t="str">
        <f t="shared" si="50"/>
        <v/>
      </c>
      <c r="AD302" s="196"/>
      <c r="AE302" s="194"/>
      <c r="AF302" s="190"/>
      <c r="AG302" s="190"/>
      <c r="AH302" s="190" t="str">
        <f t="shared" si="51"/>
        <v/>
      </c>
      <c r="AI302" s="196"/>
      <c r="AJ302" s="194"/>
      <c r="AK302" s="190"/>
      <c r="AL302" s="190"/>
      <c r="AM302" s="190" t="str">
        <f t="shared" si="52"/>
        <v/>
      </c>
      <c r="AN302" s="196"/>
      <c r="AO302" s="194"/>
      <c r="AP302" s="190"/>
      <c r="AQ302" s="190"/>
      <c r="AR302" s="190" t="str">
        <f t="shared" si="53"/>
        <v/>
      </c>
      <c r="AS302" s="196"/>
      <c r="AT302" s="194"/>
      <c r="AU302" s="190"/>
      <c r="AV302" s="190"/>
      <c r="AW302" s="190" t="str">
        <f t="shared" si="54"/>
        <v/>
      </c>
      <c r="AX302" s="196"/>
      <c r="AY302" s="194"/>
      <c r="AZ302" s="190"/>
      <c r="BA302" s="190"/>
      <c r="BB302" s="190" t="str">
        <f t="shared" si="55"/>
        <v/>
      </c>
      <c r="BC302" s="196"/>
      <c r="BD302" s="194"/>
      <c r="BE302" s="190"/>
      <c r="BF302" s="190"/>
      <c r="BG302" s="190" t="str">
        <f t="shared" si="56"/>
        <v/>
      </c>
      <c r="BH302" s="196"/>
      <c r="BI302" s="194"/>
      <c r="BJ302" s="190"/>
      <c r="BK302" s="190"/>
      <c r="BL302" s="190" t="str">
        <f t="shared" si="57"/>
        <v/>
      </c>
      <c r="BM302" s="196"/>
      <c r="BN302" s="194"/>
      <c r="BO302" s="190"/>
      <c r="BP302" s="190"/>
      <c r="BQ302" s="190" t="str">
        <f t="shared" si="58"/>
        <v/>
      </c>
      <c r="BR302" s="196"/>
      <c r="BS302" s="194"/>
    </row>
    <row r="303" spans="1:71" ht="15">
      <c r="A303" s="120"/>
      <c r="B303" s="120"/>
      <c r="C303" s="120"/>
      <c r="D303" s="120"/>
      <c r="E303" s="120"/>
      <c r="F303" s="120"/>
      <c r="G303" s="190"/>
      <c r="H303" s="190"/>
      <c r="I303" s="190"/>
      <c r="J303" s="191"/>
      <c r="K303" s="191"/>
      <c r="L303" s="191"/>
      <c r="M303" s="192"/>
      <c r="N303" s="211"/>
      <c r="O303" s="194"/>
      <c r="P303" s="194"/>
      <c r="Q303" s="194"/>
      <c r="R303" s="191"/>
      <c r="S303" s="191"/>
      <c r="T303" s="194"/>
      <c r="U303" s="194"/>
      <c r="V303" s="190"/>
      <c r="W303" s="190"/>
      <c r="X303" s="190" t="str">
        <f t="shared" si="49"/>
        <v/>
      </c>
      <c r="Y303" s="196"/>
      <c r="Z303" s="194"/>
      <c r="AA303" s="190"/>
      <c r="AB303" s="190"/>
      <c r="AC303" s="190" t="str">
        <f t="shared" si="50"/>
        <v/>
      </c>
      <c r="AD303" s="196"/>
      <c r="AE303" s="194"/>
      <c r="AF303" s="190"/>
      <c r="AG303" s="190"/>
      <c r="AH303" s="190" t="str">
        <f t="shared" si="51"/>
        <v/>
      </c>
      <c r="AI303" s="196"/>
      <c r="AJ303" s="194"/>
      <c r="AK303" s="190"/>
      <c r="AL303" s="190"/>
      <c r="AM303" s="190" t="str">
        <f t="shared" si="52"/>
        <v/>
      </c>
      <c r="AN303" s="196"/>
      <c r="AO303" s="194"/>
      <c r="AP303" s="190"/>
      <c r="AQ303" s="190"/>
      <c r="AR303" s="190" t="str">
        <f t="shared" si="53"/>
        <v/>
      </c>
      <c r="AS303" s="196"/>
      <c r="AT303" s="194"/>
      <c r="AU303" s="190"/>
      <c r="AV303" s="190"/>
      <c r="AW303" s="190" t="str">
        <f t="shared" si="54"/>
        <v/>
      </c>
      <c r="AX303" s="196"/>
      <c r="AY303" s="194"/>
      <c r="AZ303" s="190"/>
      <c r="BA303" s="190"/>
      <c r="BB303" s="190" t="str">
        <f t="shared" si="55"/>
        <v/>
      </c>
      <c r="BC303" s="196"/>
      <c r="BD303" s="194"/>
      <c r="BE303" s="190"/>
      <c r="BF303" s="190"/>
      <c r="BG303" s="190" t="str">
        <f t="shared" si="56"/>
        <v/>
      </c>
      <c r="BH303" s="196"/>
      <c r="BI303" s="194"/>
      <c r="BJ303" s="190"/>
      <c r="BK303" s="190"/>
      <c r="BL303" s="190" t="str">
        <f t="shared" si="57"/>
        <v/>
      </c>
      <c r="BM303" s="196"/>
      <c r="BN303" s="194"/>
      <c r="BO303" s="190"/>
      <c r="BP303" s="190"/>
      <c r="BQ303" s="190" t="str">
        <f t="shared" si="58"/>
        <v/>
      </c>
      <c r="BR303" s="196"/>
      <c r="BS303" s="194"/>
    </row>
    <row r="304" spans="1:71" ht="15">
      <c r="A304" s="120"/>
      <c r="B304" s="120"/>
      <c r="C304" s="120"/>
      <c r="D304" s="120"/>
      <c r="E304" s="120"/>
      <c r="F304" s="120"/>
      <c r="G304" s="190"/>
      <c r="H304" s="190"/>
      <c r="I304" s="190"/>
      <c r="J304" s="191"/>
      <c r="K304" s="191"/>
      <c r="L304" s="191"/>
      <c r="M304" s="192"/>
      <c r="N304" s="211"/>
      <c r="O304" s="194"/>
      <c r="P304" s="194"/>
      <c r="Q304" s="194"/>
      <c r="R304" s="191"/>
      <c r="S304" s="191"/>
      <c r="T304" s="194"/>
      <c r="U304" s="194"/>
      <c r="V304" s="190"/>
      <c r="W304" s="190"/>
      <c r="X304" s="190" t="str">
        <f t="shared" si="49"/>
        <v/>
      </c>
      <c r="Y304" s="196"/>
      <c r="Z304" s="194"/>
      <c r="AA304" s="190"/>
      <c r="AB304" s="190"/>
      <c r="AC304" s="190" t="str">
        <f t="shared" si="50"/>
        <v/>
      </c>
      <c r="AD304" s="196"/>
      <c r="AE304" s="194"/>
      <c r="AF304" s="190"/>
      <c r="AG304" s="190"/>
      <c r="AH304" s="190" t="str">
        <f t="shared" si="51"/>
        <v/>
      </c>
      <c r="AI304" s="196"/>
      <c r="AJ304" s="194"/>
      <c r="AK304" s="190"/>
      <c r="AL304" s="190"/>
      <c r="AM304" s="190" t="str">
        <f t="shared" si="52"/>
        <v/>
      </c>
      <c r="AN304" s="196"/>
      <c r="AO304" s="194"/>
      <c r="AP304" s="190"/>
      <c r="AQ304" s="190"/>
      <c r="AR304" s="190" t="str">
        <f t="shared" si="53"/>
        <v/>
      </c>
      <c r="AS304" s="196"/>
      <c r="AT304" s="194"/>
      <c r="AU304" s="190"/>
      <c r="AV304" s="190"/>
      <c r="AW304" s="190" t="str">
        <f t="shared" si="54"/>
        <v/>
      </c>
      <c r="AX304" s="196"/>
      <c r="AY304" s="194"/>
      <c r="AZ304" s="190"/>
      <c r="BA304" s="190"/>
      <c r="BB304" s="190" t="str">
        <f t="shared" si="55"/>
        <v/>
      </c>
      <c r="BC304" s="196"/>
      <c r="BD304" s="194"/>
      <c r="BE304" s="190"/>
      <c r="BF304" s="190"/>
      <c r="BG304" s="190" t="str">
        <f t="shared" si="56"/>
        <v/>
      </c>
      <c r="BH304" s="196"/>
      <c r="BI304" s="194"/>
      <c r="BJ304" s="190"/>
      <c r="BK304" s="190"/>
      <c r="BL304" s="190" t="str">
        <f t="shared" si="57"/>
        <v/>
      </c>
      <c r="BM304" s="196"/>
      <c r="BN304" s="194"/>
      <c r="BO304" s="190"/>
      <c r="BP304" s="190"/>
      <c r="BQ304" s="190" t="str">
        <f t="shared" si="58"/>
        <v/>
      </c>
      <c r="BR304" s="196"/>
      <c r="BS304" s="194"/>
    </row>
    <row r="305" spans="1:71" ht="15">
      <c r="A305" s="120"/>
      <c r="B305" s="120"/>
      <c r="C305" s="120"/>
      <c r="D305" s="120"/>
      <c r="E305" s="120"/>
      <c r="F305" s="120"/>
      <c r="G305" s="190"/>
      <c r="H305" s="190"/>
      <c r="I305" s="190"/>
      <c r="J305" s="191"/>
      <c r="K305" s="191"/>
      <c r="L305" s="191"/>
      <c r="M305" s="192"/>
      <c r="N305" s="211"/>
      <c r="O305" s="194"/>
      <c r="P305" s="194"/>
      <c r="Q305" s="194"/>
      <c r="R305" s="191"/>
      <c r="S305" s="191"/>
      <c r="T305" s="194"/>
      <c r="U305" s="194"/>
      <c r="V305" s="190"/>
      <c r="W305" s="190"/>
      <c r="X305" s="190" t="str">
        <f t="shared" si="49"/>
        <v/>
      </c>
      <c r="Y305" s="196"/>
      <c r="Z305" s="194"/>
      <c r="AA305" s="190"/>
      <c r="AB305" s="190"/>
      <c r="AC305" s="190" t="str">
        <f t="shared" si="50"/>
        <v/>
      </c>
      <c r="AD305" s="196"/>
      <c r="AE305" s="194"/>
      <c r="AF305" s="190"/>
      <c r="AG305" s="190"/>
      <c r="AH305" s="190" t="str">
        <f t="shared" si="51"/>
        <v/>
      </c>
      <c r="AI305" s="196"/>
      <c r="AJ305" s="194"/>
      <c r="AK305" s="190"/>
      <c r="AL305" s="190"/>
      <c r="AM305" s="190" t="str">
        <f t="shared" si="52"/>
        <v/>
      </c>
      <c r="AN305" s="196"/>
      <c r="AO305" s="194"/>
      <c r="AP305" s="190"/>
      <c r="AQ305" s="190"/>
      <c r="AR305" s="190" t="str">
        <f t="shared" si="53"/>
        <v/>
      </c>
      <c r="AS305" s="196"/>
      <c r="AT305" s="194"/>
      <c r="AU305" s="190"/>
      <c r="AV305" s="190"/>
      <c r="AW305" s="190" t="str">
        <f t="shared" si="54"/>
        <v/>
      </c>
      <c r="AX305" s="196"/>
      <c r="AY305" s="194"/>
      <c r="AZ305" s="190"/>
      <c r="BA305" s="190"/>
      <c r="BB305" s="190" t="str">
        <f t="shared" si="55"/>
        <v/>
      </c>
      <c r="BC305" s="196"/>
      <c r="BD305" s="194"/>
      <c r="BE305" s="190"/>
      <c r="BF305" s="190"/>
      <c r="BG305" s="190" t="str">
        <f t="shared" si="56"/>
        <v/>
      </c>
      <c r="BH305" s="196"/>
      <c r="BI305" s="194"/>
      <c r="BJ305" s="190"/>
      <c r="BK305" s="190"/>
      <c r="BL305" s="190" t="str">
        <f t="shared" si="57"/>
        <v/>
      </c>
      <c r="BM305" s="196"/>
      <c r="BN305" s="194"/>
      <c r="BO305" s="190"/>
      <c r="BP305" s="190"/>
      <c r="BQ305" s="190" t="str">
        <f t="shared" si="58"/>
        <v/>
      </c>
      <c r="BR305" s="196"/>
      <c r="BS305" s="194"/>
    </row>
    <row r="306" spans="1:71" ht="15">
      <c r="A306" s="120"/>
      <c r="B306" s="120"/>
      <c r="C306" s="120"/>
      <c r="D306" s="120"/>
      <c r="E306" s="120"/>
      <c r="F306" s="120"/>
      <c r="G306" s="190"/>
      <c r="H306" s="190"/>
      <c r="I306" s="190"/>
      <c r="J306" s="191"/>
      <c r="K306" s="191"/>
      <c r="L306" s="191"/>
      <c r="M306" s="192"/>
      <c r="N306" s="211"/>
      <c r="O306" s="194"/>
      <c r="P306" s="194"/>
      <c r="Q306" s="194"/>
      <c r="R306" s="191"/>
      <c r="S306" s="191"/>
      <c r="T306" s="194"/>
      <c r="U306" s="194"/>
      <c r="V306" s="190"/>
      <c r="W306" s="190"/>
      <c r="X306" s="190" t="str">
        <f t="shared" si="49"/>
        <v/>
      </c>
      <c r="Y306" s="196"/>
      <c r="Z306" s="194"/>
      <c r="AA306" s="190"/>
      <c r="AB306" s="190"/>
      <c r="AC306" s="190" t="str">
        <f t="shared" si="50"/>
        <v/>
      </c>
      <c r="AD306" s="196"/>
      <c r="AE306" s="194"/>
      <c r="AF306" s="190"/>
      <c r="AG306" s="190"/>
      <c r="AH306" s="190" t="str">
        <f t="shared" si="51"/>
        <v/>
      </c>
      <c r="AI306" s="196"/>
      <c r="AJ306" s="194"/>
      <c r="AK306" s="190"/>
      <c r="AL306" s="190"/>
      <c r="AM306" s="190" t="str">
        <f t="shared" si="52"/>
        <v/>
      </c>
      <c r="AN306" s="196"/>
      <c r="AO306" s="194"/>
      <c r="AP306" s="190"/>
      <c r="AQ306" s="190"/>
      <c r="AR306" s="190" t="str">
        <f t="shared" si="53"/>
        <v/>
      </c>
      <c r="AS306" s="196"/>
      <c r="AT306" s="194"/>
      <c r="AU306" s="190"/>
      <c r="AV306" s="190"/>
      <c r="AW306" s="190" t="str">
        <f t="shared" si="54"/>
        <v/>
      </c>
      <c r="AX306" s="196"/>
      <c r="AY306" s="194"/>
      <c r="AZ306" s="190"/>
      <c r="BA306" s="190"/>
      <c r="BB306" s="190" t="str">
        <f t="shared" si="55"/>
        <v/>
      </c>
      <c r="BC306" s="196"/>
      <c r="BD306" s="194"/>
      <c r="BE306" s="190"/>
      <c r="BF306" s="190"/>
      <c r="BG306" s="190" t="str">
        <f t="shared" si="56"/>
        <v/>
      </c>
      <c r="BH306" s="196"/>
      <c r="BI306" s="194"/>
      <c r="BJ306" s="190"/>
      <c r="BK306" s="190"/>
      <c r="BL306" s="190" t="str">
        <f t="shared" si="57"/>
        <v/>
      </c>
      <c r="BM306" s="196"/>
      <c r="BN306" s="194"/>
      <c r="BO306" s="190"/>
      <c r="BP306" s="190"/>
      <c r="BQ306" s="190" t="str">
        <f t="shared" si="58"/>
        <v/>
      </c>
      <c r="BR306" s="196"/>
      <c r="BS306" s="194"/>
    </row>
    <row r="307" spans="1:71" ht="15">
      <c r="A307" s="120"/>
      <c r="B307" s="120"/>
      <c r="C307" s="120"/>
      <c r="D307" s="120"/>
      <c r="E307" s="120"/>
      <c r="F307" s="120"/>
      <c r="G307" s="190"/>
      <c r="H307" s="190"/>
      <c r="I307" s="190"/>
      <c r="J307" s="191"/>
      <c r="K307" s="191"/>
      <c r="L307" s="191"/>
      <c r="M307" s="192"/>
      <c r="N307" s="211"/>
      <c r="O307" s="194"/>
      <c r="P307" s="194"/>
      <c r="Q307" s="194"/>
      <c r="R307" s="191"/>
      <c r="S307" s="191"/>
      <c r="T307" s="194"/>
      <c r="U307" s="194"/>
      <c r="V307" s="190"/>
      <c r="W307" s="190"/>
      <c r="X307" s="190" t="str">
        <f t="shared" si="49"/>
        <v/>
      </c>
      <c r="Y307" s="196"/>
      <c r="Z307" s="194"/>
      <c r="AA307" s="190"/>
      <c r="AB307" s="190"/>
      <c r="AC307" s="190" t="str">
        <f t="shared" si="50"/>
        <v/>
      </c>
      <c r="AD307" s="196"/>
      <c r="AE307" s="194"/>
      <c r="AF307" s="190"/>
      <c r="AG307" s="190"/>
      <c r="AH307" s="190" t="str">
        <f t="shared" si="51"/>
        <v/>
      </c>
      <c r="AI307" s="196"/>
      <c r="AJ307" s="194"/>
      <c r="AK307" s="190"/>
      <c r="AL307" s="190"/>
      <c r="AM307" s="190" t="str">
        <f t="shared" si="52"/>
        <v/>
      </c>
      <c r="AN307" s="196"/>
      <c r="AO307" s="194"/>
      <c r="AP307" s="190"/>
      <c r="AQ307" s="190"/>
      <c r="AR307" s="190" t="str">
        <f t="shared" si="53"/>
        <v/>
      </c>
      <c r="AS307" s="196"/>
      <c r="AT307" s="194"/>
      <c r="AU307" s="190"/>
      <c r="AV307" s="190"/>
      <c r="AW307" s="190" t="str">
        <f t="shared" si="54"/>
        <v/>
      </c>
      <c r="AX307" s="196"/>
      <c r="AY307" s="194"/>
      <c r="AZ307" s="190"/>
      <c r="BA307" s="190"/>
      <c r="BB307" s="190" t="str">
        <f t="shared" si="55"/>
        <v/>
      </c>
      <c r="BC307" s="196"/>
      <c r="BD307" s="194"/>
      <c r="BE307" s="190"/>
      <c r="BF307" s="190"/>
      <c r="BG307" s="190" t="str">
        <f t="shared" si="56"/>
        <v/>
      </c>
      <c r="BH307" s="196"/>
      <c r="BI307" s="194"/>
      <c r="BJ307" s="190"/>
      <c r="BK307" s="190"/>
      <c r="BL307" s="190" t="str">
        <f t="shared" si="57"/>
        <v/>
      </c>
      <c r="BM307" s="196"/>
      <c r="BN307" s="194"/>
      <c r="BO307" s="190"/>
      <c r="BP307" s="190"/>
      <c r="BQ307" s="190" t="str">
        <f t="shared" si="58"/>
        <v/>
      </c>
      <c r="BR307" s="196"/>
      <c r="BS307" s="194"/>
    </row>
    <row r="308" spans="1:71" ht="15">
      <c r="A308" s="120"/>
      <c r="B308" s="120"/>
      <c r="C308" s="120"/>
      <c r="D308" s="120"/>
      <c r="E308" s="120"/>
      <c r="F308" s="120"/>
      <c r="G308" s="190"/>
      <c r="H308" s="190"/>
      <c r="I308" s="190"/>
      <c r="J308" s="191"/>
      <c r="K308" s="191"/>
      <c r="L308" s="191"/>
      <c r="M308" s="192"/>
      <c r="N308" s="211"/>
      <c r="O308" s="194"/>
      <c r="P308" s="194"/>
      <c r="Q308" s="194"/>
      <c r="R308" s="191"/>
      <c r="S308" s="191"/>
      <c r="T308" s="194"/>
      <c r="U308" s="194"/>
      <c r="V308" s="190"/>
      <c r="W308" s="190"/>
      <c r="X308" s="190" t="str">
        <f t="shared" si="49"/>
        <v/>
      </c>
      <c r="Y308" s="196"/>
      <c r="Z308" s="194"/>
      <c r="AA308" s="190"/>
      <c r="AB308" s="190"/>
      <c r="AC308" s="190" t="str">
        <f t="shared" si="50"/>
        <v/>
      </c>
      <c r="AD308" s="196"/>
      <c r="AE308" s="194"/>
      <c r="AF308" s="190"/>
      <c r="AG308" s="190"/>
      <c r="AH308" s="190" t="str">
        <f t="shared" si="51"/>
        <v/>
      </c>
      <c r="AI308" s="196"/>
      <c r="AJ308" s="194"/>
      <c r="AK308" s="190"/>
      <c r="AL308" s="190"/>
      <c r="AM308" s="190" t="str">
        <f t="shared" si="52"/>
        <v/>
      </c>
      <c r="AN308" s="196"/>
      <c r="AO308" s="194"/>
      <c r="AP308" s="190"/>
      <c r="AQ308" s="190"/>
      <c r="AR308" s="190" t="str">
        <f t="shared" si="53"/>
        <v/>
      </c>
      <c r="AS308" s="196"/>
      <c r="AT308" s="194"/>
      <c r="AU308" s="190"/>
      <c r="AV308" s="190"/>
      <c r="AW308" s="190" t="str">
        <f t="shared" si="54"/>
        <v/>
      </c>
      <c r="AX308" s="196"/>
      <c r="AY308" s="194"/>
      <c r="AZ308" s="190"/>
      <c r="BA308" s="190"/>
      <c r="BB308" s="190" t="str">
        <f t="shared" si="55"/>
        <v/>
      </c>
      <c r="BC308" s="196"/>
      <c r="BD308" s="194"/>
      <c r="BE308" s="190"/>
      <c r="BF308" s="190"/>
      <c r="BG308" s="190" t="str">
        <f t="shared" si="56"/>
        <v/>
      </c>
      <c r="BH308" s="196"/>
      <c r="BI308" s="194"/>
      <c r="BJ308" s="190"/>
      <c r="BK308" s="190"/>
      <c r="BL308" s="190" t="str">
        <f t="shared" si="57"/>
        <v/>
      </c>
      <c r="BM308" s="196"/>
      <c r="BN308" s="194"/>
      <c r="BO308" s="190"/>
      <c r="BP308" s="190"/>
      <c r="BQ308" s="190" t="str">
        <f t="shared" si="58"/>
        <v/>
      </c>
      <c r="BR308" s="196"/>
      <c r="BS308" s="194"/>
    </row>
    <row r="309" spans="1:71" ht="15">
      <c r="A309" s="120"/>
      <c r="B309" s="120"/>
      <c r="C309" s="120"/>
      <c r="D309" s="120"/>
      <c r="E309" s="120"/>
      <c r="F309" s="120"/>
      <c r="G309" s="190"/>
      <c r="H309" s="190"/>
      <c r="I309" s="190"/>
      <c r="J309" s="191"/>
      <c r="K309" s="191"/>
      <c r="L309" s="191"/>
      <c r="M309" s="192"/>
      <c r="N309" s="211"/>
      <c r="O309" s="194"/>
      <c r="P309" s="194"/>
      <c r="Q309" s="194"/>
      <c r="R309" s="191"/>
      <c r="S309" s="191"/>
      <c r="T309" s="194"/>
      <c r="U309" s="194"/>
      <c r="V309" s="190"/>
      <c r="W309" s="190"/>
      <c r="X309" s="190" t="str">
        <f t="shared" si="49"/>
        <v/>
      </c>
      <c r="Y309" s="196"/>
      <c r="Z309" s="194"/>
      <c r="AA309" s="190"/>
      <c r="AB309" s="190"/>
      <c r="AC309" s="190" t="str">
        <f t="shared" si="50"/>
        <v/>
      </c>
      <c r="AD309" s="196"/>
      <c r="AE309" s="194"/>
      <c r="AF309" s="190"/>
      <c r="AG309" s="190"/>
      <c r="AH309" s="190" t="str">
        <f t="shared" si="51"/>
        <v/>
      </c>
      <c r="AI309" s="196"/>
      <c r="AJ309" s="194"/>
      <c r="AK309" s="190"/>
      <c r="AL309" s="190"/>
      <c r="AM309" s="190" t="str">
        <f t="shared" si="52"/>
        <v/>
      </c>
      <c r="AN309" s="196"/>
      <c r="AO309" s="194"/>
      <c r="AP309" s="190"/>
      <c r="AQ309" s="190"/>
      <c r="AR309" s="190" t="str">
        <f t="shared" si="53"/>
        <v/>
      </c>
      <c r="AS309" s="196"/>
      <c r="AT309" s="194"/>
      <c r="AU309" s="190"/>
      <c r="AV309" s="190"/>
      <c r="AW309" s="190" t="str">
        <f t="shared" si="54"/>
        <v/>
      </c>
      <c r="AX309" s="196"/>
      <c r="AY309" s="194"/>
      <c r="AZ309" s="190"/>
      <c r="BA309" s="190"/>
      <c r="BB309" s="190" t="str">
        <f t="shared" si="55"/>
        <v/>
      </c>
      <c r="BC309" s="196"/>
      <c r="BD309" s="194"/>
      <c r="BE309" s="190"/>
      <c r="BF309" s="190"/>
      <c r="BG309" s="190" t="str">
        <f t="shared" si="56"/>
        <v/>
      </c>
      <c r="BH309" s="196"/>
      <c r="BI309" s="194"/>
      <c r="BJ309" s="190"/>
      <c r="BK309" s="190"/>
      <c r="BL309" s="190" t="str">
        <f t="shared" si="57"/>
        <v/>
      </c>
      <c r="BM309" s="196"/>
      <c r="BN309" s="194"/>
      <c r="BO309" s="190"/>
      <c r="BP309" s="190"/>
      <c r="BQ309" s="190" t="str">
        <f t="shared" si="58"/>
        <v/>
      </c>
      <c r="BR309" s="196"/>
      <c r="BS309" s="194"/>
    </row>
    <row r="310" spans="1:71" ht="15">
      <c r="A310" s="120"/>
      <c r="B310" s="120"/>
      <c r="C310" s="120"/>
      <c r="D310" s="120"/>
      <c r="E310" s="120"/>
      <c r="F310" s="120"/>
      <c r="G310" s="190"/>
      <c r="H310" s="190"/>
      <c r="I310" s="190"/>
      <c r="J310" s="191"/>
      <c r="K310" s="191"/>
      <c r="L310" s="191"/>
      <c r="M310" s="192"/>
      <c r="N310" s="211"/>
      <c r="O310" s="194"/>
      <c r="P310" s="194"/>
      <c r="Q310" s="194"/>
      <c r="R310" s="191"/>
      <c r="S310" s="191"/>
      <c r="T310" s="194"/>
      <c r="U310" s="194"/>
      <c r="V310" s="190"/>
      <c r="W310" s="190"/>
      <c r="X310" s="190" t="str">
        <f t="shared" si="49"/>
        <v/>
      </c>
      <c r="Y310" s="196"/>
      <c r="Z310" s="194"/>
      <c r="AA310" s="190"/>
      <c r="AB310" s="190"/>
      <c r="AC310" s="190" t="str">
        <f t="shared" si="50"/>
        <v/>
      </c>
      <c r="AD310" s="196"/>
      <c r="AE310" s="194"/>
      <c r="AF310" s="190"/>
      <c r="AG310" s="190"/>
      <c r="AH310" s="190" t="str">
        <f t="shared" si="51"/>
        <v/>
      </c>
      <c r="AI310" s="196"/>
      <c r="AJ310" s="194"/>
      <c r="AK310" s="190"/>
      <c r="AL310" s="190"/>
      <c r="AM310" s="190" t="str">
        <f t="shared" si="52"/>
        <v/>
      </c>
      <c r="AN310" s="196"/>
      <c r="AO310" s="194"/>
      <c r="AP310" s="190"/>
      <c r="AQ310" s="190"/>
      <c r="AR310" s="190" t="str">
        <f t="shared" si="53"/>
        <v/>
      </c>
      <c r="AS310" s="196"/>
      <c r="AT310" s="194"/>
      <c r="AU310" s="190"/>
      <c r="AV310" s="190"/>
      <c r="AW310" s="190" t="str">
        <f t="shared" si="54"/>
        <v/>
      </c>
      <c r="AX310" s="196"/>
      <c r="AY310" s="194"/>
      <c r="AZ310" s="190"/>
      <c r="BA310" s="190"/>
      <c r="BB310" s="190" t="str">
        <f t="shared" si="55"/>
        <v/>
      </c>
      <c r="BC310" s="196"/>
      <c r="BD310" s="194"/>
      <c r="BE310" s="190"/>
      <c r="BF310" s="190"/>
      <c r="BG310" s="190" t="str">
        <f t="shared" si="56"/>
        <v/>
      </c>
      <c r="BH310" s="196"/>
      <c r="BI310" s="194"/>
      <c r="BJ310" s="190"/>
      <c r="BK310" s="190"/>
      <c r="BL310" s="190" t="str">
        <f t="shared" si="57"/>
        <v/>
      </c>
      <c r="BM310" s="196"/>
      <c r="BN310" s="194"/>
      <c r="BO310" s="190"/>
      <c r="BP310" s="190"/>
      <c r="BQ310" s="190" t="str">
        <f t="shared" si="58"/>
        <v/>
      </c>
      <c r="BR310" s="196"/>
      <c r="BS310" s="194"/>
    </row>
    <row r="311" spans="1:71" ht="15">
      <c r="A311" s="120"/>
      <c r="B311" s="120"/>
      <c r="C311" s="120"/>
      <c r="D311" s="120"/>
      <c r="E311" s="120"/>
      <c r="F311" s="120"/>
      <c r="G311" s="190"/>
      <c r="H311" s="190"/>
      <c r="I311" s="190"/>
      <c r="J311" s="191"/>
      <c r="K311" s="191"/>
      <c r="L311" s="191"/>
      <c r="M311" s="192"/>
      <c r="N311" s="211"/>
      <c r="O311" s="194"/>
      <c r="P311" s="194"/>
      <c r="Q311" s="194"/>
      <c r="R311" s="191"/>
      <c r="S311" s="191"/>
      <c r="T311" s="194"/>
      <c r="U311" s="194"/>
      <c r="V311" s="190"/>
      <c r="W311" s="190"/>
      <c r="X311" s="190" t="str">
        <f t="shared" si="49"/>
        <v/>
      </c>
      <c r="Y311" s="196"/>
      <c r="Z311" s="194"/>
      <c r="AA311" s="190"/>
      <c r="AB311" s="190"/>
      <c r="AC311" s="190" t="str">
        <f t="shared" si="50"/>
        <v/>
      </c>
      <c r="AD311" s="196"/>
      <c r="AE311" s="194"/>
      <c r="AF311" s="190"/>
      <c r="AG311" s="190"/>
      <c r="AH311" s="190" t="str">
        <f t="shared" si="51"/>
        <v/>
      </c>
      <c r="AI311" s="196"/>
      <c r="AJ311" s="194"/>
      <c r="AK311" s="190"/>
      <c r="AL311" s="190"/>
      <c r="AM311" s="190" t="str">
        <f t="shared" si="52"/>
        <v/>
      </c>
      <c r="AN311" s="196"/>
      <c r="AO311" s="194"/>
      <c r="AP311" s="190"/>
      <c r="AQ311" s="190"/>
      <c r="AR311" s="190" t="str">
        <f t="shared" si="53"/>
        <v/>
      </c>
      <c r="AS311" s="196"/>
      <c r="AT311" s="194"/>
      <c r="AU311" s="190"/>
      <c r="AV311" s="190"/>
      <c r="AW311" s="190" t="str">
        <f t="shared" si="54"/>
        <v/>
      </c>
      <c r="AX311" s="196"/>
      <c r="AY311" s="194"/>
      <c r="AZ311" s="190"/>
      <c r="BA311" s="190"/>
      <c r="BB311" s="190" t="str">
        <f t="shared" si="55"/>
        <v/>
      </c>
      <c r="BC311" s="196"/>
      <c r="BD311" s="194"/>
      <c r="BE311" s="190"/>
      <c r="BF311" s="190"/>
      <c r="BG311" s="190" t="str">
        <f t="shared" si="56"/>
        <v/>
      </c>
      <c r="BH311" s="196"/>
      <c r="BI311" s="194"/>
      <c r="BJ311" s="190"/>
      <c r="BK311" s="190"/>
      <c r="BL311" s="190" t="str">
        <f t="shared" si="57"/>
        <v/>
      </c>
      <c r="BM311" s="196"/>
      <c r="BN311" s="194"/>
      <c r="BO311" s="190"/>
      <c r="BP311" s="190"/>
      <c r="BQ311" s="190" t="str">
        <f t="shared" si="58"/>
        <v/>
      </c>
      <c r="BR311" s="196"/>
      <c r="BS311" s="194"/>
    </row>
    <row r="312" spans="1:71" ht="15">
      <c r="A312" s="120"/>
      <c r="B312" s="120"/>
      <c r="C312" s="120"/>
      <c r="D312" s="120"/>
      <c r="E312" s="120"/>
      <c r="F312" s="120"/>
      <c r="G312" s="190"/>
      <c r="H312" s="190"/>
      <c r="I312" s="190"/>
      <c r="J312" s="191"/>
      <c r="K312" s="191"/>
      <c r="L312" s="191"/>
      <c r="M312" s="192"/>
      <c r="N312" s="211"/>
      <c r="O312" s="194"/>
      <c r="P312" s="194"/>
      <c r="Q312" s="194"/>
      <c r="R312" s="191"/>
      <c r="S312" s="191"/>
      <c r="T312" s="194"/>
      <c r="U312" s="194"/>
      <c r="V312" s="190"/>
      <c r="W312" s="190"/>
      <c r="X312" s="190" t="str">
        <f t="shared" si="49"/>
        <v/>
      </c>
      <c r="Y312" s="196"/>
      <c r="Z312" s="194"/>
      <c r="AA312" s="190"/>
      <c r="AB312" s="190"/>
      <c r="AC312" s="190" t="str">
        <f t="shared" si="50"/>
        <v/>
      </c>
      <c r="AD312" s="196"/>
      <c r="AE312" s="194"/>
      <c r="AF312" s="190"/>
      <c r="AG312" s="190"/>
      <c r="AH312" s="190" t="str">
        <f t="shared" si="51"/>
        <v/>
      </c>
      <c r="AI312" s="196"/>
      <c r="AJ312" s="194"/>
      <c r="AK312" s="190"/>
      <c r="AL312" s="190"/>
      <c r="AM312" s="190" t="str">
        <f t="shared" si="52"/>
        <v/>
      </c>
      <c r="AN312" s="196"/>
      <c r="AO312" s="194"/>
      <c r="AP312" s="190"/>
      <c r="AQ312" s="190"/>
      <c r="AR312" s="190" t="str">
        <f t="shared" si="53"/>
        <v/>
      </c>
      <c r="AS312" s="196"/>
      <c r="AT312" s="194"/>
      <c r="AU312" s="190"/>
      <c r="AV312" s="190"/>
      <c r="AW312" s="190" t="str">
        <f t="shared" si="54"/>
        <v/>
      </c>
      <c r="AX312" s="196"/>
      <c r="AY312" s="194"/>
      <c r="AZ312" s="190"/>
      <c r="BA312" s="190"/>
      <c r="BB312" s="190" t="str">
        <f t="shared" si="55"/>
        <v/>
      </c>
      <c r="BC312" s="196"/>
      <c r="BD312" s="194"/>
      <c r="BE312" s="190"/>
      <c r="BF312" s="190"/>
      <c r="BG312" s="190" t="str">
        <f t="shared" si="56"/>
        <v/>
      </c>
      <c r="BH312" s="196"/>
      <c r="BI312" s="194"/>
      <c r="BJ312" s="190"/>
      <c r="BK312" s="190"/>
      <c r="BL312" s="190" t="str">
        <f t="shared" si="57"/>
        <v/>
      </c>
      <c r="BM312" s="196"/>
      <c r="BN312" s="194"/>
      <c r="BO312" s="190"/>
      <c r="BP312" s="190"/>
      <c r="BQ312" s="190" t="str">
        <f t="shared" si="58"/>
        <v/>
      </c>
      <c r="BR312" s="196"/>
      <c r="BS312" s="194"/>
    </row>
    <row r="313" spans="1:71" ht="15">
      <c r="A313" s="120"/>
      <c r="B313" s="120"/>
      <c r="C313" s="120"/>
      <c r="D313" s="120"/>
      <c r="E313" s="120"/>
      <c r="F313" s="120"/>
      <c r="G313" s="190"/>
      <c r="H313" s="190"/>
      <c r="I313" s="190"/>
      <c r="J313" s="191"/>
      <c r="K313" s="191"/>
      <c r="L313" s="191"/>
      <c r="M313" s="192"/>
      <c r="N313" s="211"/>
      <c r="O313" s="194"/>
      <c r="P313" s="194"/>
      <c r="Q313" s="194"/>
      <c r="R313" s="191"/>
      <c r="S313" s="191"/>
      <c r="T313" s="194"/>
      <c r="U313" s="194"/>
      <c r="V313" s="190"/>
      <c r="W313" s="190"/>
      <c r="X313" s="190" t="str">
        <f t="shared" si="49"/>
        <v/>
      </c>
      <c r="Y313" s="196"/>
      <c r="Z313" s="194"/>
      <c r="AA313" s="190"/>
      <c r="AB313" s="190"/>
      <c r="AC313" s="190" t="str">
        <f t="shared" si="50"/>
        <v/>
      </c>
      <c r="AD313" s="196"/>
      <c r="AE313" s="194"/>
      <c r="AF313" s="190"/>
      <c r="AG313" s="190"/>
      <c r="AH313" s="190" t="str">
        <f t="shared" si="51"/>
        <v/>
      </c>
      <c r="AI313" s="196"/>
      <c r="AJ313" s="194"/>
      <c r="AK313" s="190"/>
      <c r="AL313" s="190"/>
      <c r="AM313" s="190" t="str">
        <f t="shared" si="52"/>
        <v/>
      </c>
      <c r="AN313" s="196"/>
      <c r="AO313" s="194"/>
      <c r="AP313" s="190"/>
      <c r="AQ313" s="190"/>
      <c r="AR313" s="190" t="str">
        <f t="shared" si="53"/>
        <v/>
      </c>
      <c r="AS313" s="196"/>
      <c r="AT313" s="194"/>
      <c r="AU313" s="190"/>
      <c r="AV313" s="190"/>
      <c r="AW313" s="190" t="str">
        <f t="shared" si="54"/>
        <v/>
      </c>
      <c r="AX313" s="196"/>
      <c r="AY313" s="194"/>
      <c r="AZ313" s="190"/>
      <c r="BA313" s="190"/>
      <c r="BB313" s="190" t="str">
        <f t="shared" si="55"/>
        <v/>
      </c>
      <c r="BC313" s="196"/>
      <c r="BD313" s="194"/>
      <c r="BE313" s="190"/>
      <c r="BF313" s="190"/>
      <c r="BG313" s="190" t="str">
        <f t="shared" si="56"/>
        <v/>
      </c>
      <c r="BH313" s="196"/>
      <c r="BI313" s="194"/>
      <c r="BJ313" s="190"/>
      <c r="BK313" s="190"/>
      <c r="BL313" s="190" t="str">
        <f t="shared" si="57"/>
        <v/>
      </c>
      <c r="BM313" s="196"/>
      <c r="BN313" s="194"/>
      <c r="BO313" s="190"/>
      <c r="BP313" s="190"/>
      <c r="BQ313" s="190" t="str">
        <f t="shared" si="58"/>
        <v/>
      </c>
      <c r="BR313" s="196"/>
      <c r="BS313" s="194"/>
    </row>
    <row r="314" spans="1:71" ht="15">
      <c r="A314" s="120"/>
      <c r="B314" s="120"/>
      <c r="C314" s="120"/>
      <c r="D314" s="120"/>
      <c r="E314" s="120"/>
      <c r="F314" s="120"/>
      <c r="G314" s="190"/>
      <c r="H314" s="190"/>
      <c r="I314" s="190"/>
      <c r="J314" s="191"/>
      <c r="K314" s="191"/>
      <c r="L314" s="191"/>
      <c r="M314" s="192"/>
      <c r="N314" s="211"/>
      <c r="O314" s="194"/>
      <c r="P314" s="194"/>
      <c r="Q314" s="194"/>
      <c r="R314" s="191"/>
      <c r="S314" s="191"/>
      <c r="T314" s="194"/>
      <c r="U314" s="194"/>
      <c r="V314" s="190"/>
      <c r="W314" s="190"/>
      <c r="X314" s="190" t="str">
        <f t="shared" si="49"/>
        <v/>
      </c>
      <c r="Y314" s="196"/>
      <c r="Z314" s="194"/>
      <c r="AA314" s="190"/>
      <c r="AB314" s="190"/>
      <c r="AC314" s="190" t="str">
        <f t="shared" si="50"/>
        <v/>
      </c>
      <c r="AD314" s="196"/>
      <c r="AE314" s="194"/>
      <c r="AF314" s="190"/>
      <c r="AG314" s="190"/>
      <c r="AH314" s="190" t="str">
        <f t="shared" si="51"/>
        <v/>
      </c>
      <c r="AI314" s="196"/>
      <c r="AJ314" s="194"/>
      <c r="AK314" s="190"/>
      <c r="AL314" s="190"/>
      <c r="AM314" s="190" t="str">
        <f t="shared" si="52"/>
        <v/>
      </c>
      <c r="AN314" s="196"/>
      <c r="AO314" s="194"/>
      <c r="AP314" s="190"/>
      <c r="AQ314" s="190"/>
      <c r="AR314" s="190" t="str">
        <f t="shared" si="53"/>
        <v/>
      </c>
      <c r="AS314" s="196"/>
      <c r="AT314" s="194"/>
      <c r="AU314" s="190"/>
      <c r="AV314" s="190"/>
      <c r="AW314" s="190" t="str">
        <f t="shared" si="54"/>
        <v/>
      </c>
      <c r="AX314" s="196"/>
      <c r="AY314" s="194"/>
      <c r="AZ314" s="190"/>
      <c r="BA314" s="190"/>
      <c r="BB314" s="190" t="str">
        <f t="shared" si="55"/>
        <v/>
      </c>
      <c r="BC314" s="196"/>
      <c r="BD314" s="194"/>
      <c r="BE314" s="190"/>
      <c r="BF314" s="190"/>
      <c r="BG314" s="190" t="str">
        <f t="shared" si="56"/>
        <v/>
      </c>
      <c r="BH314" s="196"/>
      <c r="BI314" s="194"/>
      <c r="BJ314" s="190"/>
      <c r="BK314" s="190"/>
      <c r="BL314" s="190" t="str">
        <f t="shared" si="57"/>
        <v/>
      </c>
      <c r="BM314" s="196"/>
      <c r="BN314" s="194"/>
      <c r="BO314" s="190"/>
      <c r="BP314" s="190"/>
      <c r="BQ314" s="190" t="str">
        <f t="shared" si="58"/>
        <v/>
      </c>
      <c r="BR314" s="196"/>
      <c r="BS314" s="194"/>
    </row>
    <row r="315" spans="1:71" ht="15">
      <c r="A315" s="120"/>
      <c r="B315" s="120"/>
      <c r="C315" s="120"/>
      <c r="D315" s="120"/>
      <c r="E315" s="120"/>
      <c r="F315" s="120"/>
      <c r="G315" s="190"/>
      <c r="H315" s="190"/>
      <c r="I315" s="190"/>
      <c r="J315" s="191"/>
      <c r="K315" s="191"/>
      <c r="L315" s="191"/>
      <c r="M315" s="192"/>
      <c r="N315" s="211"/>
      <c r="O315" s="194"/>
      <c r="P315" s="194"/>
      <c r="Q315" s="194"/>
      <c r="R315" s="191"/>
      <c r="S315" s="191"/>
      <c r="T315" s="194"/>
      <c r="U315" s="194"/>
      <c r="V315" s="190"/>
      <c r="W315" s="190"/>
      <c r="X315" s="190" t="str">
        <f t="shared" si="49"/>
        <v/>
      </c>
      <c r="Y315" s="196"/>
      <c r="Z315" s="194"/>
      <c r="AA315" s="190"/>
      <c r="AB315" s="190"/>
      <c r="AC315" s="190" t="str">
        <f t="shared" si="50"/>
        <v/>
      </c>
      <c r="AD315" s="196"/>
      <c r="AE315" s="194"/>
      <c r="AF315" s="190"/>
      <c r="AG315" s="190"/>
      <c r="AH315" s="190" t="str">
        <f t="shared" si="51"/>
        <v/>
      </c>
      <c r="AI315" s="196"/>
      <c r="AJ315" s="194"/>
      <c r="AK315" s="190"/>
      <c r="AL315" s="190"/>
      <c r="AM315" s="190" t="str">
        <f t="shared" si="52"/>
        <v/>
      </c>
      <c r="AN315" s="196"/>
      <c r="AO315" s="194"/>
      <c r="AP315" s="190"/>
      <c r="AQ315" s="190"/>
      <c r="AR315" s="190" t="str">
        <f t="shared" si="53"/>
        <v/>
      </c>
      <c r="AS315" s="196"/>
      <c r="AT315" s="194"/>
      <c r="AU315" s="190"/>
      <c r="AV315" s="190"/>
      <c r="AW315" s="190" t="str">
        <f t="shared" si="54"/>
        <v/>
      </c>
      <c r="AX315" s="196"/>
      <c r="AY315" s="194"/>
      <c r="AZ315" s="190"/>
      <c r="BA315" s="190"/>
      <c r="BB315" s="190" t="str">
        <f t="shared" si="55"/>
        <v/>
      </c>
      <c r="BC315" s="196"/>
      <c r="BD315" s="194"/>
      <c r="BE315" s="190"/>
      <c r="BF315" s="190"/>
      <c r="BG315" s="190" t="str">
        <f t="shared" si="56"/>
        <v/>
      </c>
      <c r="BH315" s="196"/>
      <c r="BI315" s="194"/>
      <c r="BJ315" s="190"/>
      <c r="BK315" s="190"/>
      <c r="BL315" s="190" t="str">
        <f t="shared" si="57"/>
        <v/>
      </c>
      <c r="BM315" s="196"/>
      <c r="BN315" s="194"/>
      <c r="BO315" s="190"/>
      <c r="BP315" s="190"/>
      <c r="BQ315" s="190" t="str">
        <f t="shared" si="58"/>
        <v/>
      </c>
      <c r="BR315" s="196"/>
      <c r="BS315" s="194"/>
    </row>
    <row r="316" spans="1:71" ht="15">
      <c r="A316" s="120"/>
      <c r="B316" s="120"/>
      <c r="C316" s="120"/>
      <c r="D316" s="120"/>
      <c r="E316" s="120"/>
      <c r="F316" s="120"/>
      <c r="G316" s="190"/>
      <c r="H316" s="190"/>
      <c r="I316" s="190"/>
      <c r="J316" s="191"/>
      <c r="K316" s="191"/>
      <c r="L316" s="191"/>
      <c r="M316" s="192"/>
      <c r="N316" s="211"/>
      <c r="O316" s="194"/>
      <c r="P316" s="194"/>
      <c r="Q316" s="194"/>
      <c r="R316" s="191"/>
      <c r="S316" s="191"/>
      <c r="T316" s="194"/>
      <c r="U316" s="194"/>
      <c r="V316" s="190"/>
      <c r="W316" s="190"/>
      <c r="X316" s="190" t="str">
        <f t="shared" si="49"/>
        <v/>
      </c>
      <c r="Y316" s="196"/>
      <c r="Z316" s="194"/>
      <c r="AA316" s="190"/>
      <c r="AB316" s="190"/>
      <c r="AC316" s="190" t="str">
        <f t="shared" si="50"/>
        <v/>
      </c>
      <c r="AD316" s="196"/>
      <c r="AE316" s="194"/>
      <c r="AF316" s="190"/>
      <c r="AG316" s="190"/>
      <c r="AH316" s="190" t="str">
        <f t="shared" si="51"/>
        <v/>
      </c>
      <c r="AI316" s="196"/>
      <c r="AJ316" s="194"/>
      <c r="AK316" s="190"/>
      <c r="AL316" s="190"/>
      <c r="AM316" s="190" t="str">
        <f t="shared" si="52"/>
        <v/>
      </c>
      <c r="AN316" s="196"/>
      <c r="AO316" s="194"/>
      <c r="AP316" s="190"/>
      <c r="AQ316" s="190"/>
      <c r="AR316" s="190" t="str">
        <f t="shared" si="53"/>
        <v/>
      </c>
      <c r="AS316" s="196"/>
      <c r="AT316" s="194"/>
      <c r="AU316" s="190"/>
      <c r="AV316" s="190"/>
      <c r="AW316" s="190" t="str">
        <f t="shared" si="54"/>
        <v/>
      </c>
      <c r="AX316" s="196"/>
      <c r="AY316" s="194"/>
      <c r="AZ316" s="190"/>
      <c r="BA316" s="190"/>
      <c r="BB316" s="190" t="str">
        <f t="shared" si="55"/>
        <v/>
      </c>
      <c r="BC316" s="196"/>
      <c r="BD316" s="194"/>
      <c r="BE316" s="190"/>
      <c r="BF316" s="190"/>
      <c r="BG316" s="190" t="str">
        <f t="shared" si="56"/>
        <v/>
      </c>
      <c r="BH316" s="196"/>
      <c r="BI316" s="194"/>
      <c r="BJ316" s="190"/>
      <c r="BK316" s="190"/>
      <c r="BL316" s="190" t="str">
        <f t="shared" si="57"/>
        <v/>
      </c>
      <c r="BM316" s="196"/>
      <c r="BN316" s="194"/>
      <c r="BO316" s="190"/>
      <c r="BP316" s="190"/>
      <c r="BQ316" s="190" t="str">
        <f t="shared" si="58"/>
        <v/>
      </c>
      <c r="BR316" s="196"/>
      <c r="BS316" s="194"/>
    </row>
    <row r="317" spans="1:71" ht="15">
      <c r="A317" s="120"/>
      <c r="B317" s="120"/>
      <c r="C317" s="120"/>
      <c r="D317" s="120"/>
      <c r="E317" s="120"/>
      <c r="F317" s="120"/>
      <c r="G317" s="190"/>
      <c r="H317" s="190"/>
      <c r="I317" s="190"/>
      <c r="J317" s="191"/>
      <c r="K317" s="191"/>
      <c r="L317" s="191"/>
      <c r="M317" s="192"/>
      <c r="N317" s="211"/>
      <c r="O317" s="194"/>
      <c r="P317" s="194"/>
      <c r="Q317" s="194"/>
      <c r="R317" s="191"/>
      <c r="S317" s="191"/>
      <c r="T317" s="194"/>
      <c r="U317" s="194"/>
      <c r="V317" s="190"/>
      <c r="W317" s="190"/>
      <c r="X317" s="190" t="str">
        <f t="shared" si="49"/>
        <v/>
      </c>
      <c r="Y317" s="196"/>
      <c r="Z317" s="194"/>
      <c r="AA317" s="190"/>
      <c r="AB317" s="190"/>
      <c r="AC317" s="190" t="str">
        <f t="shared" si="50"/>
        <v/>
      </c>
      <c r="AD317" s="196"/>
      <c r="AE317" s="194"/>
      <c r="AF317" s="190"/>
      <c r="AG317" s="190"/>
      <c r="AH317" s="190" t="str">
        <f t="shared" si="51"/>
        <v/>
      </c>
      <c r="AI317" s="196"/>
      <c r="AJ317" s="194"/>
      <c r="AK317" s="190"/>
      <c r="AL317" s="190"/>
      <c r="AM317" s="190" t="str">
        <f t="shared" si="52"/>
        <v/>
      </c>
      <c r="AN317" s="196"/>
      <c r="AO317" s="194"/>
      <c r="AP317" s="190"/>
      <c r="AQ317" s="190"/>
      <c r="AR317" s="190" t="str">
        <f t="shared" si="53"/>
        <v/>
      </c>
      <c r="AS317" s="196"/>
      <c r="AT317" s="194"/>
      <c r="AU317" s="190"/>
      <c r="AV317" s="190"/>
      <c r="AW317" s="190" t="str">
        <f t="shared" si="54"/>
        <v/>
      </c>
      <c r="AX317" s="196"/>
      <c r="AY317" s="194"/>
      <c r="AZ317" s="190"/>
      <c r="BA317" s="190"/>
      <c r="BB317" s="190" t="str">
        <f t="shared" si="55"/>
        <v/>
      </c>
      <c r="BC317" s="196"/>
      <c r="BD317" s="194"/>
      <c r="BE317" s="190"/>
      <c r="BF317" s="190"/>
      <c r="BG317" s="190" t="str">
        <f t="shared" si="56"/>
        <v/>
      </c>
      <c r="BH317" s="196"/>
      <c r="BI317" s="194"/>
      <c r="BJ317" s="190"/>
      <c r="BK317" s="190"/>
      <c r="BL317" s="190" t="str">
        <f t="shared" si="57"/>
        <v/>
      </c>
      <c r="BM317" s="196"/>
      <c r="BN317" s="194"/>
      <c r="BO317" s="190"/>
      <c r="BP317" s="190"/>
      <c r="BQ317" s="190" t="str">
        <f t="shared" si="58"/>
        <v/>
      </c>
      <c r="BR317" s="196"/>
      <c r="BS317" s="194"/>
    </row>
    <row r="318" spans="1:71" ht="15">
      <c r="A318" s="120"/>
      <c r="B318" s="120"/>
      <c r="C318" s="120"/>
      <c r="D318" s="120"/>
      <c r="E318" s="120"/>
      <c r="F318" s="120"/>
      <c r="G318" s="190"/>
      <c r="H318" s="190"/>
      <c r="I318" s="190"/>
      <c r="J318" s="191"/>
      <c r="K318" s="191"/>
      <c r="L318" s="191"/>
      <c r="M318" s="192"/>
      <c r="N318" s="211"/>
      <c r="O318" s="194"/>
      <c r="P318" s="194"/>
      <c r="Q318" s="194"/>
      <c r="R318" s="191"/>
      <c r="S318" s="191"/>
      <c r="T318" s="194"/>
      <c r="U318" s="194"/>
      <c r="V318" s="190"/>
      <c r="W318" s="190"/>
      <c r="X318" s="190" t="str">
        <f t="shared" si="49"/>
        <v/>
      </c>
      <c r="Y318" s="196"/>
      <c r="Z318" s="194"/>
      <c r="AA318" s="190"/>
      <c r="AB318" s="190"/>
      <c r="AC318" s="190" t="str">
        <f t="shared" si="50"/>
        <v/>
      </c>
      <c r="AD318" s="196"/>
      <c r="AE318" s="194"/>
      <c r="AF318" s="190"/>
      <c r="AG318" s="190"/>
      <c r="AH318" s="190" t="str">
        <f t="shared" si="51"/>
        <v/>
      </c>
      <c r="AI318" s="196"/>
      <c r="AJ318" s="194"/>
      <c r="AK318" s="190"/>
      <c r="AL318" s="190"/>
      <c r="AM318" s="190" t="str">
        <f t="shared" si="52"/>
        <v/>
      </c>
      <c r="AN318" s="196"/>
      <c r="AO318" s="194"/>
      <c r="AP318" s="190"/>
      <c r="AQ318" s="190"/>
      <c r="AR318" s="190" t="str">
        <f t="shared" si="53"/>
        <v/>
      </c>
      <c r="AS318" s="196"/>
      <c r="AT318" s="194"/>
      <c r="AU318" s="190"/>
      <c r="AV318" s="190"/>
      <c r="AW318" s="190" t="str">
        <f t="shared" si="54"/>
        <v/>
      </c>
      <c r="AX318" s="196"/>
      <c r="AY318" s="194"/>
      <c r="AZ318" s="190"/>
      <c r="BA318" s="190"/>
      <c r="BB318" s="190" t="str">
        <f t="shared" si="55"/>
        <v/>
      </c>
      <c r="BC318" s="196"/>
      <c r="BD318" s="194"/>
      <c r="BE318" s="190"/>
      <c r="BF318" s="190"/>
      <c r="BG318" s="190" t="str">
        <f t="shared" si="56"/>
        <v/>
      </c>
      <c r="BH318" s="196"/>
      <c r="BI318" s="194"/>
      <c r="BJ318" s="190"/>
      <c r="BK318" s="190"/>
      <c r="BL318" s="190" t="str">
        <f t="shared" si="57"/>
        <v/>
      </c>
      <c r="BM318" s="196"/>
      <c r="BN318" s="194"/>
      <c r="BO318" s="190"/>
      <c r="BP318" s="190"/>
      <c r="BQ318" s="190" t="str">
        <f t="shared" si="58"/>
        <v/>
      </c>
      <c r="BR318" s="196"/>
      <c r="BS318" s="194"/>
    </row>
    <row r="319" spans="1:71" ht="15">
      <c r="A319" s="120"/>
      <c r="B319" s="120"/>
      <c r="C319" s="120"/>
      <c r="D319" s="120"/>
      <c r="E319" s="120"/>
      <c r="F319" s="120"/>
      <c r="G319" s="190"/>
      <c r="H319" s="190"/>
      <c r="I319" s="190"/>
      <c r="J319" s="191"/>
      <c r="K319" s="191"/>
      <c r="L319" s="191"/>
      <c r="M319" s="192"/>
      <c r="N319" s="211"/>
      <c r="O319" s="194"/>
      <c r="P319" s="194"/>
      <c r="Q319" s="194"/>
      <c r="R319" s="191"/>
      <c r="S319" s="191"/>
      <c r="T319" s="194"/>
      <c r="U319" s="194"/>
      <c r="V319" s="190"/>
      <c r="W319" s="190"/>
      <c r="X319" s="190" t="str">
        <f t="shared" si="49"/>
        <v/>
      </c>
      <c r="Y319" s="196"/>
      <c r="Z319" s="194"/>
      <c r="AA319" s="190"/>
      <c r="AB319" s="190"/>
      <c r="AC319" s="190" t="str">
        <f t="shared" si="50"/>
        <v/>
      </c>
      <c r="AD319" s="196"/>
      <c r="AE319" s="194"/>
      <c r="AF319" s="190"/>
      <c r="AG319" s="190"/>
      <c r="AH319" s="190" t="str">
        <f t="shared" si="51"/>
        <v/>
      </c>
      <c r="AI319" s="196"/>
      <c r="AJ319" s="194"/>
      <c r="AK319" s="190"/>
      <c r="AL319" s="190"/>
      <c r="AM319" s="190" t="str">
        <f t="shared" si="52"/>
        <v/>
      </c>
      <c r="AN319" s="196"/>
      <c r="AO319" s="194"/>
      <c r="AP319" s="190"/>
      <c r="AQ319" s="190"/>
      <c r="AR319" s="190" t="str">
        <f t="shared" si="53"/>
        <v/>
      </c>
      <c r="AS319" s="196"/>
      <c r="AT319" s="194"/>
      <c r="AU319" s="190"/>
      <c r="AV319" s="190"/>
      <c r="AW319" s="190" t="str">
        <f t="shared" si="54"/>
        <v/>
      </c>
      <c r="AX319" s="196"/>
      <c r="AY319" s="194"/>
      <c r="AZ319" s="190"/>
      <c r="BA319" s="190"/>
      <c r="BB319" s="190" t="str">
        <f t="shared" si="55"/>
        <v/>
      </c>
      <c r="BC319" s="196"/>
      <c r="BD319" s="194"/>
      <c r="BE319" s="190"/>
      <c r="BF319" s="190"/>
      <c r="BG319" s="190" t="str">
        <f t="shared" si="56"/>
        <v/>
      </c>
      <c r="BH319" s="196"/>
      <c r="BI319" s="194"/>
      <c r="BJ319" s="190"/>
      <c r="BK319" s="190"/>
      <c r="BL319" s="190" t="str">
        <f t="shared" si="57"/>
        <v/>
      </c>
      <c r="BM319" s="196"/>
      <c r="BN319" s="194"/>
      <c r="BO319" s="190"/>
      <c r="BP319" s="190"/>
      <c r="BQ319" s="190" t="str">
        <f t="shared" si="58"/>
        <v/>
      </c>
      <c r="BR319" s="196"/>
      <c r="BS319" s="194"/>
    </row>
    <row r="320" spans="1:71" ht="15">
      <c r="A320" s="120"/>
      <c r="B320" s="120"/>
      <c r="C320" s="120"/>
      <c r="D320" s="120"/>
      <c r="E320" s="120"/>
      <c r="F320" s="120"/>
      <c r="G320" s="190"/>
      <c r="H320" s="190"/>
      <c r="I320" s="190"/>
      <c r="J320" s="191"/>
      <c r="K320" s="191"/>
      <c r="L320" s="191"/>
      <c r="M320" s="192"/>
      <c r="N320" s="211"/>
      <c r="O320" s="194"/>
      <c r="P320" s="194"/>
      <c r="Q320" s="194"/>
      <c r="R320" s="191"/>
      <c r="S320" s="191"/>
      <c r="T320" s="194"/>
      <c r="U320" s="194"/>
      <c r="V320" s="190"/>
      <c r="W320" s="190"/>
      <c r="X320" s="190" t="str">
        <f t="shared" si="49"/>
        <v/>
      </c>
      <c r="Y320" s="196"/>
      <c r="Z320" s="194"/>
      <c r="AA320" s="190"/>
      <c r="AB320" s="190"/>
      <c r="AC320" s="190" t="str">
        <f t="shared" si="50"/>
        <v/>
      </c>
      <c r="AD320" s="196"/>
      <c r="AE320" s="194"/>
      <c r="AF320" s="190"/>
      <c r="AG320" s="190"/>
      <c r="AH320" s="190" t="str">
        <f t="shared" si="51"/>
        <v/>
      </c>
      <c r="AI320" s="196"/>
      <c r="AJ320" s="194"/>
      <c r="AK320" s="190"/>
      <c r="AL320" s="190"/>
      <c r="AM320" s="190" t="str">
        <f t="shared" si="52"/>
        <v/>
      </c>
      <c r="AN320" s="196"/>
      <c r="AO320" s="194"/>
      <c r="AP320" s="190"/>
      <c r="AQ320" s="190"/>
      <c r="AR320" s="190" t="str">
        <f t="shared" si="53"/>
        <v/>
      </c>
      <c r="AS320" s="196"/>
      <c r="AT320" s="194"/>
      <c r="AU320" s="190"/>
      <c r="AV320" s="190"/>
      <c r="AW320" s="190" t="str">
        <f t="shared" si="54"/>
        <v/>
      </c>
      <c r="AX320" s="196"/>
      <c r="AY320" s="194"/>
      <c r="AZ320" s="190"/>
      <c r="BA320" s="190"/>
      <c r="BB320" s="190" t="str">
        <f t="shared" si="55"/>
        <v/>
      </c>
      <c r="BC320" s="196"/>
      <c r="BD320" s="194"/>
      <c r="BE320" s="190"/>
      <c r="BF320" s="190"/>
      <c r="BG320" s="190" t="str">
        <f t="shared" si="56"/>
        <v/>
      </c>
      <c r="BH320" s="196"/>
      <c r="BI320" s="194"/>
      <c r="BJ320" s="190"/>
      <c r="BK320" s="190"/>
      <c r="BL320" s="190" t="str">
        <f t="shared" si="57"/>
        <v/>
      </c>
      <c r="BM320" s="196"/>
      <c r="BN320" s="194"/>
      <c r="BO320" s="190"/>
      <c r="BP320" s="190"/>
      <c r="BQ320" s="190" t="str">
        <f t="shared" si="58"/>
        <v/>
      </c>
      <c r="BR320" s="196"/>
      <c r="BS320" s="194"/>
    </row>
    <row r="321" spans="1:71" ht="15">
      <c r="A321" s="120"/>
      <c r="B321" s="120"/>
      <c r="C321" s="120"/>
      <c r="D321" s="120"/>
      <c r="E321" s="120"/>
      <c r="F321" s="120"/>
      <c r="G321" s="190"/>
      <c r="H321" s="190"/>
      <c r="I321" s="190"/>
      <c r="J321" s="191"/>
      <c r="K321" s="191"/>
      <c r="L321" s="191"/>
      <c r="M321" s="192"/>
      <c r="N321" s="211"/>
      <c r="O321" s="194"/>
      <c r="P321" s="194"/>
      <c r="Q321" s="194"/>
      <c r="R321" s="191"/>
      <c r="S321" s="191"/>
      <c r="T321" s="194"/>
      <c r="U321" s="194"/>
      <c r="V321" s="190"/>
      <c r="W321" s="190"/>
      <c r="X321" s="190" t="str">
        <f t="shared" si="49"/>
        <v/>
      </c>
      <c r="Y321" s="196"/>
      <c r="Z321" s="194"/>
      <c r="AA321" s="190"/>
      <c r="AB321" s="190"/>
      <c r="AC321" s="190" t="str">
        <f t="shared" si="50"/>
        <v/>
      </c>
      <c r="AD321" s="196"/>
      <c r="AE321" s="194"/>
      <c r="AF321" s="190"/>
      <c r="AG321" s="190"/>
      <c r="AH321" s="190" t="str">
        <f t="shared" si="51"/>
        <v/>
      </c>
      <c r="AI321" s="196"/>
      <c r="AJ321" s="194"/>
      <c r="AK321" s="190"/>
      <c r="AL321" s="190"/>
      <c r="AM321" s="190" t="str">
        <f t="shared" si="52"/>
        <v/>
      </c>
      <c r="AN321" s="196"/>
      <c r="AO321" s="194"/>
      <c r="AP321" s="190"/>
      <c r="AQ321" s="190"/>
      <c r="AR321" s="190" t="str">
        <f t="shared" si="53"/>
        <v/>
      </c>
      <c r="AS321" s="196"/>
      <c r="AT321" s="194"/>
      <c r="AU321" s="190"/>
      <c r="AV321" s="190"/>
      <c r="AW321" s="190" t="str">
        <f t="shared" si="54"/>
        <v/>
      </c>
      <c r="AX321" s="196"/>
      <c r="AY321" s="194"/>
      <c r="AZ321" s="190"/>
      <c r="BA321" s="190"/>
      <c r="BB321" s="190" t="str">
        <f t="shared" si="55"/>
        <v/>
      </c>
      <c r="BC321" s="196"/>
      <c r="BD321" s="194"/>
      <c r="BE321" s="190"/>
      <c r="BF321" s="190"/>
      <c r="BG321" s="190" t="str">
        <f t="shared" si="56"/>
        <v/>
      </c>
      <c r="BH321" s="196"/>
      <c r="BI321" s="194"/>
      <c r="BJ321" s="190"/>
      <c r="BK321" s="190"/>
      <c r="BL321" s="190" t="str">
        <f t="shared" si="57"/>
        <v/>
      </c>
      <c r="BM321" s="196"/>
      <c r="BN321" s="194"/>
      <c r="BO321" s="190"/>
      <c r="BP321" s="190"/>
      <c r="BQ321" s="190" t="str">
        <f t="shared" si="58"/>
        <v/>
      </c>
      <c r="BR321" s="196"/>
      <c r="BS321" s="194"/>
    </row>
    <row r="322" spans="1:71" ht="15">
      <c r="A322" s="120"/>
      <c r="B322" s="120"/>
      <c r="C322" s="120"/>
      <c r="D322" s="120"/>
      <c r="E322" s="120"/>
      <c r="F322" s="120"/>
      <c r="G322" s="190"/>
      <c r="H322" s="190"/>
      <c r="I322" s="190"/>
      <c r="J322" s="191"/>
      <c r="K322" s="191"/>
      <c r="L322" s="191"/>
      <c r="M322" s="192"/>
      <c r="N322" s="211"/>
      <c r="O322" s="194"/>
      <c r="P322" s="194"/>
      <c r="Q322" s="194"/>
      <c r="R322" s="191"/>
      <c r="S322" s="191"/>
      <c r="T322" s="194"/>
      <c r="U322" s="194"/>
      <c r="V322" s="190"/>
      <c r="W322" s="190"/>
      <c r="X322" s="190" t="str">
        <f t="shared" si="49"/>
        <v/>
      </c>
      <c r="Y322" s="196"/>
      <c r="Z322" s="194"/>
      <c r="AA322" s="190"/>
      <c r="AB322" s="190"/>
      <c r="AC322" s="190" t="str">
        <f t="shared" si="50"/>
        <v/>
      </c>
      <c r="AD322" s="196"/>
      <c r="AE322" s="194"/>
      <c r="AF322" s="190"/>
      <c r="AG322" s="190"/>
      <c r="AH322" s="190" t="str">
        <f t="shared" si="51"/>
        <v/>
      </c>
      <c r="AI322" s="196"/>
      <c r="AJ322" s="194"/>
      <c r="AK322" s="190"/>
      <c r="AL322" s="190"/>
      <c r="AM322" s="190" t="str">
        <f t="shared" si="52"/>
        <v/>
      </c>
      <c r="AN322" s="196"/>
      <c r="AO322" s="194"/>
      <c r="AP322" s="190"/>
      <c r="AQ322" s="190"/>
      <c r="AR322" s="190" t="str">
        <f t="shared" si="53"/>
        <v/>
      </c>
      <c r="AS322" s="196"/>
      <c r="AT322" s="194"/>
      <c r="AU322" s="190"/>
      <c r="AV322" s="190"/>
      <c r="AW322" s="190" t="str">
        <f t="shared" si="54"/>
        <v/>
      </c>
      <c r="AX322" s="196"/>
      <c r="AY322" s="194"/>
      <c r="AZ322" s="190"/>
      <c r="BA322" s="190"/>
      <c r="BB322" s="190" t="str">
        <f t="shared" si="55"/>
        <v/>
      </c>
      <c r="BC322" s="196"/>
      <c r="BD322" s="194"/>
      <c r="BE322" s="190"/>
      <c r="BF322" s="190"/>
      <c r="BG322" s="190" t="str">
        <f t="shared" si="56"/>
        <v/>
      </c>
      <c r="BH322" s="196"/>
      <c r="BI322" s="194"/>
      <c r="BJ322" s="190"/>
      <c r="BK322" s="190"/>
      <c r="BL322" s="190" t="str">
        <f t="shared" si="57"/>
        <v/>
      </c>
      <c r="BM322" s="196"/>
      <c r="BN322" s="194"/>
      <c r="BO322" s="190"/>
      <c r="BP322" s="190"/>
      <c r="BQ322" s="190" t="str">
        <f t="shared" si="58"/>
        <v/>
      </c>
      <c r="BR322" s="196"/>
      <c r="BS322" s="194"/>
    </row>
    <row r="323" spans="1:71" ht="15">
      <c r="A323" s="120"/>
      <c r="B323" s="120"/>
      <c r="C323" s="120"/>
      <c r="D323" s="120"/>
      <c r="E323" s="120"/>
      <c r="F323" s="120"/>
      <c r="G323" s="190"/>
      <c r="H323" s="190"/>
      <c r="I323" s="190"/>
      <c r="J323" s="191"/>
      <c r="K323" s="191"/>
      <c r="L323" s="191"/>
      <c r="M323" s="192"/>
      <c r="N323" s="211"/>
      <c r="O323" s="194"/>
      <c r="P323" s="194"/>
      <c r="Q323" s="194"/>
      <c r="R323" s="191"/>
      <c r="S323" s="191"/>
      <c r="T323" s="194"/>
      <c r="U323" s="194"/>
      <c r="V323" s="190"/>
      <c r="W323" s="190"/>
      <c r="X323" s="190" t="str">
        <f t="shared" si="49"/>
        <v/>
      </c>
      <c r="Y323" s="196"/>
      <c r="Z323" s="194"/>
      <c r="AA323" s="190"/>
      <c r="AB323" s="190"/>
      <c r="AC323" s="190" t="str">
        <f t="shared" si="50"/>
        <v/>
      </c>
      <c r="AD323" s="196"/>
      <c r="AE323" s="194"/>
      <c r="AF323" s="190"/>
      <c r="AG323" s="190"/>
      <c r="AH323" s="190" t="str">
        <f t="shared" si="51"/>
        <v/>
      </c>
      <c r="AI323" s="196"/>
      <c r="AJ323" s="194"/>
      <c r="AK323" s="190"/>
      <c r="AL323" s="190"/>
      <c r="AM323" s="190" t="str">
        <f t="shared" si="52"/>
        <v/>
      </c>
      <c r="AN323" s="196"/>
      <c r="AO323" s="194"/>
      <c r="AP323" s="190"/>
      <c r="AQ323" s="190"/>
      <c r="AR323" s="190" t="str">
        <f t="shared" si="53"/>
        <v/>
      </c>
      <c r="AS323" s="196"/>
      <c r="AT323" s="194"/>
      <c r="AU323" s="190"/>
      <c r="AV323" s="190"/>
      <c r="AW323" s="190" t="str">
        <f t="shared" si="54"/>
        <v/>
      </c>
      <c r="AX323" s="196"/>
      <c r="AY323" s="194"/>
      <c r="AZ323" s="190"/>
      <c r="BA323" s="190"/>
      <c r="BB323" s="190" t="str">
        <f t="shared" si="55"/>
        <v/>
      </c>
      <c r="BC323" s="196"/>
      <c r="BD323" s="194"/>
      <c r="BE323" s="190"/>
      <c r="BF323" s="190"/>
      <c r="BG323" s="190" t="str">
        <f t="shared" si="56"/>
        <v/>
      </c>
      <c r="BH323" s="196"/>
      <c r="BI323" s="194"/>
      <c r="BJ323" s="190"/>
      <c r="BK323" s="190"/>
      <c r="BL323" s="190" t="str">
        <f t="shared" si="57"/>
        <v/>
      </c>
      <c r="BM323" s="196"/>
      <c r="BN323" s="194"/>
      <c r="BO323" s="190"/>
      <c r="BP323" s="190"/>
      <c r="BQ323" s="190" t="str">
        <f t="shared" si="58"/>
        <v/>
      </c>
      <c r="BR323" s="196"/>
      <c r="BS323" s="194"/>
    </row>
    <row r="324" spans="1:71" ht="15">
      <c r="A324" s="120"/>
      <c r="B324" s="120"/>
      <c r="C324" s="120"/>
      <c r="D324" s="120"/>
      <c r="E324" s="120"/>
      <c r="F324" s="120"/>
      <c r="G324" s="190"/>
      <c r="H324" s="190"/>
      <c r="I324" s="190"/>
      <c r="J324" s="191"/>
      <c r="K324" s="191"/>
      <c r="L324" s="191"/>
      <c r="M324" s="192"/>
      <c r="N324" s="211"/>
      <c r="O324" s="194"/>
      <c r="P324" s="194"/>
      <c r="Q324" s="194"/>
      <c r="R324" s="191"/>
      <c r="S324" s="191"/>
      <c r="T324" s="194"/>
      <c r="U324" s="194"/>
      <c r="V324" s="190"/>
      <c r="W324" s="190"/>
      <c r="X324" s="190" t="str">
        <f t="shared" si="49"/>
        <v/>
      </c>
      <c r="Y324" s="196"/>
      <c r="Z324" s="194"/>
      <c r="AA324" s="190"/>
      <c r="AB324" s="190"/>
      <c r="AC324" s="190" t="str">
        <f t="shared" si="50"/>
        <v/>
      </c>
      <c r="AD324" s="196"/>
      <c r="AE324" s="194"/>
      <c r="AF324" s="190"/>
      <c r="AG324" s="190"/>
      <c r="AH324" s="190" t="str">
        <f t="shared" si="51"/>
        <v/>
      </c>
      <c r="AI324" s="196"/>
      <c r="AJ324" s="194"/>
      <c r="AK324" s="190"/>
      <c r="AL324" s="190"/>
      <c r="AM324" s="190" t="str">
        <f t="shared" si="52"/>
        <v/>
      </c>
      <c r="AN324" s="196"/>
      <c r="AO324" s="194"/>
      <c r="AP324" s="190"/>
      <c r="AQ324" s="190"/>
      <c r="AR324" s="190" t="str">
        <f t="shared" si="53"/>
        <v/>
      </c>
      <c r="AS324" s="196"/>
      <c r="AT324" s="194"/>
      <c r="AU324" s="190"/>
      <c r="AV324" s="190"/>
      <c r="AW324" s="190" t="str">
        <f t="shared" si="54"/>
        <v/>
      </c>
      <c r="AX324" s="196"/>
      <c r="AY324" s="194"/>
      <c r="AZ324" s="190"/>
      <c r="BA324" s="190"/>
      <c r="BB324" s="190" t="str">
        <f t="shared" si="55"/>
        <v/>
      </c>
      <c r="BC324" s="196"/>
      <c r="BD324" s="194"/>
      <c r="BE324" s="190"/>
      <c r="BF324" s="190"/>
      <c r="BG324" s="190" t="str">
        <f t="shared" si="56"/>
        <v/>
      </c>
      <c r="BH324" s="196"/>
      <c r="BI324" s="194"/>
      <c r="BJ324" s="190"/>
      <c r="BK324" s="190"/>
      <c r="BL324" s="190" t="str">
        <f t="shared" si="57"/>
        <v/>
      </c>
      <c r="BM324" s="196"/>
      <c r="BN324" s="194"/>
      <c r="BO324" s="190"/>
      <c r="BP324" s="190"/>
      <c r="BQ324" s="190" t="str">
        <f t="shared" si="58"/>
        <v/>
      </c>
      <c r="BR324" s="196"/>
      <c r="BS324" s="194"/>
    </row>
    <row r="325" spans="1:71" ht="15">
      <c r="A325" s="120"/>
      <c r="B325" s="120"/>
      <c r="C325" s="120"/>
      <c r="D325" s="120"/>
      <c r="E325" s="120"/>
      <c r="F325" s="120"/>
      <c r="G325" s="190"/>
      <c r="H325" s="190"/>
      <c r="I325" s="190"/>
      <c r="J325" s="191"/>
      <c r="K325" s="191"/>
      <c r="L325" s="191"/>
      <c r="M325" s="192"/>
      <c r="N325" s="211"/>
      <c r="O325" s="194"/>
      <c r="P325" s="194"/>
      <c r="Q325" s="194"/>
      <c r="R325" s="191"/>
      <c r="S325" s="191"/>
      <c r="T325" s="194"/>
      <c r="U325" s="194"/>
      <c r="V325" s="190"/>
      <c r="W325" s="190"/>
      <c r="X325" s="190" t="str">
        <f t="shared" si="49"/>
        <v/>
      </c>
      <c r="Y325" s="196"/>
      <c r="Z325" s="194"/>
      <c r="AA325" s="190"/>
      <c r="AB325" s="190"/>
      <c r="AC325" s="190" t="str">
        <f t="shared" si="50"/>
        <v/>
      </c>
      <c r="AD325" s="196"/>
      <c r="AE325" s="194"/>
      <c r="AF325" s="190"/>
      <c r="AG325" s="190"/>
      <c r="AH325" s="190" t="str">
        <f t="shared" si="51"/>
        <v/>
      </c>
      <c r="AI325" s="196"/>
      <c r="AJ325" s="194"/>
      <c r="AK325" s="190"/>
      <c r="AL325" s="190"/>
      <c r="AM325" s="190" t="str">
        <f t="shared" si="52"/>
        <v/>
      </c>
      <c r="AN325" s="196"/>
      <c r="AO325" s="194"/>
      <c r="AP325" s="190"/>
      <c r="AQ325" s="190"/>
      <c r="AR325" s="190" t="str">
        <f t="shared" si="53"/>
        <v/>
      </c>
      <c r="AS325" s="196"/>
      <c r="AT325" s="194"/>
      <c r="AU325" s="190"/>
      <c r="AV325" s="190"/>
      <c r="AW325" s="190" t="str">
        <f t="shared" si="54"/>
        <v/>
      </c>
      <c r="AX325" s="196"/>
      <c r="AY325" s="194"/>
      <c r="AZ325" s="190"/>
      <c r="BA325" s="190"/>
      <c r="BB325" s="190" t="str">
        <f t="shared" si="55"/>
        <v/>
      </c>
      <c r="BC325" s="196"/>
      <c r="BD325" s="194"/>
      <c r="BE325" s="190"/>
      <c r="BF325" s="190"/>
      <c r="BG325" s="190" t="str">
        <f t="shared" si="56"/>
        <v/>
      </c>
      <c r="BH325" s="196"/>
      <c r="BI325" s="194"/>
      <c r="BJ325" s="190"/>
      <c r="BK325" s="190"/>
      <c r="BL325" s="190" t="str">
        <f t="shared" si="57"/>
        <v/>
      </c>
      <c r="BM325" s="196"/>
      <c r="BN325" s="194"/>
      <c r="BO325" s="190"/>
      <c r="BP325" s="190"/>
      <c r="BQ325" s="190" t="str">
        <f t="shared" si="58"/>
        <v/>
      </c>
      <c r="BR325" s="196"/>
      <c r="BS325" s="194"/>
    </row>
    <row r="326" spans="1:71" ht="15">
      <c r="A326" s="120"/>
      <c r="B326" s="120"/>
      <c r="C326" s="120"/>
      <c r="D326" s="120"/>
      <c r="E326" s="120"/>
      <c r="F326" s="120"/>
      <c r="G326" s="190"/>
      <c r="H326" s="190"/>
      <c r="I326" s="190"/>
      <c r="J326" s="191"/>
      <c r="K326" s="191"/>
      <c r="L326" s="191"/>
      <c r="M326" s="192"/>
      <c r="N326" s="211"/>
      <c r="O326" s="194"/>
      <c r="P326" s="194"/>
      <c r="Q326" s="194"/>
      <c r="R326" s="191"/>
      <c r="S326" s="191"/>
      <c r="T326" s="194"/>
      <c r="U326" s="194"/>
      <c r="V326" s="190"/>
      <c r="W326" s="190"/>
      <c r="X326" s="190" t="str">
        <f t="shared" si="49"/>
        <v/>
      </c>
      <c r="Y326" s="196"/>
      <c r="Z326" s="194"/>
      <c r="AA326" s="190"/>
      <c r="AB326" s="190"/>
      <c r="AC326" s="190" t="str">
        <f t="shared" si="50"/>
        <v/>
      </c>
      <c r="AD326" s="196"/>
      <c r="AE326" s="194"/>
      <c r="AF326" s="190"/>
      <c r="AG326" s="190"/>
      <c r="AH326" s="190" t="str">
        <f t="shared" si="51"/>
        <v/>
      </c>
      <c r="AI326" s="196"/>
      <c r="AJ326" s="194"/>
      <c r="AK326" s="190"/>
      <c r="AL326" s="190"/>
      <c r="AM326" s="190" t="str">
        <f t="shared" si="52"/>
        <v/>
      </c>
      <c r="AN326" s="196"/>
      <c r="AO326" s="194"/>
      <c r="AP326" s="190"/>
      <c r="AQ326" s="190"/>
      <c r="AR326" s="190" t="str">
        <f t="shared" si="53"/>
        <v/>
      </c>
      <c r="AS326" s="196"/>
      <c r="AT326" s="194"/>
      <c r="AU326" s="190"/>
      <c r="AV326" s="190"/>
      <c r="AW326" s="190" t="str">
        <f t="shared" si="54"/>
        <v/>
      </c>
      <c r="AX326" s="196"/>
      <c r="AY326" s="194"/>
      <c r="AZ326" s="190"/>
      <c r="BA326" s="190"/>
      <c r="BB326" s="190" t="str">
        <f t="shared" si="55"/>
        <v/>
      </c>
      <c r="BC326" s="196"/>
      <c r="BD326" s="194"/>
      <c r="BE326" s="190"/>
      <c r="BF326" s="190"/>
      <c r="BG326" s="190" t="str">
        <f t="shared" si="56"/>
        <v/>
      </c>
      <c r="BH326" s="196"/>
      <c r="BI326" s="194"/>
      <c r="BJ326" s="190"/>
      <c r="BK326" s="190"/>
      <c r="BL326" s="190" t="str">
        <f t="shared" si="57"/>
        <v/>
      </c>
      <c r="BM326" s="196"/>
      <c r="BN326" s="194"/>
      <c r="BO326" s="190"/>
      <c r="BP326" s="190"/>
      <c r="BQ326" s="190" t="str">
        <f t="shared" si="58"/>
        <v/>
      </c>
      <c r="BR326" s="196"/>
      <c r="BS326" s="194"/>
    </row>
    <row r="327" spans="1:71" ht="15">
      <c r="A327" s="120"/>
      <c r="B327" s="120"/>
      <c r="C327" s="120"/>
      <c r="D327" s="120"/>
      <c r="E327" s="120"/>
      <c r="F327" s="120"/>
      <c r="G327" s="190"/>
      <c r="H327" s="190"/>
      <c r="I327" s="190"/>
      <c r="J327" s="191"/>
      <c r="K327" s="191"/>
      <c r="L327" s="191"/>
      <c r="M327" s="192"/>
      <c r="N327" s="211"/>
      <c r="O327" s="194"/>
      <c r="P327" s="194"/>
      <c r="Q327" s="194"/>
      <c r="R327" s="191"/>
      <c r="S327" s="191"/>
      <c r="T327" s="194"/>
      <c r="U327" s="194"/>
      <c r="V327" s="190"/>
      <c r="W327" s="190"/>
      <c r="X327" s="190" t="str">
        <f t="shared" ref="X327:X390" si="59">IF(ISERROR(VLOOKUP(W327,WC_ISIN_Lookup,2,)),"",VLOOKUP(W327,WC_ISIN_Lookup,2,))</f>
        <v/>
      </c>
      <c r="Y327" s="196"/>
      <c r="Z327" s="194"/>
      <c r="AA327" s="190"/>
      <c r="AB327" s="190"/>
      <c r="AC327" s="190" t="str">
        <f t="shared" si="50"/>
        <v/>
      </c>
      <c r="AD327" s="196"/>
      <c r="AE327" s="194"/>
      <c r="AF327" s="190"/>
      <c r="AG327" s="190"/>
      <c r="AH327" s="190" t="str">
        <f t="shared" si="51"/>
        <v/>
      </c>
      <c r="AI327" s="196"/>
      <c r="AJ327" s="194"/>
      <c r="AK327" s="190"/>
      <c r="AL327" s="190"/>
      <c r="AM327" s="190" t="str">
        <f t="shared" si="52"/>
        <v/>
      </c>
      <c r="AN327" s="196"/>
      <c r="AO327" s="194"/>
      <c r="AP327" s="190"/>
      <c r="AQ327" s="190"/>
      <c r="AR327" s="190" t="str">
        <f t="shared" si="53"/>
        <v/>
      </c>
      <c r="AS327" s="196"/>
      <c r="AT327" s="194"/>
      <c r="AU327" s="190"/>
      <c r="AV327" s="190"/>
      <c r="AW327" s="190" t="str">
        <f t="shared" si="54"/>
        <v/>
      </c>
      <c r="AX327" s="196"/>
      <c r="AY327" s="194"/>
      <c r="AZ327" s="190"/>
      <c r="BA327" s="190"/>
      <c r="BB327" s="190" t="str">
        <f t="shared" si="55"/>
        <v/>
      </c>
      <c r="BC327" s="196"/>
      <c r="BD327" s="194"/>
      <c r="BE327" s="190"/>
      <c r="BF327" s="190"/>
      <c r="BG327" s="190" t="str">
        <f t="shared" si="56"/>
        <v/>
      </c>
      <c r="BH327" s="196"/>
      <c r="BI327" s="194"/>
      <c r="BJ327" s="190"/>
      <c r="BK327" s="190"/>
      <c r="BL327" s="190" t="str">
        <f t="shared" si="57"/>
        <v/>
      </c>
      <c r="BM327" s="196"/>
      <c r="BN327" s="194"/>
      <c r="BO327" s="190"/>
      <c r="BP327" s="190"/>
      <c r="BQ327" s="190" t="str">
        <f t="shared" si="58"/>
        <v/>
      </c>
      <c r="BR327" s="196"/>
      <c r="BS327" s="194"/>
    </row>
    <row r="328" spans="1:71" ht="15">
      <c r="A328" s="120"/>
      <c r="B328" s="120"/>
      <c r="C328" s="120"/>
      <c r="D328" s="120"/>
      <c r="E328" s="120"/>
      <c r="F328" s="120"/>
      <c r="G328" s="190"/>
      <c r="H328" s="190"/>
      <c r="I328" s="190"/>
      <c r="J328" s="191"/>
      <c r="K328" s="191"/>
      <c r="L328" s="191"/>
      <c r="M328" s="192"/>
      <c r="N328" s="211"/>
      <c r="O328" s="194"/>
      <c r="P328" s="194"/>
      <c r="Q328" s="194"/>
      <c r="R328" s="191"/>
      <c r="S328" s="191"/>
      <c r="T328" s="194"/>
      <c r="U328" s="194"/>
      <c r="V328" s="190"/>
      <c r="W328" s="190"/>
      <c r="X328" s="190" t="str">
        <f t="shared" si="59"/>
        <v/>
      </c>
      <c r="Y328" s="196"/>
      <c r="Z328" s="194"/>
      <c r="AA328" s="190"/>
      <c r="AB328" s="190"/>
      <c r="AC328" s="190" t="str">
        <f t="shared" si="50"/>
        <v/>
      </c>
      <c r="AD328" s="196"/>
      <c r="AE328" s="194"/>
      <c r="AF328" s="190"/>
      <c r="AG328" s="190"/>
      <c r="AH328" s="190" t="str">
        <f t="shared" si="51"/>
        <v/>
      </c>
      <c r="AI328" s="196"/>
      <c r="AJ328" s="194"/>
      <c r="AK328" s="190"/>
      <c r="AL328" s="190"/>
      <c r="AM328" s="190" t="str">
        <f t="shared" si="52"/>
        <v/>
      </c>
      <c r="AN328" s="196"/>
      <c r="AO328" s="194"/>
      <c r="AP328" s="190"/>
      <c r="AQ328" s="190"/>
      <c r="AR328" s="190" t="str">
        <f t="shared" si="53"/>
        <v/>
      </c>
      <c r="AS328" s="196"/>
      <c r="AT328" s="194"/>
      <c r="AU328" s="190"/>
      <c r="AV328" s="190"/>
      <c r="AW328" s="190" t="str">
        <f t="shared" si="54"/>
        <v/>
      </c>
      <c r="AX328" s="196"/>
      <c r="AY328" s="194"/>
      <c r="AZ328" s="190"/>
      <c r="BA328" s="190"/>
      <c r="BB328" s="190" t="str">
        <f t="shared" si="55"/>
        <v/>
      </c>
      <c r="BC328" s="196"/>
      <c r="BD328" s="194"/>
      <c r="BE328" s="190"/>
      <c r="BF328" s="190"/>
      <c r="BG328" s="190" t="str">
        <f t="shared" si="56"/>
        <v/>
      </c>
      <c r="BH328" s="196"/>
      <c r="BI328" s="194"/>
      <c r="BJ328" s="190"/>
      <c r="BK328" s="190"/>
      <c r="BL328" s="190" t="str">
        <f t="shared" si="57"/>
        <v/>
      </c>
      <c r="BM328" s="196"/>
      <c r="BN328" s="194"/>
      <c r="BO328" s="190"/>
      <c r="BP328" s="190"/>
      <c r="BQ328" s="190" t="str">
        <f t="shared" si="58"/>
        <v/>
      </c>
      <c r="BR328" s="196"/>
      <c r="BS328" s="194"/>
    </row>
    <row r="329" spans="1:71" ht="15">
      <c r="A329" s="120"/>
      <c r="B329" s="120"/>
      <c r="C329" s="120"/>
      <c r="D329" s="120"/>
      <c r="E329" s="120"/>
      <c r="F329" s="120"/>
      <c r="G329" s="190"/>
      <c r="H329" s="190"/>
      <c r="I329" s="190"/>
      <c r="J329" s="191"/>
      <c r="K329" s="191"/>
      <c r="L329" s="191"/>
      <c r="M329" s="192"/>
      <c r="N329" s="211"/>
      <c r="O329" s="194"/>
      <c r="P329" s="194"/>
      <c r="Q329" s="194"/>
      <c r="R329" s="191"/>
      <c r="S329" s="191"/>
      <c r="T329" s="194"/>
      <c r="U329" s="194"/>
      <c r="V329" s="190"/>
      <c r="W329" s="190"/>
      <c r="X329" s="190" t="str">
        <f t="shared" si="59"/>
        <v/>
      </c>
      <c r="Y329" s="196"/>
      <c r="Z329" s="194"/>
      <c r="AA329" s="190"/>
      <c r="AB329" s="190"/>
      <c r="AC329" s="190" t="str">
        <f t="shared" si="50"/>
        <v/>
      </c>
      <c r="AD329" s="196"/>
      <c r="AE329" s="194"/>
      <c r="AF329" s="190"/>
      <c r="AG329" s="190"/>
      <c r="AH329" s="190" t="str">
        <f t="shared" si="51"/>
        <v/>
      </c>
      <c r="AI329" s="196"/>
      <c r="AJ329" s="194"/>
      <c r="AK329" s="190"/>
      <c r="AL329" s="190"/>
      <c r="AM329" s="190" t="str">
        <f t="shared" si="52"/>
        <v/>
      </c>
      <c r="AN329" s="196"/>
      <c r="AO329" s="194"/>
      <c r="AP329" s="190"/>
      <c r="AQ329" s="190"/>
      <c r="AR329" s="190" t="str">
        <f t="shared" si="53"/>
        <v/>
      </c>
      <c r="AS329" s="196"/>
      <c r="AT329" s="194"/>
      <c r="AU329" s="190"/>
      <c r="AV329" s="190"/>
      <c r="AW329" s="190" t="str">
        <f t="shared" si="54"/>
        <v/>
      </c>
      <c r="AX329" s="196"/>
      <c r="AY329" s="194"/>
      <c r="AZ329" s="190"/>
      <c r="BA329" s="190"/>
      <c r="BB329" s="190" t="str">
        <f t="shared" si="55"/>
        <v/>
      </c>
      <c r="BC329" s="196"/>
      <c r="BD329" s="194"/>
      <c r="BE329" s="190"/>
      <c r="BF329" s="190"/>
      <c r="BG329" s="190" t="str">
        <f t="shared" si="56"/>
        <v/>
      </c>
      <c r="BH329" s="196"/>
      <c r="BI329" s="194"/>
      <c r="BJ329" s="190"/>
      <c r="BK329" s="190"/>
      <c r="BL329" s="190" t="str">
        <f t="shared" si="57"/>
        <v/>
      </c>
      <c r="BM329" s="196"/>
      <c r="BN329" s="194"/>
      <c r="BO329" s="190"/>
      <c r="BP329" s="190"/>
      <c r="BQ329" s="190" t="str">
        <f t="shared" si="58"/>
        <v/>
      </c>
      <c r="BR329" s="196"/>
      <c r="BS329" s="194"/>
    </row>
    <row r="330" spans="1:71" ht="15">
      <c r="A330" s="120"/>
      <c r="B330" s="120"/>
      <c r="C330" s="120"/>
      <c r="D330" s="120"/>
      <c r="E330" s="120"/>
      <c r="F330" s="120"/>
      <c r="G330" s="190"/>
      <c r="H330" s="190"/>
      <c r="I330" s="190"/>
      <c r="J330" s="191"/>
      <c r="K330" s="191"/>
      <c r="L330" s="191"/>
      <c r="M330" s="192"/>
      <c r="N330" s="211"/>
      <c r="O330" s="194"/>
      <c r="P330" s="194"/>
      <c r="Q330" s="194"/>
      <c r="R330" s="191"/>
      <c r="S330" s="191"/>
      <c r="T330" s="194"/>
      <c r="U330" s="194"/>
      <c r="V330" s="190"/>
      <c r="W330" s="190"/>
      <c r="X330" s="190" t="str">
        <f t="shared" si="59"/>
        <v/>
      </c>
      <c r="Y330" s="196"/>
      <c r="Z330" s="194"/>
      <c r="AA330" s="190"/>
      <c r="AB330" s="190"/>
      <c r="AC330" s="190" t="str">
        <f t="shared" si="50"/>
        <v/>
      </c>
      <c r="AD330" s="196"/>
      <c r="AE330" s="194"/>
      <c r="AF330" s="190"/>
      <c r="AG330" s="190"/>
      <c r="AH330" s="190" t="str">
        <f t="shared" si="51"/>
        <v/>
      </c>
      <c r="AI330" s="196"/>
      <c r="AJ330" s="194"/>
      <c r="AK330" s="190"/>
      <c r="AL330" s="190"/>
      <c r="AM330" s="190" t="str">
        <f t="shared" si="52"/>
        <v/>
      </c>
      <c r="AN330" s="196"/>
      <c r="AO330" s="194"/>
      <c r="AP330" s="190"/>
      <c r="AQ330" s="190"/>
      <c r="AR330" s="190" t="str">
        <f t="shared" si="53"/>
        <v/>
      </c>
      <c r="AS330" s="196"/>
      <c r="AT330" s="194"/>
      <c r="AU330" s="190"/>
      <c r="AV330" s="190"/>
      <c r="AW330" s="190" t="str">
        <f t="shared" si="54"/>
        <v/>
      </c>
      <c r="AX330" s="196"/>
      <c r="AY330" s="194"/>
      <c r="AZ330" s="190"/>
      <c r="BA330" s="190"/>
      <c r="BB330" s="190" t="str">
        <f t="shared" si="55"/>
        <v/>
      </c>
      <c r="BC330" s="196"/>
      <c r="BD330" s="194"/>
      <c r="BE330" s="190"/>
      <c r="BF330" s="190"/>
      <c r="BG330" s="190" t="str">
        <f t="shared" si="56"/>
        <v/>
      </c>
      <c r="BH330" s="196"/>
      <c r="BI330" s="194"/>
      <c r="BJ330" s="190"/>
      <c r="BK330" s="190"/>
      <c r="BL330" s="190" t="str">
        <f t="shared" si="57"/>
        <v/>
      </c>
      <c r="BM330" s="196"/>
      <c r="BN330" s="194"/>
      <c r="BO330" s="190"/>
      <c r="BP330" s="190"/>
      <c r="BQ330" s="190" t="str">
        <f t="shared" si="58"/>
        <v/>
      </c>
      <c r="BR330" s="196"/>
      <c r="BS330" s="194"/>
    </row>
    <row r="331" spans="1:71" ht="15">
      <c r="A331" s="120"/>
      <c r="B331" s="120"/>
      <c r="C331" s="120"/>
      <c r="D331" s="120"/>
      <c r="E331" s="120"/>
      <c r="F331" s="120"/>
      <c r="G331" s="190"/>
      <c r="H331" s="190"/>
      <c r="I331" s="190"/>
      <c r="J331" s="191"/>
      <c r="K331" s="191"/>
      <c r="L331" s="191"/>
      <c r="M331" s="192"/>
      <c r="N331" s="211"/>
      <c r="O331" s="194"/>
      <c r="P331" s="194"/>
      <c r="Q331" s="194"/>
      <c r="R331" s="191"/>
      <c r="S331" s="191"/>
      <c r="T331" s="194"/>
      <c r="U331" s="194"/>
      <c r="V331" s="190"/>
      <c r="W331" s="190"/>
      <c r="X331" s="190" t="str">
        <f t="shared" si="59"/>
        <v/>
      </c>
      <c r="Y331" s="196"/>
      <c r="Z331" s="194"/>
      <c r="AA331" s="190"/>
      <c r="AB331" s="190"/>
      <c r="AC331" s="190" t="str">
        <f t="shared" si="50"/>
        <v/>
      </c>
      <c r="AD331" s="196"/>
      <c r="AE331" s="194"/>
      <c r="AF331" s="190"/>
      <c r="AG331" s="190"/>
      <c r="AH331" s="190" t="str">
        <f t="shared" si="51"/>
        <v/>
      </c>
      <c r="AI331" s="196"/>
      <c r="AJ331" s="194"/>
      <c r="AK331" s="190"/>
      <c r="AL331" s="190"/>
      <c r="AM331" s="190" t="str">
        <f t="shared" si="52"/>
        <v/>
      </c>
      <c r="AN331" s="196"/>
      <c r="AO331" s="194"/>
      <c r="AP331" s="190"/>
      <c r="AQ331" s="190"/>
      <c r="AR331" s="190" t="str">
        <f t="shared" si="53"/>
        <v/>
      </c>
      <c r="AS331" s="196"/>
      <c r="AT331" s="194"/>
      <c r="AU331" s="190"/>
      <c r="AV331" s="190"/>
      <c r="AW331" s="190" t="str">
        <f t="shared" si="54"/>
        <v/>
      </c>
      <c r="AX331" s="196"/>
      <c r="AY331" s="194"/>
      <c r="AZ331" s="190"/>
      <c r="BA331" s="190"/>
      <c r="BB331" s="190" t="str">
        <f t="shared" si="55"/>
        <v/>
      </c>
      <c r="BC331" s="196"/>
      <c r="BD331" s="194"/>
      <c r="BE331" s="190"/>
      <c r="BF331" s="190"/>
      <c r="BG331" s="190" t="str">
        <f t="shared" si="56"/>
        <v/>
      </c>
      <c r="BH331" s="196"/>
      <c r="BI331" s="194"/>
      <c r="BJ331" s="190"/>
      <c r="BK331" s="190"/>
      <c r="BL331" s="190" t="str">
        <f t="shared" si="57"/>
        <v/>
      </c>
      <c r="BM331" s="196"/>
      <c r="BN331" s="194"/>
      <c r="BO331" s="190"/>
      <c r="BP331" s="190"/>
      <c r="BQ331" s="190" t="str">
        <f t="shared" si="58"/>
        <v/>
      </c>
      <c r="BR331" s="196"/>
      <c r="BS331" s="194"/>
    </row>
    <row r="332" spans="1:71" ht="15">
      <c r="A332" s="120"/>
      <c r="B332" s="120"/>
      <c r="C332" s="120"/>
      <c r="D332" s="120"/>
      <c r="E332" s="120"/>
      <c r="F332" s="120"/>
      <c r="G332" s="190"/>
      <c r="H332" s="190"/>
      <c r="I332" s="190"/>
      <c r="J332" s="191"/>
      <c r="K332" s="191"/>
      <c r="L332" s="191"/>
      <c r="M332" s="192"/>
      <c r="N332" s="211"/>
      <c r="O332" s="194"/>
      <c r="P332" s="194"/>
      <c r="Q332" s="194"/>
      <c r="R332" s="191"/>
      <c r="S332" s="191"/>
      <c r="T332" s="194"/>
      <c r="U332" s="194"/>
      <c r="V332" s="190"/>
      <c r="W332" s="190"/>
      <c r="X332" s="190" t="str">
        <f t="shared" si="59"/>
        <v/>
      </c>
      <c r="Y332" s="196"/>
      <c r="Z332" s="194"/>
      <c r="AA332" s="190"/>
      <c r="AB332" s="190"/>
      <c r="AC332" s="190" t="str">
        <f t="shared" si="50"/>
        <v/>
      </c>
      <c r="AD332" s="196"/>
      <c r="AE332" s="194"/>
      <c r="AF332" s="190"/>
      <c r="AG332" s="190"/>
      <c r="AH332" s="190" t="str">
        <f t="shared" si="51"/>
        <v/>
      </c>
      <c r="AI332" s="196"/>
      <c r="AJ332" s="194"/>
      <c r="AK332" s="190"/>
      <c r="AL332" s="190"/>
      <c r="AM332" s="190" t="str">
        <f t="shared" si="52"/>
        <v/>
      </c>
      <c r="AN332" s="196"/>
      <c r="AO332" s="194"/>
      <c r="AP332" s="190"/>
      <c r="AQ332" s="190"/>
      <c r="AR332" s="190" t="str">
        <f t="shared" si="53"/>
        <v/>
      </c>
      <c r="AS332" s="196"/>
      <c r="AT332" s="194"/>
      <c r="AU332" s="190"/>
      <c r="AV332" s="190"/>
      <c r="AW332" s="190" t="str">
        <f t="shared" si="54"/>
        <v/>
      </c>
      <c r="AX332" s="196"/>
      <c r="AY332" s="194"/>
      <c r="AZ332" s="190"/>
      <c r="BA332" s="190"/>
      <c r="BB332" s="190" t="str">
        <f t="shared" si="55"/>
        <v/>
      </c>
      <c r="BC332" s="196"/>
      <c r="BD332" s="194"/>
      <c r="BE332" s="190"/>
      <c r="BF332" s="190"/>
      <c r="BG332" s="190" t="str">
        <f t="shared" si="56"/>
        <v/>
      </c>
      <c r="BH332" s="196"/>
      <c r="BI332" s="194"/>
      <c r="BJ332" s="190"/>
      <c r="BK332" s="190"/>
      <c r="BL332" s="190" t="str">
        <f t="shared" si="57"/>
        <v/>
      </c>
      <c r="BM332" s="196"/>
      <c r="BN332" s="194"/>
      <c r="BO332" s="190"/>
      <c r="BP332" s="190"/>
      <c r="BQ332" s="190" t="str">
        <f t="shared" si="58"/>
        <v/>
      </c>
      <c r="BR332" s="196"/>
      <c r="BS332" s="194"/>
    </row>
    <row r="333" spans="1:71" ht="15">
      <c r="A333" s="120"/>
      <c r="B333" s="120"/>
      <c r="C333" s="120"/>
      <c r="D333" s="120"/>
      <c r="E333" s="120"/>
      <c r="F333" s="120"/>
      <c r="G333" s="190"/>
      <c r="H333" s="190"/>
      <c r="I333" s="190"/>
      <c r="J333" s="191"/>
      <c r="K333" s="191"/>
      <c r="L333" s="191"/>
      <c r="M333" s="192"/>
      <c r="N333" s="211"/>
      <c r="O333" s="194"/>
      <c r="P333" s="194"/>
      <c r="Q333" s="194"/>
      <c r="R333" s="191"/>
      <c r="S333" s="191"/>
      <c r="T333" s="194"/>
      <c r="U333" s="194"/>
      <c r="V333" s="190"/>
      <c r="W333" s="190"/>
      <c r="X333" s="190" t="str">
        <f t="shared" si="59"/>
        <v/>
      </c>
      <c r="Y333" s="196"/>
      <c r="Z333" s="194"/>
      <c r="AA333" s="190"/>
      <c r="AB333" s="190"/>
      <c r="AC333" s="190" t="str">
        <f t="shared" si="50"/>
        <v/>
      </c>
      <c r="AD333" s="196"/>
      <c r="AE333" s="194"/>
      <c r="AF333" s="190"/>
      <c r="AG333" s="190"/>
      <c r="AH333" s="190" t="str">
        <f t="shared" si="51"/>
        <v/>
      </c>
      <c r="AI333" s="196"/>
      <c r="AJ333" s="194"/>
      <c r="AK333" s="190"/>
      <c r="AL333" s="190"/>
      <c r="AM333" s="190" t="str">
        <f t="shared" si="52"/>
        <v/>
      </c>
      <c r="AN333" s="196"/>
      <c r="AO333" s="194"/>
      <c r="AP333" s="190"/>
      <c r="AQ333" s="190"/>
      <c r="AR333" s="190" t="str">
        <f t="shared" si="53"/>
        <v/>
      </c>
      <c r="AS333" s="196"/>
      <c r="AT333" s="194"/>
      <c r="AU333" s="190"/>
      <c r="AV333" s="190"/>
      <c r="AW333" s="190" t="str">
        <f t="shared" si="54"/>
        <v/>
      </c>
      <c r="AX333" s="196"/>
      <c r="AY333" s="194"/>
      <c r="AZ333" s="190"/>
      <c r="BA333" s="190"/>
      <c r="BB333" s="190" t="str">
        <f t="shared" si="55"/>
        <v/>
      </c>
      <c r="BC333" s="196"/>
      <c r="BD333" s="194"/>
      <c r="BE333" s="190"/>
      <c r="BF333" s="190"/>
      <c r="BG333" s="190" t="str">
        <f t="shared" si="56"/>
        <v/>
      </c>
      <c r="BH333" s="196"/>
      <c r="BI333" s="194"/>
      <c r="BJ333" s="190"/>
      <c r="BK333" s="190"/>
      <c r="BL333" s="190" t="str">
        <f t="shared" si="57"/>
        <v/>
      </c>
      <c r="BM333" s="196"/>
      <c r="BN333" s="194"/>
      <c r="BO333" s="190"/>
      <c r="BP333" s="190"/>
      <c r="BQ333" s="190" t="str">
        <f t="shared" si="58"/>
        <v/>
      </c>
      <c r="BR333" s="196"/>
      <c r="BS333" s="194"/>
    </row>
    <row r="334" spans="1:71" ht="15">
      <c r="A334" s="120"/>
      <c r="B334" s="120"/>
      <c r="C334" s="120"/>
      <c r="D334" s="120"/>
      <c r="E334" s="120"/>
      <c r="F334" s="120"/>
      <c r="G334" s="190"/>
      <c r="H334" s="190"/>
      <c r="I334" s="190"/>
      <c r="J334" s="191"/>
      <c r="K334" s="191"/>
      <c r="L334" s="191"/>
      <c r="M334" s="192"/>
      <c r="N334" s="211"/>
      <c r="O334" s="194"/>
      <c r="P334" s="194"/>
      <c r="Q334" s="194"/>
      <c r="R334" s="191"/>
      <c r="S334" s="191"/>
      <c r="T334" s="194"/>
      <c r="U334" s="194"/>
      <c r="V334" s="190"/>
      <c r="W334" s="190"/>
      <c r="X334" s="190" t="str">
        <f t="shared" si="59"/>
        <v/>
      </c>
      <c r="Y334" s="196"/>
      <c r="Z334" s="194"/>
      <c r="AA334" s="190"/>
      <c r="AB334" s="190"/>
      <c r="AC334" s="190" t="str">
        <f t="shared" ref="AC334:AC397" si="60">IF(ISERROR(VLOOKUP(AB334,WC_ISIN_Lookup,2,)),"",VLOOKUP(AB334,WC_ISIN_Lookup,2,))</f>
        <v/>
      </c>
      <c r="AD334" s="196"/>
      <c r="AE334" s="194"/>
      <c r="AF334" s="190"/>
      <c r="AG334" s="190"/>
      <c r="AH334" s="190" t="str">
        <f t="shared" ref="AH334:AH397" si="61">IF(ISERROR(VLOOKUP(AG334,WC_ISIN_Lookup,2,)),"",VLOOKUP(AG334,WC_ISIN_Lookup,2,))</f>
        <v/>
      </c>
      <c r="AI334" s="196"/>
      <c r="AJ334" s="194"/>
      <c r="AK334" s="190"/>
      <c r="AL334" s="190"/>
      <c r="AM334" s="190" t="str">
        <f t="shared" ref="AM334:AM397" si="62">IF(ISERROR(VLOOKUP(AL334,WC_ISIN_Lookup,2,)),"",VLOOKUP(AL334,WC_ISIN_Lookup,2,))</f>
        <v/>
      </c>
      <c r="AN334" s="196"/>
      <c r="AO334" s="194"/>
      <c r="AP334" s="190"/>
      <c r="AQ334" s="190"/>
      <c r="AR334" s="190" t="str">
        <f t="shared" ref="AR334:AR397" si="63">IF(ISERROR(VLOOKUP(AQ334,WC_ISIN_Lookup,2,)),"",VLOOKUP(AQ334,WC_ISIN_Lookup,2,))</f>
        <v/>
      </c>
      <c r="AS334" s="196"/>
      <c r="AT334" s="194"/>
      <c r="AU334" s="190"/>
      <c r="AV334" s="190"/>
      <c r="AW334" s="190" t="str">
        <f t="shared" ref="AW334:AW397" si="64">IF(ISERROR(VLOOKUP(AV334,WC_ISIN_Lookup,2,)),"",VLOOKUP(AV334,WC_ISIN_Lookup,2,))</f>
        <v/>
      </c>
      <c r="AX334" s="196"/>
      <c r="AY334" s="194"/>
      <c r="AZ334" s="190"/>
      <c r="BA334" s="190"/>
      <c r="BB334" s="190" t="str">
        <f t="shared" ref="BB334:BB397" si="65">IF(ISERROR(VLOOKUP(BA334,WC_ISIN_Lookup,2,)),"",VLOOKUP(BA334,WC_ISIN_Lookup,2,))</f>
        <v/>
      </c>
      <c r="BC334" s="196"/>
      <c r="BD334" s="194"/>
      <c r="BE334" s="190"/>
      <c r="BF334" s="190"/>
      <c r="BG334" s="190" t="str">
        <f t="shared" ref="BG334:BG397" si="66">IF(ISERROR(VLOOKUP(BF334,WC_ISIN_Lookup,2,)),"",VLOOKUP(BF334,WC_ISIN_Lookup,2,))</f>
        <v/>
      </c>
      <c r="BH334" s="196"/>
      <c r="BI334" s="194"/>
      <c r="BJ334" s="190"/>
      <c r="BK334" s="190"/>
      <c r="BL334" s="190" t="str">
        <f t="shared" ref="BL334:BL397" si="67">IF(ISERROR(VLOOKUP(BK334,WC_ISIN_Lookup,2,)),"",VLOOKUP(BK334,WC_ISIN_Lookup,2,))</f>
        <v/>
      </c>
      <c r="BM334" s="196"/>
      <c r="BN334" s="194"/>
      <c r="BO334" s="190"/>
      <c r="BP334" s="190"/>
      <c r="BQ334" s="190" t="str">
        <f t="shared" ref="BQ334:BQ397" si="68">IF(ISERROR(VLOOKUP(BP334,WC_ISIN_Lookup,2,)),"",VLOOKUP(BP334,WC_ISIN_Lookup,2,))</f>
        <v/>
      </c>
      <c r="BR334" s="196"/>
      <c r="BS334" s="194"/>
    </row>
    <row r="335" spans="1:71" ht="15">
      <c r="A335" s="120"/>
      <c r="B335" s="120"/>
      <c r="C335" s="120"/>
      <c r="D335" s="120"/>
      <c r="E335" s="120"/>
      <c r="F335" s="120"/>
      <c r="G335" s="190"/>
      <c r="H335" s="190"/>
      <c r="I335" s="190"/>
      <c r="J335" s="191"/>
      <c r="K335" s="191"/>
      <c r="L335" s="191"/>
      <c r="M335" s="192"/>
      <c r="N335" s="211"/>
      <c r="O335" s="194"/>
      <c r="P335" s="194"/>
      <c r="Q335" s="194"/>
      <c r="R335" s="191"/>
      <c r="S335" s="191"/>
      <c r="T335" s="194"/>
      <c r="U335" s="194"/>
      <c r="V335" s="190"/>
      <c r="W335" s="190"/>
      <c r="X335" s="190" t="str">
        <f t="shared" si="59"/>
        <v/>
      </c>
      <c r="Y335" s="196"/>
      <c r="Z335" s="194"/>
      <c r="AA335" s="190"/>
      <c r="AB335" s="190"/>
      <c r="AC335" s="190" t="str">
        <f t="shared" si="60"/>
        <v/>
      </c>
      <c r="AD335" s="196"/>
      <c r="AE335" s="194"/>
      <c r="AF335" s="190"/>
      <c r="AG335" s="190"/>
      <c r="AH335" s="190" t="str">
        <f t="shared" si="61"/>
        <v/>
      </c>
      <c r="AI335" s="196"/>
      <c r="AJ335" s="194"/>
      <c r="AK335" s="190"/>
      <c r="AL335" s="190"/>
      <c r="AM335" s="190" t="str">
        <f t="shared" si="62"/>
        <v/>
      </c>
      <c r="AN335" s="196"/>
      <c r="AO335" s="194"/>
      <c r="AP335" s="190"/>
      <c r="AQ335" s="190"/>
      <c r="AR335" s="190" t="str">
        <f t="shared" si="63"/>
        <v/>
      </c>
      <c r="AS335" s="196"/>
      <c r="AT335" s="194"/>
      <c r="AU335" s="190"/>
      <c r="AV335" s="190"/>
      <c r="AW335" s="190" t="str">
        <f t="shared" si="64"/>
        <v/>
      </c>
      <c r="AX335" s="196"/>
      <c r="AY335" s="194"/>
      <c r="AZ335" s="190"/>
      <c r="BA335" s="190"/>
      <c r="BB335" s="190" t="str">
        <f t="shared" si="65"/>
        <v/>
      </c>
      <c r="BC335" s="196"/>
      <c r="BD335" s="194"/>
      <c r="BE335" s="190"/>
      <c r="BF335" s="190"/>
      <c r="BG335" s="190" t="str">
        <f t="shared" si="66"/>
        <v/>
      </c>
      <c r="BH335" s="196"/>
      <c r="BI335" s="194"/>
      <c r="BJ335" s="190"/>
      <c r="BK335" s="190"/>
      <c r="BL335" s="190" t="str">
        <f t="shared" si="67"/>
        <v/>
      </c>
      <c r="BM335" s="196"/>
      <c r="BN335" s="194"/>
      <c r="BO335" s="190"/>
      <c r="BP335" s="190"/>
      <c r="BQ335" s="190" t="str">
        <f t="shared" si="68"/>
        <v/>
      </c>
      <c r="BR335" s="196"/>
      <c r="BS335" s="194"/>
    </row>
    <row r="336" spans="1:71" ht="15">
      <c r="A336" s="120"/>
      <c r="B336" s="120"/>
      <c r="C336" s="120"/>
      <c r="D336" s="120"/>
      <c r="E336" s="120"/>
      <c r="F336" s="120"/>
      <c r="G336" s="190"/>
      <c r="H336" s="190"/>
      <c r="I336" s="190"/>
      <c r="J336" s="191"/>
      <c r="K336" s="191"/>
      <c r="L336" s="191"/>
      <c r="M336" s="192"/>
      <c r="N336" s="211"/>
      <c r="O336" s="194"/>
      <c r="P336" s="194"/>
      <c r="Q336" s="194"/>
      <c r="R336" s="191"/>
      <c r="S336" s="191"/>
      <c r="T336" s="194"/>
      <c r="U336" s="194"/>
      <c r="V336" s="190"/>
      <c r="W336" s="190"/>
      <c r="X336" s="190" t="str">
        <f t="shared" si="59"/>
        <v/>
      </c>
      <c r="Y336" s="196"/>
      <c r="Z336" s="194"/>
      <c r="AA336" s="190"/>
      <c r="AB336" s="190"/>
      <c r="AC336" s="190" t="str">
        <f t="shared" si="60"/>
        <v/>
      </c>
      <c r="AD336" s="196"/>
      <c r="AE336" s="194"/>
      <c r="AF336" s="190"/>
      <c r="AG336" s="190"/>
      <c r="AH336" s="190" t="str">
        <f t="shared" si="61"/>
        <v/>
      </c>
      <c r="AI336" s="196"/>
      <c r="AJ336" s="194"/>
      <c r="AK336" s="190"/>
      <c r="AL336" s="190"/>
      <c r="AM336" s="190" t="str">
        <f t="shared" si="62"/>
        <v/>
      </c>
      <c r="AN336" s="196"/>
      <c r="AO336" s="194"/>
      <c r="AP336" s="190"/>
      <c r="AQ336" s="190"/>
      <c r="AR336" s="190" t="str">
        <f t="shared" si="63"/>
        <v/>
      </c>
      <c r="AS336" s="196"/>
      <c r="AT336" s="194"/>
      <c r="AU336" s="190"/>
      <c r="AV336" s="190"/>
      <c r="AW336" s="190" t="str">
        <f t="shared" si="64"/>
        <v/>
      </c>
      <c r="AX336" s="196"/>
      <c r="AY336" s="194"/>
      <c r="AZ336" s="190"/>
      <c r="BA336" s="190"/>
      <c r="BB336" s="190" t="str">
        <f t="shared" si="65"/>
        <v/>
      </c>
      <c r="BC336" s="196"/>
      <c r="BD336" s="194"/>
      <c r="BE336" s="190"/>
      <c r="BF336" s="190"/>
      <c r="BG336" s="190" t="str">
        <f t="shared" si="66"/>
        <v/>
      </c>
      <c r="BH336" s="196"/>
      <c r="BI336" s="194"/>
      <c r="BJ336" s="190"/>
      <c r="BK336" s="190"/>
      <c r="BL336" s="190" t="str">
        <f t="shared" si="67"/>
        <v/>
      </c>
      <c r="BM336" s="196"/>
      <c r="BN336" s="194"/>
      <c r="BO336" s="190"/>
      <c r="BP336" s="190"/>
      <c r="BQ336" s="190" t="str">
        <f t="shared" si="68"/>
        <v/>
      </c>
      <c r="BR336" s="196"/>
      <c r="BS336" s="194"/>
    </row>
    <row r="337" spans="1:71" ht="15">
      <c r="A337" s="120"/>
      <c r="B337" s="120"/>
      <c r="C337" s="120"/>
      <c r="D337" s="120"/>
      <c r="E337" s="120"/>
      <c r="F337" s="120"/>
      <c r="G337" s="190"/>
      <c r="H337" s="190"/>
      <c r="I337" s="190"/>
      <c r="J337" s="191"/>
      <c r="K337" s="191"/>
      <c r="L337" s="191"/>
      <c r="M337" s="192"/>
      <c r="N337" s="211"/>
      <c r="O337" s="194"/>
      <c r="P337" s="194"/>
      <c r="Q337" s="194"/>
      <c r="R337" s="191"/>
      <c r="S337" s="191"/>
      <c r="T337" s="194"/>
      <c r="U337" s="194"/>
      <c r="V337" s="190"/>
      <c r="W337" s="190"/>
      <c r="X337" s="190" t="str">
        <f t="shared" si="59"/>
        <v/>
      </c>
      <c r="Y337" s="196"/>
      <c r="Z337" s="194"/>
      <c r="AA337" s="190"/>
      <c r="AB337" s="190"/>
      <c r="AC337" s="190" t="str">
        <f t="shared" si="60"/>
        <v/>
      </c>
      <c r="AD337" s="196"/>
      <c r="AE337" s="194"/>
      <c r="AF337" s="190"/>
      <c r="AG337" s="190"/>
      <c r="AH337" s="190" t="str">
        <f t="shared" si="61"/>
        <v/>
      </c>
      <c r="AI337" s="196"/>
      <c r="AJ337" s="194"/>
      <c r="AK337" s="190"/>
      <c r="AL337" s="190"/>
      <c r="AM337" s="190" t="str">
        <f t="shared" si="62"/>
        <v/>
      </c>
      <c r="AN337" s="196"/>
      <c r="AO337" s="194"/>
      <c r="AP337" s="190"/>
      <c r="AQ337" s="190"/>
      <c r="AR337" s="190" t="str">
        <f t="shared" si="63"/>
        <v/>
      </c>
      <c r="AS337" s="196"/>
      <c r="AT337" s="194"/>
      <c r="AU337" s="190"/>
      <c r="AV337" s="190"/>
      <c r="AW337" s="190" t="str">
        <f t="shared" si="64"/>
        <v/>
      </c>
      <c r="AX337" s="196"/>
      <c r="AY337" s="194"/>
      <c r="AZ337" s="190"/>
      <c r="BA337" s="190"/>
      <c r="BB337" s="190" t="str">
        <f t="shared" si="65"/>
        <v/>
      </c>
      <c r="BC337" s="196"/>
      <c r="BD337" s="194"/>
      <c r="BE337" s="190"/>
      <c r="BF337" s="190"/>
      <c r="BG337" s="190" t="str">
        <f t="shared" si="66"/>
        <v/>
      </c>
      <c r="BH337" s="196"/>
      <c r="BI337" s="194"/>
      <c r="BJ337" s="190"/>
      <c r="BK337" s="190"/>
      <c r="BL337" s="190" t="str">
        <f t="shared" si="67"/>
        <v/>
      </c>
      <c r="BM337" s="196"/>
      <c r="BN337" s="194"/>
      <c r="BO337" s="190"/>
      <c r="BP337" s="190"/>
      <c r="BQ337" s="190" t="str">
        <f t="shared" si="68"/>
        <v/>
      </c>
      <c r="BR337" s="196"/>
      <c r="BS337" s="194"/>
    </row>
    <row r="338" spans="1:71" ht="15">
      <c r="A338" s="120"/>
      <c r="B338" s="120"/>
      <c r="C338" s="120"/>
      <c r="D338" s="120"/>
      <c r="E338" s="120"/>
      <c r="F338" s="120"/>
      <c r="G338" s="190"/>
      <c r="H338" s="190"/>
      <c r="I338" s="190"/>
      <c r="J338" s="191"/>
      <c r="K338" s="191"/>
      <c r="L338" s="191"/>
      <c r="M338" s="192"/>
      <c r="N338" s="211"/>
      <c r="O338" s="194"/>
      <c r="P338" s="194"/>
      <c r="Q338" s="194"/>
      <c r="R338" s="191"/>
      <c r="S338" s="191"/>
      <c r="T338" s="194"/>
      <c r="U338" s="194"/>
      <c r="V338" s="190"/>
      <c r="W338" s="190"/>
      <c r="X338" s="190" t="str">
        <f t="shared" si="59"/>
        <v/>
      </c>
      <c r="Y338" s="196"/>
      <c r="Z338" s="194"/>
      <c r="AA338" s="190"/>
      <c r="AB338" s="190"/>
      <c r="AC338" s="190" t="str">
        <f t="shared" si="60"/>
        <v/>
      </c>
      <c r="AD338" s="196"/>
      <c r="AE338" s="194"/>
      <c r="AF338" s="190"/>
      <c r="AG338" s="190"/>
      <c r="AH338" s="190" t="str">
        <f t="shared" si="61"/>
        <v/>
      </c>
      <c r="AI338" s="196"/>
      <c r="AJ338" s="194"/>
      <c r="AK338" s="190"/>
      <c r="AL338" s="190"/>
      <c r="AM338" s="190" t="str">
        <f t="shared" si="62"/>
        <v/>
      </c>
      <c r="AN338" s="196"/>
      <c r="AO338" s="194"/>
      <c r="AP338" s="190"/>
      <c r="AQ338" s="190"/>
      <c r="AR338" s="190" t="str">
        <f t="shared" si="63"/>
        <v/>
      </c>
      <c r="AS338" s="196"/>
      <c r="AT338" s="194"/>
      <c r="AU338" s="190"/>
      <c r="AV338" s="190"/>
      <c r="AW338" s="190" t="str">
        <f t="shared" si="64"/>
        <v/>
      </c>
      <c r="AX338" s="196"/>
      <c r="AY338" s="194"/>
      <c r="AZ338" s="190"/>
      <c r="BA338" s="190"/>
      <c r="BB338" s="190" t="str">
        <f t="shared" si="65"/>
        <v/>
      </c>
      <c r="BC338" s="196"/>
      <c r="BD338" s="194"/>
      <c r="BE338" s="190"/>
      <c r="BF338" s="190"/>
      <c r="BG338" s="190" t="str">
        <f t="shared" si="66"/>
        <v/>
      </c>
      <c r="BH338" s="196"/>
      <c r="BI338" s="194"/>
      <c r="BJ338" s="190"/>
      <c r="BK338" s="190"/>
      <c r="BL338" s="190" t="str">
        <f t="shared" si="67"/>
        <v/>
      </c>
      <c r="BM338" s="196"/>
      <c r="BN338" s="194"/>
      <c r="BO338" s="190"/>
      <c r="BP338" s="190"/>
      <c r="BQ338" s="190" t="str">
        <f t="shared" si="68"/>
        <v/>
      </c>
      <c r="BR338" s="196"/>
      <c r="BS338" s="194"/>
    </row>
    <row r="339" spans="1:71" ht="15">
      <c r="A339" s="120"/>
      <c r="B339" s="120"/>
      <c r="C339" s="120"/>
      <c r="D339" s="120"/>
      <c r="E339" s="120"/>
      <c r="F339" s="120"/>
      <c r="G339" s="190"/>
      <c r="H339" s="190"/>
      <c r="I339" s="190"/>
      <c r="J339" s="191"/>
      <c r="K339" s="191"/>
      <c r="L339" s="191"/>
      <c r="M339" s="192"/>
      <c r="N339" s="211"/>
      <c r="O339" s="194"/>
      <c r="P339" s="194"/>
      <c r="Q339" s="194"/>
      <c r="R339" s="191"/>
      <c r="S339" s="191"/>
      <c r="T339" s="194"/>
      <c r="U339" s="194"/>
      <c r="V339" s="190"/>
      <c r="W339" s="190"/>
      <c r="X339" s="190" t="str">
        <f t="shared" si="59"/>
        <v/>
      </c>
      <c r="Y339" s="196"/>
      <c r="Z339" s="194"/>
      <c r="AA339" s="190"/>
      <c r="AB339" s="190"/>
      <c r="AC339" s="190" t="str">
        <f t="shared" si="60"/>
        <v/>
      </c>
      <c r="AD339" s="196"/>
      <c r="AE339" s="194"/>
      <c r="AF339" s="190"/>
      <c r="AG339" s="190"/>
      <c r="AH339" s="190" t="str">
        <f t="shared" si="61"/>
        <v/>
      </c>
      <c r="AI339" s="196"/>
      <c r="AJ339" s="194"/>
      <c r="AK339" s="190"/>
      <c r="AL339" s="190"/>
      <c r="AM339" s="190" t="str">
        <f t="shared" si="62"/>
        <v/>
      </c>
      <c r="AN339" s="196"/>
      <c r="AO339" s="194"/>
      <c r="AP339" s="190"/>
      <c r="AQ339" s="190"/>
      <c r="AR339" s="190" t="str">
        <f t="shared" si="63"/>
        <v/>
      </c>
      <c r="AS339" s="196"/>
      <c r="AT339" s="194"/>
      <c r="AU339" s="190"/>
      <c r="AV339" s="190"/>
      <c r="AW339" s="190" t="str">
        <f t="shared" si="64"/>
        <v/>
      </c>
      <c r="AX339" s="196"/>
      <c r="AY339" s="194"/>
      <c r="AZ339" s="190"/>
      <c r="BA339" s="190"/>
      <c r="BB339" s="190" t="str">
        <f t="shared" si="65"/>
        <v/>
      </c>
      <c r="BC339" s="196"/>
      <c r="BD339" s="194"/>
      <c r="BE339" s="190"/>
      <c r="BF339" s="190"/>
      <c r="BG339" s="190" t="str">
        <f t="shared" si="66"/>
        <v/>
      </c>
      <c r="BH339" s="196"/>
      <c r="BI339" s="194"/>
      <c r="BJ339" s="190"/>
      <c r="BK339" s="190"/>
      <c r="BL339" s="190" t="str">
        <f t="shared" si="67"/>
        <v/>
      </c>
      <c r="BM339" s="196"/>
      <c r="BN339" s="194"/>
      <c r="BO339" s="190"/>
      <c r="BP339" s="190"/>
      <c r="BQ339" s="190" t="str">
        <f t="shared" si="68"/>
        <v/>
      </c>
      <c r="BR339" s="196"/>
      <c r="BS339" s="194"/>
    </row>
    <row r="340" spans="1:71" ht="15">
      <c r="A340" s="120"/>
      <c r="B340" s="120"/>
      <c r="C340" s="120"/>
      <c r="D340" s="120"/>
      <c r="E340" s="120"/>
      <c r="F340" s="120"/>
      <c r="G340" s="190"/>
      <c r="H340" s="190"/>
      <c r="I340" s="190"/>
      <c r="J340" s="191"/>
      <c r="K340" s="191"/>
      <c r="L340" s="191"/>
      <c r="M340" s="192"/>
      <c r="N340" s="211"/>
      <c r="O340" s="194"/>
      <c r="P340" s="194"/>
      <c r="Q340" s="194"/>
      <c r="R340" s="191"/>
      <c r="S340" s="191"/>
      <c r="T340" s="194"/>
      <c r="U340" s="194"/>
      <c r="V340" s="190"/>
      <c r="W340" s="190"/>
      <c r="X340" s="190" t="str">
        <f t="shared" si="59"/>
        <v/>
      </c>
      <c r="Y340" s="196"/>
      <c r="Z340" s="194"/>
      <c r="AA340" s="190"/>
      <c r="AB340" s="190"/>
      <c r="AC340" s="190" t="str">
        <f t="shared" si="60"/>
        <v/>
      </c>
      <c r="AD340" s="196"/>
      <c r="AE340" s="194"/>
      <c r="AF340" s="190"/>
      <c r="AG340" s="190"/>
      <c r="AH340" s="190" t="str">
        <f t="shared" si="61"/>
        <v/>
      </c>
      <c r="AI340" s="196"/>
      <c r="AJ340" s="194"/>
      <c r="AK340" s="190"/>
      <c r="AL340" s="190"/>
      <c r="AM340" s="190" t="str">
        <f t="shared" si="62"/>
        <v/>
      </c>
      <c r="AN340" s="196"/>
      <c r="AO340" s="194"/>
      <c r="AP340" s="190"/>
      <c r="AQ340" s="190"/>
      <c r="AR340" s="190" t="str">
        <f t="shared" si="63"/>
        <v/>
      </c>
      <c r="AS340" s="196"/>
      <c r="AT340" s="194"/>
      <c r="AU340" s="190"/>
      <c r="AV340" s="190"/>
      <c r="AW340" s="190" t="str">
        <f t="shared" si="64"/>
        <v/>
      </c>
      <c r="AX340" s="196"/>
      <c r="AY340" s="194"/>
      <c r="AZ340" s="190"/>
      <c r="BA340" s="190"/>
      <c r="BB340" s="190" t="str">
        <f t="shared" si="65"/>
        <v/>
      </c>
      <c r="BC340" s="196"/>
      <c r="BD340" s="194"/>
      <c r="BE340" s="190"/>
      <c r="BF340" s="190"/>
      <c r="BG340" s="190" t="str">
        <f t="shared" si="66"/>
        <v/>
      </c>
      <c r="BH340" s="196"/>
      <c r="BI340" s="194"/>
      <c r="BJ340" s="190"/>
      <c r="BK340" s="190"/>
      <c r="BL340" s="190" t="str">
        <f t="shared" si="67"/>
        <v/>
      </c>
      <c r="BM340" s="196"/>
      <c r="BN340" s="194"/>
      <c r="BO340" s="190"/>
      <c r="BP340" s="190"/>
      <c r="BQ340" s="190" t="str">
        <f t="shared" si="68"/>
        <v/>
      </c>
      <c r="BR340" s="196"/>
      <c r="BS340" s="194"/>
    </row>
    <row r="341" spans="1:71" ht="15">
      <c r="A341" s="120"/>
      <c r="B341" s="120"/>
      <c r="C341" s="120"/>
      <c r="D341" s="120"/>
      <c r="E341" s="120"/>
      <c r="F341" s="120"/>
      <c r="G341" s="190"/>
      <c r="H341" s="190"/>
      <c r="I341" s="190"/>
      <c r="J341" s="191"/>
      <c r="K341" s="191"/>
      <c r="L341" s="191"/>
      <c r="M341" s="192"/>
      <c r="N341" s="211"/>
      <c r="O341" s="194"/>
      <c r="P341" s="194"/>
      <c r="Q341" s="194"/>
      <c r="R341" s="191"/>
      <c r="S341" s="191"/>
      <c r="T341" s="194"/>
      <c r="U341" s="194"/>
      <c r="V341" s="190"/>
      <c r="W341" s="190"/>
      <c r="X341" s="190" t="str">
        <f t="shared" si="59"/>
        <v/>
      </c>
      <c r="Y341" s="196"/>
      <c r="Z341" s="194"/>
      <c r="AA341" s="190"/>
      <c r="AB341" s="190"/>
      <c r="AC341" s="190" t="str">
        <f t="shared" si="60"/>
        <v/>
      </c>
      <c r="AD341" s="196"/>
      <c r="AE341" s="194"/>
      <c r="AF341" s="190"/>
      <c r="AG341" s="190"/>
      <c r="AH341" s="190" t="str">
        <f t="shared" si="61"/>
        <v/>
      </c>
      <c r="AI341" s="196"/>
      <c r="AJ341" s="194"/>
      <c r="AK341" s="190"/>
      <c r="AL341" s="190"/>
      <c r="AM341" s="190" t="str">
        <f t="shared" si="62"/>
        <v/>
      </c>
      <c r="AN341" s="196"/>
      <c r="AO341" s="194"/>
      <c r="AP341" s="190"/>
      <c r="AQ341" s="190"/>
      <c r="AR341" s="190" t="str">
        <f t="shared" si="63"/>
        <v/>
      </c>
      <c r="AS341" s="196"/>
      <c r="AT341" s="194"/>
      <c r="AU341" s="190"/>
      <c r="AV341" s="190"/>
      <c r="AW341" s="190" t="str">
        <f t="shared" si="64"/>
        <v/>
      </c>
      <c r="AX341" s="196"/>
      <c r="AY341" s="194"/>
      <c r="AZ341" s="190"/>
      <c r="BA341" s="190"/>
      <c r="BB341" s="190" t="str">
        <f t="shared" si="65"/>
        <v/>
      </c>
      <c r="BC341" s="196"/>
      <c r="BD341" s="194"/>
      <c r="BE341" s="190"/>
      <c r="BF341" s="190"/>
      <c r="BG341" s="190" t="str">
        <f t="shared" si="66"/>
        <v/>
      </c>
      <c r="BH341" s="196"/>
      <c r="BI341" s="194"/>
      <c r="BJ341" s="190"/>
      <c r="BK341" s="190"/>
      <c r="BL341" s="190" t="str">
        <f t="shared" si="67"/>
        <v/>
      </c>
      <c r="BM341" s="196"/>
      <c r="BN341" s="194"/>
      <c r="BO341" s="190"/>
      <c r="BP341" s="190"/>
      <c r="BQ341" s="190" t="str">
        <f t="shared" si="68"/>
        <v/>
      </c>
      <c r="BR341" s="196"/>
      <c r="BS341" s="194"/>
    </row>
    <row r="342" spans="1:71" ht="15">
      <c r="A342" s="120"/>
      <c r="B342" s="120"/>
      <c r="C342" s="120"/>
      <c r="D342" s="120"/>
      <c r="E342" s="120"/>
      <c r="F342" s="120"/>
      <c r="G342" s="190"/>
      <c r="H342" s="190"/>
      <c r="I342" s="190"/>
      <c r="J342" s="191"/>
      <c r="K342" s="191"/>
      <c r="L342" s="191"/>
      <c r="M342" s="192"/>
      <c r="N342" s="211"/>
      <c r="O342" s="194"/>
      <c r="P342" s="194"/>
      <c r="Q342" s="194"/>
      <c r="R342" s="191"/>
      <c r="S342" s="191"/>
      <c r="T342" s="194"/>
      <c r="U342" s="194"/>
      <c r="V342" s="190"/>
      <c r="W342" s="190"/>
      <c r="X342" s="190" t="str">
        <f t="shared" si="59"/>
        <v/>
      </c>
      <c r="Y342" s="196"/>
      <c r="Z342" s="194"/>
      <c r="AA342" s="190"/>
      <c r="AB342" s="190"/>
      <c r="AC342" s="190" t="str">
        <f t="shared" si="60"/>
        <v/>
      </c>
      <c r="AD342" s="196"/>
      <c r="AE342" s="194"/>
      <c r="AF342" s="190"/>
      <c r="AG342" s="190"/>
      <c r="AH342" s="190" t="str">
        <f t="shared" si="61"/>
        <v/>
      </c>
      <c r="AI342" s="196"/>
      <c r="AJ342" s="194"/>
      <c r="AK342" s="190"/>
      <c r="AL342" s="190"/>
      <c r="AM342" s="190" t="str">
        <f t="shared" si="62"/>
        <v/>
      </c>
      <c r="AN342" s="196"/>
      <c r="AO342" s="194"/>
      <c r="AP342" s="190"/>
      <c r="AQ342" s="190"/>
      <c r="AR342" s="190" t="str">
        <f t="shared" si="63"/>
        <v/>
      </c>
      <c r="AS342" s="196"/>
      <c r="AT342" s="194"/>
      <c r="AU342" s="190"/>
      <c r="AV342" s="190"/>
      <c r="AW342" s="190" t="str">
        <f t="shared" si="64"/>
        <v/>
      </c>
      <c r="AX342" s="196"/>
      <c r="AY342" s="194"/>
      <c r="AZ342" s="190"/>
      <c r="BA342" s="190"/>
      <c r="BB342" s="190" t="str">
        <f t="shared" si="65"/>
        <v/>
      </c>
      <c r="BC342" s="196"/>
      <c r="BD342" s="194"/>
      <c r="BE342" s="190"/>
      <c r="BF342" s="190"/>
      <c r="BG342" s="190" t="str">
        <f t="shared" si="66"/>
        <v/>
      </c>
      <c r="BH342" s="196"/>
      <c r="BI342" s="194"/>
      <c r="BJ342" s="190"/>
      <c r="BK342" s="190"/>
      <c r="BL342" s="190" t="str">
        <f t="shared" si="67"/>
        <v/>
      </c>
      <c r="BM342" s="196"/>
      <c r="BN342" s="194"/>
      <c r="BO342" s="190"/>
      <c r="BP342" s="190"/>
      <c r="BQ342" s="190" t="str">
        <f t="shared" si="68"/>
        <v/>
      </c>
      <c r="BR342" s="196"/>
      <c r="BS342" s="194"/>
    </row>
    <row r="343" spans="1:71" ht="15">
      <c r="A343" s="120"/>
      <c r="B343" s="120"/>
      <c r="C343" s="120"/>
      <c r="D343" s="120"/>
      <c r="E343" s="120"/>
      <c r="F343" s="120"/>
      <c r="G343" s="190"/>
      <c r="H343" s="190"/>
      <c r="I343" s="190"/>
      <c r="J343" s="191"/>
      <c r="K343" s="191"/>
      <c r="L343" s="191"/>
      <c r="M343" s="192"/>
      <c r="N343" s="211"/>
      <c r="O343" s="194"/>
      <c r="P343" s="194"/>
      <c r="Q343" s="194"/>
      <c r="R343" s="191"/>
      <c r="S343" s="191"/>
      <c r="T343" s="194"/>
      <c r="U343" s="194"/>
      <c r="V343" s="190"/>
      <c r="W343" s="190"/>
      <c r="X343" s="190" t="str">
        <f t="shared" si="59"/>
        <v/>
      </c>
      <c r="Y343" s="196"/>
      <c r="Z343" s="194"/>
      <c r="AA343" s="190"/>
      <c r="AB343" s="190"/>
      <c r="AC343" s="190" t="str">
        <f t="shared" si="60"/>
        <v/>
      </c>
      <c r="AD343" s="196"/>
      <c r="AE343" s="194"/>
      <c r="AF343" s="190"/>
      <c r="AG343" s="190"/>
      <c r="AH343" s="190" t="str">
        <f t="shared" si="61"/>
        <v/>
      </c>
      <c r="AI343" s="196"/>
      <c r="AJ343" s="194"/>
      <c r="AK343" s="190"/>
      <c r="AL343" s="190"/>
      <c r="AM343" s="190" t="str">
        <f t="shared" si="62"/>
        <v/>
      </c>
      <c r="AN343" s="196"/>
      <c r="AO343" s="194"/>
      <c r="AP343" s="190"/>
      <c r="AQ343" s="190"/>
      <c r="AR343" s="190" t="str">
        <f t="shared" si="63"/>
        <v/>
      </c>
      <c r="AS343" s="196"/>
      <c r="AT343" s="194"/>
      <c r="AU343" s="190"/>
      <c r="AV343" s="190"/>
      <c r="AW343" s="190" t="str">
        <f t="shared" si="64"/>
        <v/>
      </c>
      <c r="AX343" s="196"/>
      <c r="AY343" s="194"/>
      <c r="AZ343" s="190"/>
      <c r="BA343" s="190"/>
      <c r="BB343" s="190" t="str">
        <f t="shared" si="65"/>
        <v/>
      </c>
      <c r="BC343" s="196"/>
      <c r="BD343" s="194"/>
      <c r="BE343" s="190"/>
      <c r="BF343" s="190"/>
      <c r="BG343" s="190" t="str">
        <f t="shared" si="66"/>
        <v/>
      </c>
      <c r="BH343" s="196"/>
      <c r="BI343" s="194"/>
      <c r="BJ343" s="190"/>
      <c r="BK343" s="190"/>
      <c r="BL343" s="190" t="str">
        <f t="shared" si="67"/>
        <v/>
      </c>
      <c r="BM343" s="196"/>
      <c r="BN343" s="194"/>
      <c r="BO343" s="190"/>
      <c r="BP343" s="190"/>
      <c r="BQ343" s="190" t="str">
        <f t="shared" si="68"/>
        <v/>
      </c>
      <c r="BR343" s="196"/>
      <c r="BS343" s="194"/>
    </row>
    <row r="344" spans="1:71" ht="15">
      <c r="A344" s="120"/>
      <c r="B344" s="120"/>
      <c r="C344" s="120"/>
      <c r="D344" s="120"/>
      <c r="E344" s="120"/>
      <c r="F344" s="120"/>
      <c r="G344" s="190"/>
      <c r="H344" s="190"/>
      <c r="I344" s="190"/>
      <c r="J344" s="191"/>
      <c r="K344" s="191"/>
      <c r="L344" s="191"/>
      <c r="M344" s="192"/>
      <c r="N344" s="211"/>
      <c r="O344" s="194"/>
      <c r="P344" s="194"/>
      <c r="Q344" s="194"/>
      <c r="R344" s="191"/>
      <c r="S344" s="191"/>
      <c r="T344" s="194"/>
      <c r="U344" s="194"/>
      <c r="V344" s="190"/>
      <c r="W344" s="190"/>
      <c r="X344" s="190" t="str">
        <f t="shared" si="59"/>
        <v/>
      </c>
      <c r="Y344" s="196"/>
      <c r="Z344" s="194"/>
      <c r="AA344" s="190"/>
      <c r="AB344" s="190"/>
      <c r="AC344" s="190" t="str">
        <f t="shared" si="60"/>
        <v/>
      </c>
      <c r="AD344" s="196"/>
      <c r="AE344" s="194"/>
      <c r="AF344" s="190"/>
      <c r="AG344" s="190"/>
      <c r="AH344" s="190" t="str">
        <f t="shared" si="61"/>
        <v/>
      </c>
      <c r="AI344" s="196"/>
      <c r="AJ344" s="194"/>
      <c r="AK344" s="190"/>
      <c r="AL344" s="190"/>
      <c r="AM344" s="190" t="str">
        <f t="shared" si="62"/>
        <v/>
      </c>
      <c r="AN344" s="196"/>
      <c r="AO344" s="194"/>
      <c r="AP344" s="190"/>
      <c r="AQ344" s="190"/>
      <c r="AR344" s="190" t="str">
        <f t="shared" si="63"/>
        <v/>
      </c>
      <c r="AS344" s="196"/>
      <c r="AT344" s="194"/>
      <c r="AU344" s="190"/>
      <c r="AV344" s="190"/>
      <c r="AW344" s="190" t="str">
        <f t="shared" si="64"/>
        <v/>
      </c>
      <c r="AX344" s="196"/>
      <c r="AY344" s="194"/>
      <c r="AZ344" s="190"/>
      <c r="BA344" s="190"/>
      <c r="BB344" s="190" t="str">
        <f t="shared" si="65"/>
        <v/>
      </c>
      <c r="BC344" s="196"/>
      <c r="BD344" s="194"/>
      <c r="BE344" s="190"/>
      <c r="BF344" s="190"/>
      <c r="BG344" s="190" t="str">
        <f t="shared" si="66"/>
        <v/>
      </c>
      <c r="BH344" s="196"/>
      <c r="BI344" s="194"/>
      <c r="BJ344" s="190"/>
      <c r="BK344" s="190"/>
      <c r="BL344" s="190" t="str">
        <f t="shared" si="67"/>
        <v/>
      </c>
      <c r="BM344" s="196"/>
      <c r="BN344" s="194"/>
      <c r="BO344" s="190"/>
      <c r="BP344" s="190"/>
      <c r="BQ344" s="190" t="str">
        <f t="shared" si="68"/>
        <v/>
      </c>
      <c r="BR344" s="196"/>
      <c r="BS344" s="194"/>
    </row>
    <row r="345" spans="1:71" ht="15">
      <c r="A345" s="120"/>
      <c r="B345" s="120"/>
      <c r="C345" s="120"/>
      <c r="D345" s="120"/>
      <c r="E345" s="120"/>
      <c r="F345" s="120"/>
      <c r="G345" s="190"/>
      <c r="H345" s="190"/>
      <c r="I345" s="190"/>
      <c r="J345" s="191"/>
      <c r="K345" s="191"/>
      <c r="L345" s="191"/>
      <c r="M345" s="192"/>
      <c r="N345" s="211"/>
      <c r="O345" s="194"/>
      <c r="P345" s="194"/>
      <c r="Q345" s="194"/>
      <c r="R345" s="191"/>
      <c r="S345" s="191"/>
      <c r="T345" s="194"/>
      <c r="U345" s="194"/>
      <c r="V345" s="190"/>
      <c r="W345" s="190"/>
      <c r="X345" s="190" t="str">
        <f t="shared" si="59"/>
        <v/>
      </c>
      <c r="Y345" s="196"/>
      <c r="Z345" s="194"/>
      <c r="AA345" s="190"/>
      <c r="AB345" s="190"/>
      <c r="AC345" s="190" t="str">
        <f t="shared" si="60"/>
        <v/>
      </c>
      <c r="AD345" s="196"/>
      <c r="AE345" s="194"/>
      <c r="AF345" s="190"/>
      <c r="AG345" s="190"/>
      <c r="AH345" s="190" t="str">
        <f t="shared" si="61"/>
        <v/>
      </c>
      <c r="AI345" s="196"/>
      <c r="AJ345" s="194"/>
      <c r="AK345" s="190"/>
      <c r="AL345" s="190"/>
      <c r="AM345" s="190" t="str">
        <f t="shared" si="62"/>
        <v/>
      </c>
      <c r="AN345" s="196"/>
      <c r="AO345" s="194"/>
      <c r="AP345" s="190"/>
      <c r="AQ345" s="190"/>
      <c r="AR345" s="190" t="str">
        <f t="shared" si="63"/>
        <v/>
      </c>
      <c r="AS345" s="196"/>
      <c r="AT345" s="194"/>
      <c r="AU345" s="190"/>
      <c r="AV345" s="190"/>
      <c r="AW345" s="190" t="str">
        <f t="shared" si="64"/>
        <v/>
      </c>
      <c r="AX345" s="196"/>
      <c r="AY345" s="194"/>
      <c r="AZ345" s="190"/>
      <c r="BA345" s="190"/>
      <c r="BB345" s="190" t="str">
        <f t="shared" si="65"/>
        <v/>
      </c>
      <c r="BC345" s="196"/>
      <c r="BD345" s="194"/>
      <c r="BE345" s="190"/>
      <c r="BF345" s="190"/>
      <c r="BG345" s="190" t="str">
        <f t="shared" si="66"/>
        <v/>
      </c>
      <c r="BH345" s="196"/>
      <c r="BI345" s="194"/>
      <c r="BJ345" s="190"/>
      <c r="BK345" s="190"/>
      <c r="BL345" s="190" t="str">
        <f t="shared" si="67"/>
        <v/>
      </c>
      <c r="BM345" s="196"/>
      <c r="BN345" s="194"/>
      <c r="BO345" s="190"/>
      <c r="BP345" s="190"/>
      <c r="BQ345" s="190" t="str">
        <f t="shared" si="68"/>
        <v/>
      </c>
      <c r="BR345" s="196"/>
      <c r="BS345" s="194"/>
    </row>
    <row r="346" spans="1:71" ht="15">
      <c r="A346" s="120"/>
      <c r="B346" s="120"/>
      <c r="C346" s="120"/>
      <c r="D346" s="120"/>
      <c r="E346" s="120"/>
      <c r="F346" s="120"/>
      <c r="G346" s="190"/>
      <c r="H346" s="190"/>
      <c r="I346" s="190"/>
      <c r="J346" s="191"/>
      <c r="K346" s="191"/>
      <c r="L346" s="191"/>
      <c r="M346" s="192"/>
      <c r="N346" s="211"/>
      <c r="O346" s="194"/>
      <c r="P346" s="194"/>
      <c r="Q346" s="194"/>
      <c r="R346" s="191"/>
      <c r="S346" s="191"/>
      <c r="T346" s="194"/>
      <c r="U346" s="194"/>
      <c r="V346" s="190"/>
      <c r="W346" s="190"/>
      <c r="X346" s="190" t="str">
        <f t="shared" si="59"/>
        <v/>
      </c>
      <c r="Y346" s="196"/>
      <c r="Z346" s="194"/>
      <c r="AA346" s="190"/>
      <c r="AB346" s="190"/>
      <c r="AC346" s="190" t="str">
        <f t="shared" si="60"/>
        <v/>
      </c>
      <c r="AD346" s="196"/>
      <c r="AE346" s="194"/>
      <c r="AF346" s="190"/>
      <c r="AG346" s="190"/>
      <c r="AH346" s="190" t="str">
        <f t="shared" si="61"/>
        <v/>
      </c>
      <c r="AI346" s="196"/>
      <c r="AJ346" s="194"/>
      <c r="AK346" s="190"/>
      <c r="AL346" s="190"/>
      <c r="AM346" s="190" t="str">
        <f t="shared" si="62"/>
        <v/>
      </c>
      <c r="AN346" s="196"/>
      <c r="AO346" s="194"/>
      <c r="AP346" s="190"/>
      <c r="AQ346" s="190"/>
      <c r="AR346" s="190" t="str">
        <f t="shared" si="63"/>
        <v/>
      </c>
      <c r="AS346" s="196"/>
      <c r="AT346" s="194"/>
      <c r="AU346" s="190"/>
      <c r="AV346" s="190"/>
      <c r="AW346" s="190" t="str">
        <f t="shared" si="64"/>
        <v/>
      </c>
      <c r="AX346" s="196"/>
      <c r="AY346" s="194"/>
      <c r="AZ346" s="190"/>
      <c r="BA346" s="190"/>
      <c r="BB346" s="190" t="str">
        <f t="shared" si="65"/>
        <v/>
      </c>
      <c r="BC346" s="196"/>
      <c r="BD346" s="194"/>
      <c r="BE346" s="190"/>
      <c r="BF346" s="190"/>
      <c r="BG346" s="190" t="str">
        <f t="shared" si="66"/>
        <v/>
      </c>
      <c r="BH346" s="196"/>
      <c r="BI346" s="194"/>
      <c r="BJ346" s="190"/>
      <c r="BK346" s="190"/>
      <c r="BL346" s="190" t="str">
        <f t="shared" si="67"/>
        <v/>
      </c>
      <c r="BM346" s="196"/>
      <c r="BN346" s="194"/>
      <c r="BO346" s="190"/>
      <c r="BP346" s="190"/>
      <c r="BQ346" s="190" t="str">
        <f t="shared" si="68"/>
        <v/>
      </c>
      <c r="BR346" s="196"/>
      <c r="BS346" s="194"/>
    </row>
    <row r="347" spans="1:71" ht="15">
      <c r="A347" s="120"/>
      <c r="B347" s="120"/>
      <c r="C347" s="120"/>
      <c r="D347" s="120"/>
      <c r="E347" s="120"/>
      <c r="F347" s="120"/>
      <c r="G347" s="190"/>
      <c r="H347" s="190"/>
      <c r="I347" s="190"/>
      <c r="J347" s="191"/>
      <c r="K347" s="191"/>
      <c r="L347" s="191"/>
      <c r="M347" s="192"/>
      <c r="N347" s="211"/>
      <c r="O347" s="194"/>
      <c r="P347" s="194"/>
      <c r="Q347" s="194"/>
      <c r="R347" s="191"/>
      <c r="S347" s="191"/>
      <c r="T347" s="194"/>
      <c r="U347" s="194"/>
      <c r="V347" s="190"/>
      <c r="W347" s="190"/>
      <c r="X347" s="190" t="str">
        <f t="shared" si="59"/>
        <v/>
      </c>
      <c r="Y347" s="196"/>
      <c r="Z347" s="194"/>
      <c r="AA347" s="190"/>
      <c r="AB347" s="190"/>
      <c r="AC347" s="190" t="str">
        <f t="shared" si="60"/>
        <v/>
      </c>
      <c r="AD347" s="196"/>
      <c r="AE347" s="194"/>
      <c r="AF347" s="190"/>
      <c r="AG347" s="190"/>
      <c r="AH347" s="190" t="str">
        <f t="shared" si="61"/>
        <v/>
      </c>
      <c r="AI347" s="196"/>
      <c r="AJ347" s="194"/>
      <c r="AK347" s="190"/>
      <c r="AL347" s="190"/>
      <c r="AM347" s="190" t="str">
        <f t="shared" si="62"/>
        <v/>
      </c>
      <c r="AN347" s="196"/>
      <c r="AO347" s="194"/>
      <c r="AP347" s="190"/>
      <c r="AQ347" s="190"/>
      <c r="AR347" s="190" t="str">
        <f t="shared" si="63"/>
        <v/>
      </c>
      <c r="AS347" s="196"/>
      <c r="AT347" s="194"/>
      <c r="AU347" s="190"/>
      <c r="AV347" s="190"/>
      <c r="AW347" s="190" t="str">
        <f t="shared" si="64"/>
        <v/>
      </c>
      <c r="AX347" s="196"/>
      <c r="AY347" s="194"/>
      <c r="AZ347" s="190"/>
      <c r="BA347" s="190"/>
      <c r="BB347" s="190" t="str">
        <f t="shared" si="65"/>
        <v/>
      </c>
      <c r="BC347" s="196"/>
      <c r="BD347" s="194"/>
      <c r="BE347" s="190"/>
      <c r="BF347" s="190"/>
      <c r="BG347" s="190" t="str">
        <f t="shared" si="66"/>
        <v/>
      </c>
      <c r="BH347" s="196"/>
      <c r="BI347" s="194"/>
      <c r="BJ347" s="190"/>
      <c r="BK347" s="190"/>
      <c r="BL347" s="190" t="str">
        <f t="shared" si="67"/>
        <v/>
      </c>
      <c r="BM347" s="196"/>
      <c r="BN347" s="194"/>
      <c r="BO347" s="190"/>
      <c r="BP347" s="190"/>
      <c r="BQ347" s="190" t="str">
        <f t="shared" si="68"/>
        <v/>
      </c>
      <c r="BR347" s="196"/>
      <c r="BS347" s="194"/>
    </row>
    <row r="348" spans="1:71" ht="15">
      <c r="A348" s="120"/>
      <c r="B348" s="120"/>
      <c r="C348" s="120"/>
      <c r="D348" s="120"/>
      <c r="E348" s="120"/>
      <c r="F348" s="120"/>
      <c r="G348" s="190"/>
      <c r="H348" s="190"/>
      <c r="I348" s="190"/>
      <c r="J348" s="191"/>
      <c r="K348" s="191"/>
      <c r="L348" s="191"/>
      <c r="M348" s="192"/>
      <c r="N348" s="211"/>
      <c r="O348" s="194"/>
      <c r="P348" s="194"/>
      <c r="Q348" s="194"/>
      <c r="R348" s="191"/>
      <c r="S348" s="191"/>
      <c r="T348" s="194"/>
      <c r="U348" s="194"/>
      <c r="V348" s="190"/>
      <c r="W348" s="190"/>
      <c r="X348" s="190" t="str">
        <f t="shared" si="59"/>
        <v/>
      </c>
      <c r="Y348" s="196"/>
      <c r="Z348" s="194"/>
      <c r="AA348" s="190"/>
      <c r="AB348" s="190"/>
      <c r="AC348" s="190" t="str">
        <f t="shared" si="60"/>
        <v/>
      </c>
      <c r="AD348" s="196"/>
      <c r="AE348" s="194"/>
      <c r="AF348" s="190"/>
      <c r="AG348" s="190"/>
      <c r="AH348" s="190" t="str">
        <f t="shared" si="61"/>
        <v/>
      </c>
      <c r="AI348" s="196"/>
      <c r="AJ348" s="194"/>
      <c r="AK348" s="190"/>
      <c r="AL348" s="190"/>
      <c r="AM348" s="190" t="str">
        <f t="shared" si="62"/>
        <v/>
      </c>
      <c r="AN348" s="196"/>
      <c r="AO348" s="194"/>
      <c r="AP348" s="190"/>
      <c r="AQ348" s="190"/>
      <c r="AR348" s="190" t="str">
        <f t="shared" si="63"/>
        <v/>
      </c>
      <c r="AS348" s="196"/>
      <c r="AT348" s="194"/>
      <c r="AU348" s="190"/>
      <c r="AV348" s="190"/>
      <c r="AW348" s="190" t="str">
        <f t="shared" si="64"/>
        <v/>
      </c>
      <c r="AX348" s="196"/>
      <c r="AY348" s="194"/>
      <c r="AZ348" s="190"/>
      <c r="BA348" s="190"/>
      <c r="BB348" s="190" t="str">
        <f t="shared" si="65"/>
        <v/>
      </c>
      <c r="BC348" s="196"/>
      <c r="BD348" s="194"/>
      <c r="BE348" s="190"/>
      <c r="BF348" s="190"/>
      <c r="BG348" s="190" t="str">
        <f t="shared" si="66"/>
        <v/>
      </c>
      <c r="BH348" s="196"/>
      <c r="BI348" s="194"/>
      <c r="BJ348" s="190"/>
      <c r="BK348" s="190"/>
      <c r="BL348" s="190" t="str">
        <f t="shared" si="67"/>
        <v/>
      </c>
      <c r="BM348" s="196"/>
      <c r="BN348" s="194"/>
      <c r="BO348" s="190"/>
      <c r="BP348" s="190"/>
      <c r="BQ348" s="190" t="str">
        <f t="shared" si="68"/>
        <v/>
      </c>
      <c r="BR348" s="196"/>
      <c r="BS348" s="194"/>
    </row>
    <row r="349" spans="1:71" ht="15">
      <c r="A349" s="120"/>
      <c r="B349" s="120"/>
      <c r="C349" s="120"/>
      <c r="D349" s="120"/>
      <c r="E349" s="120"/>
      <c r="F349" s="120"/>
      <c r="G349" s="190"/>
      <c r="H349" s="190"/>
      <c r="I349" s="190"/>
      <c r="J349" s="191"/>
      <c r="K349" s="191"/>
      <c r="L349" s="191"/>
      <c r="M349" s="192"/>
      <c r="N349" s="211"/>
      <c r="O349" s="194"/>
      <c r="P349" s="194"/>
      <c r="Q349" s="194"/>
      <c r="R349" s="191"/>
      <c r="S349" s="191"/>
      <c r="T349" s="194"/>
      <c r="U349" s="194"/>
      <c r="V349" s="190"/>
      <c r="W349" s="190"/>
      <c r="X349" s="190" t="str">
        <f t="shared" si="59"/>
        <v/>
      </c>
      <c r="Y349" s="196"/>
      <c r="Z349" s="194"/>
      <c r="AA349" s="190"/>
      <c r="AB349" s="190"/>
      <c r="AC349" s="190" t="str">
        <f t="shared" si="60"/>
        <v/>
      </c>
      <c r="AD349" s="196"/>
      <c r="AE349" s="194"/>
      <c r="AF349" s="190"/>
      <c r="AG349" s="190"/>
      <c r="AH349" s="190" t="str">
        <f t="shared" si="61"/>
        <v/>
      </c>
      <c r="AI349" s="196"/>
      <c r="AJ349" s="194"/>
      <c r="AK349" s="190"/>
      <c r="AL349" s="190"/>
      <c r="AM349" s="190" t="str">
        <f t="shared" si="62"/>
        <v/>
      </c>
      <c r="AN349" s="196"/>
      <c r="AO349" s="194"/>
      <c r="AP349" s="190"/>
      <c r="AQ349" s="190"/>
      <c r="AR349" s="190" t="str">
        <f t="shared" si="63"/>
        <v/>
      </c>
      <c r="AS349" s="196"/>
      <c r="AT349" s="194"/>
      <c r="AU349" s="190"/>
      <c r="AV349" s="190"/>
      <c r="AW349" s="190" t="str">
        <f t="shared" si="64"/>
        <v/>
      </c>
      <c r="AX349" s="196"/>
      <c r="AY349" s="194"/>
      <c r="AZ349" s="190"/>
      <c r="BA349" s="190"/>
      <c r="BB349" s="190" t="str">
        <f t="shared" si="65"/>
        <v/>
      </c>
      <c r="BC349" s="196"/>
      <c r="BD349" s="194"/>
      <c r="BE349" s="190"/>
      <c r="BF349" s="190"/>
      <c r="BG349" s="190" t="str">
        <f t="shared" si="66"/>
        <v/>
      </c>
      <c r="BH349" s="196"/>
      <c r="BI349" s="194"/>
      <c r="BJ349" s="190"/>
      <c r="BK349" s="190"/>
      <c r="BL349" s="190" t="str">
        <f t="shared" si="67"/>
        <v/>
      </c>
      <c r="BM349" s="196"/>
      <c r="BN349" s="194"/>
      <c r="BO349" s="190"/>
      <c r="BP349" s="190"/>
      <c r="BQ349" s="190" t="str">
        <f t="shared" si="68"/>
        <v/>
      </c>
      <c r="BR349" s="196"/>
      <c r="BS349" s="194"/>
    </row>
    <row r="350" spans="1:71" ht="15">
      <c r="A350" s="120"/>
      <c r="B350" s="120"/>
      <c r="C350" s="120"/>
      <c r="D350" s="120"/>
      <c r="E350" s="120"/>
      <c r="F350" s="120"/>
      <c r="G350" s="190"/>
      <c r="H350" s="190"/>
      <c r="I350" s="190"/>
      <c r="J350" s="191"/>
      <c r="K350" s="191"/>
      <c r="L350" s="191"/>
      <c r="M350" s="192"/>
      <c r="N350" s="211"/>
      <c r="O350" s="194"/>
      <c r="P350" s="194"/>
      <c r="Q350" s="194"/>
      <c r="R350" s="191"/>
      <c r="S350" s="191"/>
      <c r="T350" s="194"/>
      <c r="U350" s="194"/>
      <c r="V350" s="190"/>
      <c r="W350" s="190"/>
      <c r="X350" s="190" t="str">
        <f t="shared" si="59"/>
        <v/>
      </c>
      <c r="Y350" s="196"/>
      <c r="Z350" s="194"/>
      <c r="AA350" s="190"/>
      <c r="AB350" s="190"/>
      <c r="AC350" s="190" t="str">
        <f t="shared" si="60"/>
        <v/>
      </c>
      <c r="AD350" s="196"/>
      <c r="AE350" s="194"/>
      <c r="AF350" s="190"/>
      <c r="AG350" s="190"/>
      <c r="AH350" s="190" t="str">
        <f t="shared" si="61"/>
        <v/>
      </c>
      <c r="AI350" s="196"/>
      <c r="AJ350" s="194"/>
      <c r="AK350" s="190"/>
      <c r="AL350" s="190"/>
      <c r="AM350" s="190" t="str">
        <f t="shared" si="62"/>
        <v/>
      </c>
      <c r="AN350" s="196"/>
      <c r="AO350" s="194"/>
      <c r="AP350" s="190"/>
      <c r="AQ350" s="190"/>
      <c r="AR350" s="190" t="str">
        <f t="shared" si="63"/>
        <v/>
      </c>
      <c r="AS350" s="196"/>
      <c r="AT350" s="194"/>
      <c r="AU350" s="190"/>
      <c r="AV350" s="190"/>
      <c r="AW350" s="190" t="str">
        <f t="shared" si="64"/>
        <v/>
      </c>
      <c r="AX350" s="196"/>
      <c r="AY350" s="194"/>
      <c r="AZ350" s="190"/>
      <c r="BA350" s="190"/>
      <c r="BB350" s="190" t="str">
        <f t="shared" si="65"/>
        <v/>
      </c>
      <c r="BC350" s="196"/>
      <c r="BD350" s="194"/>
      <c r="BE350" s="190"/>
      <c r="BF350" s="190"/>
      <c r="BG350" s="190" t="str">
        <f t="shared" si="66"/>
        <v/>
      </c>
      <c r="BH350" s="196"/>
      <c r="BI350" s="194"/>
      <c r="BJ350" s="190"/>
      <c r="BK350" s="190"/>
      <c r="BL350" s="190" t="str">
        <f t="shared" si="67"/>
        <v/>
      </c>
      <c r="BM350" s="196"/>
      <c r="BN350" s="194"/>
      <c r="BO350" s="190"/>
      <c r="BP350" s="190"/>
      <c r="BQ350" s="190" t="str">
        <f t="shared" si="68"/>
        <v/>
      </c>
      <c r="BR350" s="196"/>
      <c r="BS350" s="194"/>
    </row>
    <row r="351" spans="1:71" ht="15">
      <c r="A351" s="120"/>
      <c r="B351" s="120"/>
      <c r="C351" s="120"/>
      <c r="D351" s="120"/>
      <c r="E351" s="120"/>
      <c r="F351" s="120"/>
      <c r="G351" s="190"/>
      <c r="H351" s="190"/>
      <c r="I351" s="190"/>
      <c r="J351" s="191"/>
      <c r="K351" s="191"/>
      <c r="L351" s="191"/>
      <c r="M351" s="192"/>
      <c r="N351" s="211"/>
      <c r="O351" s="194"/>
      <c r="P351" s="194"/>
      <c r="Q351" s="194"/>
      <c r="R351" s="191"/>
      <c r="S351" s="191"/>
      <c r="T351" s="194"/>
      <c r="U351" s="194"/>
      <c r="V351" s="190"/>
      <c r="W351" s="190"/>
      <c r="X351" s="190" t="str">
        <f t="shared" si="59"/>
        <v/>
      </c>
      <c r="Y351" s="196"/>
      <c r="Z351" s="194"/>
      <c r="AA351" s="190"/>
      <c r="AB351" s="190"/>
      <c r="AC351" s="190" t="str">
        <f t="shared" si="60"/>
        <v/>
      </c>
      <c r="AD351" s="196"/>
      <c r="AE351" s="194"/>
      <c r="AF351" s="190"/>
      <c r="AG351" s="190"/>
      <c r="AH351" s="190" t="str">
        <f t="shared" si="61"/>
        <v/>
      </c>
      <c r="AI351" s="196"/>
      <c r="AJ351" s="194"/>
      <c r="AK351" s="190"/>
      <c r="AL351" s="190"/>
      <c r="AM351" s="190" t="str">
        <f t="shared" si="62"/>
        <v/>
      </c>
      <c r="AN351" s="196"/>
      <c r="AO351" s="194"/>
      <c r="AP351" s="190"/>
      <c r="AQ351" s="190"/>
      <c r="AR351" s="190" t="str">
        <f t="shared" si="63"/>
        <v/>
      </c>
      <c r="AS351" s="196"/>
      <c r="AT351" s="194"/>
      <c r="AU351" s="190"/>
      <c r="AV351" s="190"/>
      <c r="AW351" s="190" t="str">
        <f t="shared" si="64"/>
        <v/>
      </c>
      <c r="AX351" s="196"/>
      <c r="AY351" s="194"/>
      <c r="AZ351" s="190"/>
      <c r="BA351" s="190"/>
      <c r="BB351" s="190" t="str">
        <f t="shared" si="65"/>
        <v/>
      </c>
      <c r="BC351" s="196"/>
      <c r="BD351" s="194"/>
      <c r="BE351" s="190"/>
      <c r="BF351" s="190"/>
      <c r="BG351" s="190" t="str">
        <f t="shared" si="66"/>
        <v/>
      </c>
      <c r="BH351" s="196"/>
      <c r="BI351" s="194"/>
      <c r="BJ351" s="190"/>
      <c r="BK351" s="190"/>
      <c r="BL351" s="190" t="str">
        <f t="shared" si="67"/>
        <v/>
      </c>
      <c r="BM351" s="196"/>
      <c r="BN351" s="194"/>
      <c r="BO351" s="190"/>
      <c r="BP351" s="190"/>
      <c r="BQ351" s="190" t="str">
        <f t="shared" si="68"/>
        <v/>
      </c>
      <c r="BR351" s="196"/>
      <c r="BS351" s="194"/>
    </row>
    <row r="352" spans="1:71" ht="15">
      <c r="A352" s="120"/>
      <c r="B352" s="120"/>
      <c r="C352" s="120"/>
      <c r="D352" s="120"/>
      <c r="E352" s="120"/>
      <c r="F352" s="120"/>
      <c r="G352" s="190"/>
      <c r="H352" s="190"/>
      <c r="I352" s="190"/>
      <c r="J352" s="191"/>
      <c r="K352" s="191"/>
      <c r="L352" s="191"/>
      <c r="M352" s="192"/>
      <c r="N352" s="211"/>
      <c r="O352" s="194"/>
      <c r="P352" s="194"/>
      <c r="Q352" s="194"/>
      <c r="R352" s="191"/>
      <c r="S352" s="191"/>
      <c r="T352" s="194"/>
      <c r="U352" s="194"/>
      <c r="V352" s="190"/>
      <c r="W352" s="190"/>
      <c r="X352" s="190" t="str">
        <f t="shared" si="59"/>
        <v/>
      </c>
      <c r="Y352" s="196"/>
      <c r="Z352" s="194"/>
      <c r="AA352" s="190"/>
      <c r="AB352" s="190"/>
      <c r="AC352" s="190" t="str">
        <f t="shared" si="60"/>
        <v/>
      </c>
      <c r="AD352" s="196"/>
      <c r="AE352" s="194"/>
      <c r="AF352" s="190"/>
      <c r="AG352" s="190"/>
      <c r="AH352" s="190" t="str">
        <f t="shared" si="61"/>
        <v/>
      </c>
      <c r="AI352" s="196"/>
      <c r="AJ352" s="194"/>
      <c r="AK352" s="190"/>
      <c r="AL352" s="190"/>
      <c r="AM352" s="190" t="str">
        <f t="shared" si="62"/>
        <v/>
      </c>
      <c r="AN352" s="196"/>
      <c r="AO352" s="194"/>
      <c r="AP352" s="190"/>
      <c r="AQ352" s="190"/>
      <c r="AR352" s="190" t="str">
        <f t="shared" si="63"/>
        <v/>
      </c>
      <c r="AS352" s="196"/>
      <c r="AT352" s="194"/>
      <c r="AU352" s="190"/>
      <c r="AV352" s="190"/>
      <c r="AW352" s="190" t="str">
        <f t="shared" si="64"/>
        <v/>
      </c>
      <c r="AX352" s="196"/>
      <c r="AY352" s="194"/>
      <c r="AZ352" s="190"/>
      <c r="BA352" s="190"/>
      <c r="BB352" s="190" t="str">
        <f t="shared" si="65"/>
        <v/>
      </c>
      <c r="BC352" s="196"/>
      <c r="BD352" s="194"/>
      <c r="BE352" s="190"/>
      <c r="BF352" s="190"/>
      <c r="BG352" s="190" t="str">
        <f t="shared" si="66"/>
        <v/>
      </c>
      <c r="BH352" s="196"/>
      <c r="BI352" s="194"/>
      <c r="BJ352" s="190"/>
      <c r="BK352" s="190"/>
      <c r="BL352" s="190" t="str">
        <f t="shared" si="67"/>
        <v/>
      </c>
      <c r="BM352" s="196"/>
      <c r="BN352" s="194"/>
      <c r="BO352" s="190"/>
      <c r="BP352" s="190"/>
      <c r="BQ352" s="190" t="str">
        <f t="shared" si="68"/>
        <v/>
      </c>
      <c r="BR352" s="196"/>
      <c r="BS352" s="194"/>
    </row>
    <row r="353" spans="1:71" ht="15">
      <c r="A353" s="120"/>
      <c r="B353" s="120"/>
      <c r="C353" s="120"/>
      <c r="D353" s="120"/>
      <c r="E353" s="120"/>
      <c r="F353" s="120"/>
      <c r="G353" s="190"/>
      <c r="H353" s="190"/>
      <c r="I353" s="190"/>
      <c r="J353" s="191"/>
      <c r="K353" s="191"/>
      <c r="L353" s="191"/>
      <c r="M353" s="192"/>
      <c r="N353" s="211"/>
      <c r="O353" s="194"/>
      <c r="P353" s="194"/>
      <c r="Q353" s="194"/>
      <c r="R353" s="191"/>
      <c r="S353" s="191"/>
      <c r="T353" s="194"/>
      <c r="U353" s="194"/>
      <c r="V353" s="190"/>
      <c r="W353" s="190"/>
      <c r="X353" s="190" t="str">
        <f t="shared" si="59"/>
        <v/>
      </c>
      <c r="Y353" s="196"/>
      <c r="Z353" s="194"/>
      <c r="AA353" s="190"/>
      <c r="AB353" s="190"/>
      <c r="AC353" s="190" t="str">
        <f t="shared" si="60"/>
        <v/>
      </c>
      <c r="AD353" s="196"/>
      <c r="AE353" s="194"/>
      <c r="AF353" s="190"/>
      <c r="AG353" s="190"/>
      <c r="AH353" s="190" t="str">
        <f t="shared" si="61"/>
        <v/>
      </c>
      <c r="AI353" s="196"/>
      <c r="AJ353" s="194"/>
      <c r="AK353" s="190"/>
      <c r="AL353" s="190"/>
      <c r="AM353" s="190" t="str">
        <f t="shared" si="62"/>
        <v/>
      </c>
      <c r="AN353" s="196"/>
      <c r="AO353" s="194"/>
      <c r="AP353" s="190"/>
      <c r="AQ353" s="190"/>
      <c r="AR353" s="190" t="str">
        <f t="shared" si="63"/>
        <v/>
      </c>
      <c r="AS353" s="196"/>
      <c r="AT353" s="194"/>
      <c r="AU353" s="190"/>
      <c r="AV353" s="190"/>
      <c r="AW353" s="190" t="str">
        <f t="shared" si="64"/>
        <v/>
      </c>
      <c r="AX353" s="196"/>
      <c r="AY353" s="194"/>
      <c r="AZ353" s="190"/>
      <c r="BA353" s="190"/>
      <c r="BB353" s="190" t="str">
        <f t="shared" si="65"/>
        <v/>
      </c>
      <c r="BC353" s="196"/>
      <c r="BD353" s="194"/>
      <c r="BE353" s="190"/>
      <c r="BF353" s="190"/>
      <c r="BG353" s="190" t="str">
        <f t="shared" si="66"/>
        <v/>
      </c>
      <c r="BH353" s="196"/>
      <c r="BI353" s="194"/>
      <c r="BJ353" s="190"/>
      <c r="BK353" s="190"/>
      <c r="BL353" s="190" t="str">
        <f t="shared" si="67"/>
        <v/>
      </c>
      <c r="BM353" s="196"/>
      <c r="BN353" s="194"/>
      <c r="BO353" s="190"/>
      <c r="BP353" s="190"/>
      <c r="BQ353" s="190" t="str">
        <f t="shared" si="68"/>
        <v/>
      </c>
      <c r="BR353" s="196"/>
      <c r="BS353" s="194"/>
    </row>
    <row r="354" spans="1:71" ht="15">
      <c r="A354" s="120"/>
      <c r="B354" s="120"/>
      <c r="C354" s="120"/>
      <c r="D354" s="120"/>
      <c r="E354" s="120"/>
      <c r="F354" s="120"/>
      <c r="G354" s="190"/>
      <c r="H354" s="190"/>
      <c r="I354" s="190"/>
      <c r="J354" s="191"/>
      <c r="K354" s="191"/>
      <c r="L354" s="191"/>
      <c r="M354" s="192"/>
      <c r="N354" s="211"/>
      <c r="O354" s="194"/>
      <c r="P354" s="194"/>
      <c r="Q354" s="194"/>
      <c r="R354" s="191"/>
      <c r="S354" s="191"/>
      <c r="T354" s="194"/>
      <c r="U354" s="194"/>
      <c r="V354" s="190"/>
      <c r="W354" s="190"/>
      <c r="X354" s="190" t="str">
        <f t="shared" si="59"/>
        <v/>
      </c>
      <c r="Y354" s="196"/>
      <c r="Z354" s="194"/>
      <c r="AA354" s="190"/>
      <c r="AB354" s="190"/>
      <c r="AC354" s="190" t="str">
        <f t="shared" si="60"/>
        <v/>
      </c>
      <c r="AD354" s="196"/>
      <c r="AE354" s="194"/>
      <c r="AF354" s="190"/>
      <c r="AG354" s="190"/>
      <c r="AH354" s="190" t="str">
        <f t="shared" si="61"/>
        <v/>
      </c>
      <c r="AI354" s="196"/>
      <c r="AJ354" s="194"/>
      <c r="AK354" s="190"/>
      <c r="AL354" s="190"/>
      <c r="AM354" s="190" t="str">
        <f t="shared" si="62"/>
        <v/>
      </c>
      <c r="AN354" s="196"/>
      <c r="AO354" s="194"/>
      <c r="AP354" s="190"/>
      <c r="AQ354" s="190"/>
      <c r="AR354" s="190" t="str">
        <f t="shared" si="63"/>
        <v/>
      </c>
      <c r="AS354" s="196"/>
      <c r="AT354" s="194"/>
      <c r="AU354" s="190"/>
      <c r="AV354" s="190"/>
      <c r="AW354" s="190" t="str">
        <f t="shared" si="64"/>
        <v/>
      </c>
      <c r="AX354" s="196"/>
      <c r="AY354" s="194"/>
      <c r="AZ354" s="190"/>
      <c r="BA354" s="190"/>
      <c r="BB354" s="190" t="str">
        <f t="shared" si="65"/>
        <v/>
      </c>
      <c r="BC354" s="196"/>
      <c r="BD354" s="194"/>
      <c r="BE354" s="190"/>
      <c r="BF354" s="190"/>
      <c r="BG354" s="190" t="str">
        <f t="shared" si="66"/>
        <v/>
      </c>
      <c r="BH354" s="196"/>
      <c r="BI354" s="194"/>
      <c r="BJ354" s="190"/>
      <c r="BK354" s="190"/>
      <c r="BL354" s="190" t="str">
        <f t="shared" si="67"/>
        <v/>
      </c>
      <c r="BM354" s="196"/>
      <c r="BN354" s="194"/>
      <c r="BO354" s="190"/>
      <c r="BP354" s="190"/>
      <c r="BQ354" s="190" t="str">
        <f t="shared" si="68"/>
        <v/>
      </c>
      <c r="BR354" s="196"/>
      <c r="BS354" s="194"/>
    </row>
    <row r="355" spans="1:71" ht="15">
      <c r="A355" s="120"/>
      <c r="B355" s="120"/>
      <c r="C355" s="120"/>
      <c r="D355" s="120"/>
      <c r="E355" s="120"/>
      <c r="F355" s="120"/>
      <c r="G355" s="190"/>
      <c r="H355" s="190"/>
      <c r="I355" s="190"/>
      <c r="J355" s="191"/>
      <c r="K355" s="191"/>
      <c r="L355" s="191"/>
      <c r="M355" s="192"/>
      <c r="N355" s="211"/>
      <c r="O355" s="194"/>
      <c r="P355" s="194"/>
      <c r="Q355" s="194"/>
      <c r="R355" s="191"/>
      <c r="S355" s="191"/>
      <c r="T355" s="194"/>
      <c r="U355" s="194"/>
      <c r="V355" s="190"/>
      <c r="W355" s="190"/>
      <c r="X355" s="190" t="str">
        <f t="shared" si="59"/>
        <v/>
      </c>
      <c r="Y355" s="196"/>
      <c r="Z355" s="194"/>
      <c r="AA355" s="190"/>
      <c r="AB355" s="190"/>
      <c r="AC355" s="190" t="str">
        <f t="shared" si="60"/>
        <v/>
      </c>
      <c r="AD355" s="196"/>
      <c r="AE355" s="194"/>
      <c r="AF355" s="190"/>
      <c r="AG355" s="190"/>
      <c r="AH355" s="190" t="str">
        <f t="shared" si="61"/>
        <v/>
      </c>
      <c r="AI355" s="196"/>
      <c r="AJ355" s="194"/>
      <c r="AK355" s="190"/>
      <c r="AL355" s="190"/>
      <c r="AM355" s="190" t="str">
        <f t="shared" si="62"/>
        <v/>
      </c>
      <c r="AN355" s="196"/>
      <c r="AO355" s="194"/>
      <c r="AP355" s="190"/>
      <c r="AQ355" s="190"/>
      <c r="AR355" s="190" t="str">
        <f t="shared" si="63"/>
        <v/>
      </c>
      <c r="AS355" s="196"/>
      <c r="AT355" s="194"/>
      <c r="AU355" s="190"/>
      <c r="AV355" s="190"/>
      <c r="AW355" s="190" t="str">
        <f t="shared" si="64"/>
        <v/>
      </c>
      <c r="AX355" s="196"/>
      <c r="AY355" s="194"/>
      <c r="AZ355" s="190"/>
      <c r="BA355" s="190"/>
      <c r="BB355" s="190" t="str">
        <f t="shared" si="65"/>
        <v/>
      </c>
      <c r="BC355" s="196"/>
      <c r="BD355" s="194"/>
      <c r="BE355" s="190"/>
      <c r="BF355" s="190"/>
      <c r="BG355" s="190" t="str">
        <f t="shared" si="66"/>
        <v/>
      </c>
      <c r="BH355" s="196"/>
      <c r="BI355" s="194"/>
      <c r="BJ355" s="190"/>
      <c r="BK355" s="190"/>
      <c r="BL355" s="190" t="str">
        <f t="shared" si="67"/>
        <v/>
      </c>
      <c r="BM355" s="196"/>
      <c r="BN355" s="194"/>
      <c r="BO355" s="190"/>
      <c r="BP355" s="190"/>
      <c r="BQ355" s="190" t="str">
        <f t="shared" si="68"/>
        <v/>
      </c>
      <c r="BR355" s="196"/>
      <c r="BS355" s="194"/>
    </row>
    <row r="356" spans="1:71" ht="15">
      <c r="A356" s="120"/>
      <c r="B356" s="120"/>
      <c r="C356" s="120"/>
      <c r="D356" s="120"/>
      <c r="E356" s="120"/>
      <c r="F356" s="120"/>
      <c r="G356" s="190"/>
      <c r="H356" s="190"/>
      <c r="I356" s="190"/>
      <c r="J356" s="191"/>
      <c r="K356" s="191"/>
      <c r="L356" s="191"/>
      <c r="M356" s="192"/>
      <c r="N356" s="211"/>
      <c r="O356" s="194"/>
      <c r="P356" s="194"/>
      <c r="Q356" s="194"/>
      <c r="R356" s="191"/>
      <c r="S356" s="191"/>
      <c r="T356" s="194"/>
      <c r="U356" s="194"/>
      <c r="V356" s="190"/>
      <c r="W356" s="190"/>
      <c r="X356" s="190" t="str">
        <f t="shared" si="59"/>
        <v/>
      </c>
      <c r="Y356" s="196"/>
      <c r="Z356" s="194"/>
      <c r="AA356" s="190"/>
      <c r="AB356" s="190"/>
      <c r="AC356" s="190" t="str">
        <f t="shared" si="60"/>
        <v/>
      </c>
      <c r="AD356" s="196"/>
      <c r="AE356" s="194"/>
      <c r="AF356" s="190"/>
      <c r="AG356" s="190"/>
      <c r="AH356" s="190" t="str">
        <f t="shared" si="61"/>
        <v/>
      </c>
      <c r="AI356" s="196"/>
      <c r="AJ356" s="194"/>
      <c r="AK356" s="190"/>
      <c r="AL356" s="190"/>
      <c r="AM356" s="190" t="str">
        <f t="shared" si="62"/>
        <v/>
      </c>
      <c r="AN356" s="196"/>
      <c r="AO356" s="194"/>
      <c r="AP356" s="190"/>
      <c r="AQ356" s="190"/>
      <c r="AR356" s="190" t="str">
        <f t="shared" si="63"/>
        <v/>
      </c>
      <c r="AS356" s="196"/>
      <c r="AT356" s="194"/>
      <c r="AU356" s="190"/>
      <c r="AV356" s="190"/>
      <c r="AW356" s="190" t="str">
        <f t="shared" si="64"/>
        <v/>
      </c>
      <c r="AX356" s="196"/>
      <c r="AY356" s="194"/>
      <c r="AZ356" s="190"/>
      <c r="BA356" s="190"/>
      <c r="BB356" s="190" t="str">
        <f t="shared" si="65"/>
        <v/>
      </c>
      <c r="BC356" s="196"/>
      <c r="BD356" s="194"/>
      <c r="BE356" s="190"/>
      <c r="BF356" s="190"/>
      <c r="BG356" s="190" t="str">
        <f t="shared" si="66"/>
        <v/>
      </c>
      <c r="BH356" s="196"/>
      <c r="BI356" s="194"/>
      <c r="BJ356" s="190"/>
      <c r="BK356" s="190"/>
      <c r="BL356" s="190" t="str">
        <f t="shared" si="67"/>
        <v/>
      </c>
      <c r="BM356" s="196"/>
      <c r="BN356" s="194"/>
      <c r="BO356" s="190"/>
      <c r="BP356" s="190"/>
      <c r="BQ356" s="190" t="str">
        <f t="shared" si="68"/>
        <v/>
      </c>
      <c r="BR356" s="196"/>
      <c r="BS356" s="194"/>
    </row>
    <row r="357" spans="1:71" ht="15">
      <c r="A357" s="120"/>
      <c r="B357" s="120"/>
      <c r="C357" s="120"/>
      <c r="D357" s="120"/>
      <c r="E357" s="120"/>
      <c r="F357" s="120"/>
      <c r="G357" s="190"/>
      <c r="H357" s="190"/>
      <c r="I357" s="190"/>
      <c r="J357" s="191"/>
      <c r="K357" s="191"/>
      <c r="L357" s="191"/>
      <c r="M357" s="192"/>
      <c r="N357" s="211"/>
      <c r="O357" s="194"/>
      <c r="P357" s="194"/>
      <c r="Q357" s="194"/>
      <c r="R357" s="191"/>
      <c r="S357" s="191"/>
      <c r="T357" s="194"/>
      <c r="U357" s="194"/>
      <c r="V357" s="190"/>
      <c r="W357" s="190"/>
      <c r="X357" s="190" t="str">
        <f t="shared" si="59"/>
        <v/>
      </c>
      <c r="Y357" s="196"/>
      <c r="Z357" s="194"/>
      <c r="AA357" s="190"/>
      <c r="AB357" s="190"/>
      <c r="AC357" s="190" t="str">
        <f t="shared" si="60"/>
        <v/>
      </c>
      <c r="AD357" s="196"/>
      <c r="AE357" s="194"/>
      <c r="AF357" s="190"/>
      <c r="AG357" s="190"/>
      <c r="AH357" s="190" t="str">
        <f t="shared" si="61"/>
        <v/>
      </c>
      <c r="AI357" s="196"/>
      <c r="AJ357" s="194"/>
      <c r="AK357" s="190"/>
      <c r="AL357" s="190"/>
      <c r="AM357" s="190" t="str">
        <f t="shared" si="62"/>
        <v/>
      </c>
      <c r="AN357" s="196"/>
      <c r="AO357" s="194"/>
      <c r="AP357" s="190"/>
      <c r="AQ357" s="190"/>
      <c r="AR357" s="190" t="str">
        <f t="shared" si="63"/>
        <v/>
      </c>
      <c r="AS357" s="196"/>
      <c r="AT357" s="194"/>
      <c r="AU357" s="190"/>
      <c r="AV357" s="190"/>
      <c r="AW357" s="190" t="str">
        <f t="shared" si="64"/>
        <v/>
      </c>
      <c r="AX357" s="196"/>
      <c r="AY357" s="194"/>
      <c r="AZ357" s="190"/>
      <c r="BA357" s="190"/>
      <c r="BB357" s="190" t="str">
        <f t="shared" si="65"/>
        <v/>
      </c>
      <c r="BC357" s="196"/>
      <c r="BD357" s="194"/>
      <c r="BE357" s="190"/>
      <c r="BF357" s="190"/>
      <c r="BG357" s="190" t="str">
        <f t="shared" si="66"/>
        <v/>
      </c>
      <c r="BH357" s="196"/>
      <c r="BI357" s="194"/>
      <c r="BJ357" s="190"/>
      <c r="BK357" s="190"/>
      <c r="BL357" s="190" t="str">
        <f t="shared" si="67"/>
        <v/>
      </c>
      <c r="BM357" s="196"/>
      <c r="BN357" s="194"/>
      <c r="BO357" s="190"/>
      <c r="BP357" s="190"/>
      <c r="BQ357" s="190" t="str">
        <f t="shared" si="68"/>
        <v/>
      </c>
      <c r="BR357" s="196"/>
      <c r="BS357" s="194"/>
    </row>
    <row r="358" spans="1:71" ht="15">
      <c r="A358" s="120"/>
      <c r="B358" s="120"/>
      <c r="C358" s="120"/>
      <c r="D358" s="120"/>
      <c r="E358" s="120"/>
      <c r="F358" s="120"/>
      <c r="G358" s="190"/>
      <c r="H358" s="190"/>
      <c r="I358" s="190"/>
      <c r="J358" s="191"/>
      <c r="K358" s="191"/>
      <c r="L358" s="191"/>
      <c r="M358" s="192"/>
      <c r="N358" s="211"/>
      <c r="O358" s="194"/>
      <c r="P358" s="194"/>
      <c r="Q358" s="194"/>
      <c r="R358" s="191"/>
      <c r="S358" s="191"/>
      <c r="T358" s="194"/>
      <c r="U358" s="194"/>
      <c r="V358" s="190"/>
      <c r="W358" s="190"/>
      <c r="X358" s="190" t="str">
        <f t="shared" si="59"/>
        <v/>
      </c>
      <c r="Y358" s="196"/>
      <c r="Z358" s="194"/>
      <c r="AA358" s="190"/>
      <c r="AB358" s="190"/>
      <c r="AC358" s="190" t="str">
        <f t="shared" si="60"/>
        <v/>
      </c>
      <c r="AD358" s="196"/>
      <c r="AE358" s="194"/>
      <c r="AF358" s="190"/>
      <c r="AG358" s="190"/>
      <c r="AH358" s="190" t="str">
        <f t="shared" si="61"/>
        <v/>
      </c>
      <c r="AI358" s="196"/>
      <c r="AJ358" s="194"/>
      <c r="AK358" s="190"/>
      <c r="AL358" s="190"/>
      <c r="AM358" s="190" t="str">
        <f t="shared" si="62"/>
        <v/>
      </c>
      <c r="AN358" s="196"/>
      <c r="AO358" s="194"/>
      <c r="AP358" s="190"/>
      <c r="AQ358" s="190"/>
      <c r="AR358" s="190" t="str">
        <f t="shared" si="63"/>
        <v/>
      </c>
      <c r="AS358" s="196"/>
      <c r="AT358" s="194"/>
      <c r="AU358" s="190"/>
      <c r="AV358" s="190"/>
      <c r="AW358" s="190" t="str">
        <f t="shared" si="64"/>
        <v/>
      </c>
      <c r="AX358" s="196"/>
      <c r="AY358" s="194"/>
      <c r="AZ358" s="190"/>
      <c r="BA358" s="190"/>
      <c r="BB358" s="190" t="str">
        <f t="shared" si="65"/>
        <v/>
      </c>
      <c r="BC358" s="196"/>
      <c r="BD358" s="194"/>
      <c r="BE358" s="190"/>
      <c r="BF358" s="190"/>
      <c r="BG358" s="190" t="str">
        <f t="shared" si="66"/>
        <v/>
      </c>
      <c r="BH358" s="196"/>
      <c r="BI358" s="194"/>
      <c r="BJ358" s="190"/>
      <c r="BK358" s="190"/>
      <c r="BL358" s="190" t="str">
        <f t="shared" si="67"/>
        <v/>
      </c>
      <c r="BM358" s="196"/>
      <c r="BN358" s="194"/>
      <c r="BO358" s="190"/>
      <c r="BP358" s="190"/>
      <c r="BQ358" s="190" t="str">
        <f t="shared" si="68"/>
        <v/>
      </c>
      <c r="BR358" s="196"/>
      <c r="BS358" s="194"/>
    </row>
    <row r="359" spans="1:71" ht="15">
      <c r="A359" s="120"/>
      <c r="B359" s="120"/>
      <c r="C359" s="120"/>
      <c r="D359" s="120"/>
      <c r="E359" s="120"/>
      <c r="F359" s="120"/>
      <c r="G359" s="190"/>
      <c r="H359" s="190"/>
      <c r="I359" s="190"/>
      <c r="J359" s="191"/>
      <c r="K359" s="191"/>
      <c r="L359" s="191"/>
      <c r="M359" s="192"/>
      <c r="N359" s="211"/>
      <c r="O359" s="194"/>
      <c r="P359" s="194"/>
      <c r="Q359" s="194"/>
      <c r="R359" s="191"/>
      <c r="S359" s="191"/>
      <c r="T359" s="194"/>
      <c r="U359" s="194"/>
      <c r="V359" s="190"/>
      <c r="W359" s="190"/>
      <c r="X359" s="190" t="str">
        <f t="shared" si="59"/>
        <v/>
      </c>
      <c r="Y359" s="196"/>
      <c r="Z359" s="194"/>
      <c r="AA359" s="190"/>
      <c r="AB359" s="190"/>
      <c r="AC359" s="190" t="str">
        <f t="shared" si="60"/>
        <v/>
      </c>
      <c r="AD359" s="196"/>
      <c r="AE359" s="194"/>
      <c r="AF359" s="190"/>
      <c r="AG359" s="190"/>
      <c r="AH359" s="190" t="str">
        <f t="shared" si="61"/>
        <v/>
      </c>
      <c r="AI359" s="196"/>
      <c r="AJ359" s="194"/>
      <c r="AK359" s="190"/>
      <c r="AL359" s="190"/>
      <c r="AM359" s="190" t="str">
        <f t="shared" si="62"/>
        <v/>
      </c>
      <c r="AN359" s="196"/>
      <c r="AO359" s="194"/>
      <c r="AP359" s="190"/>
      <c r="AQ359" s="190"/>
      <c r="AR359" s="190" t="str">
        <f t="shared" si="63"/>
        <v/>
      </c>
      <c r="AS359" s="196"/>
      <c r="AT359" s="194"/>
      <c r="AU359" s="190"/>
      <c r="AV359" s="190"/>
      <c r="AW359" s="190" t="str">
        <f t="shared" si="64"/>
        <v/>
      </c>
      <c r="AX359" s="196"/>
      <c r="AY359" s="194"/>
      <c r="AZ359" s="190"/>
      <c r="BA359" s="190"/>
      <c r="BB359" s="190" t="str">
        <f t="shared" si="65"/>
        <v/>
      </c>
      <c r="BC359" s="196"/>
      <c r="BD359" s="194"/>
      <c r="BE359" s="190"/>
      <c r="BF359" s="190"/>
      <c r="BG359" s="190" t="str">
        <f t="shared" si="66"/>
        <v/>
      </c>
      <c r="BH359" s="196"/>
      <c r="BI359" s="194"/>
      <c r="BJ359" s="190"/>
      <c r="BK359" s="190"/>
      <c r="BL359" s="190" t="str">
        <f t="shared" si="67"/>
        <v/>
      </c>
      <c r="BM359" s="196"/>
      <c r="BN359" s="194"/>
      <c r="BO359" s="190"/>
      <c r="BP359" s="190"/>
      <c r="BQ359" s="190" t="str">
        <f t="shared" si="68"/>
        <v/>
      </c>
      <c r="BR359" s="196"/>
      <c r="BS359" s="194"/>
    </row>
    <row r="360" spans="1:71" ht="15">
      <c r="A360" s="120"/>
      <c r="B360" s="120"/>
      <c r="C360" s="120"/>
      <c r="D360" s="120"/>
      <c r="E360" s="120"/>
      <c r="F360" s="120"/>
      <c r="G360" s="190"/>
      <c r="H360" s="190"/>
      <c r="I360" s="190"/>
      <c r="J360" s="191"/>
      <c r="K360" s="191"/>
      <c r="L360" s="191"/>
      <c r="M360" s="192"/>
      <c r="N360" s="211"/>
      <c r="O360" s="194"/>
      <c r="P360" s="194"/>
      <c r="Q360" s="194"/>
      <c r="R360" s="191"/>
      <c r="S360" s="191"/>
      <c r="T360" s="194"/>
      <c r="U360" s="194"/>
      <c r="V360" s="190"/>
      <c r="W360" s="190"/>
      <c r="X360" s="190" t="str">
        <f t="shared" si="59"/>
        <v/>
      </c>
      <c r="Y360" s="196"/>
      <c r="Z360" s="194"/>
      <c r="AA360" s="190"/>
      <c r="AB360" s="190"/>
      <c r="AC360" s="190" t="str">
        <f t="shared" si="60"/>
        <v/>
      </c>
      <c r="AD360" s="196"/>
      <c r="AE360" s="194"/>
      <c r="AF360" s="190"/>
      <c r="AG360" s="190"/>
      <c r="AH360" s="190" t="str">
        <f t="shared" si="61"/>
        <v/>
      </c>
      <c r="AI360" s="196"/>
      <c r="AJ360" s="194"/>
      <c r="AK360" s="190"/>
      <c r="AL360" s="190"/>
      <c r="AM360" s="190" t="str">
        <f t="shared" si="62"/>
        <v/>
      </c>
      <c r="AN360" s="196"/>
      <c r="AO360" s="194"/>
      <c r="AP360" s="190"/>
      <c r="AQ360" s="190"/>
      <c r="AR360" s="190" t="str">
        <f t="shared" si="63"/>
        <v/>
      </c>
      <c r="AS360" s="196"/>
      <c r="AT360" s="194"/>
      <c r="AU360" s="190"/>
      <c r="AV360" s="190"/>
      <c r="AW360" s="190" t="str">
        <f t="shared" si="64"/>
        <v/>
      </c>
      <c r="AX360" s="196"/>
      <c r="AY360" s="194"/>
      <c r="AZ360" s="190"/>
      <c r="BA360" s="190"/>
      <c r="BB360" s="190" t="str">
        <f t="shared" si="65"/>
        <v/>
      </c>
      <c r="BC360" s="196"/>
      <c r="BD360" s="194"/>
      <c r="BE360" s="190"/>
      <c r="BF360" s="190"/>
      <c r="BG360" s="190" t="str">
        <f t="shared" si="66"/>
        <v/>
      </c>
      <c r="BH360" s="196"/>
      <c r="BI360" s="194"/>
      <c r="BJ360" s="190"/>
      <c r="BK360" s="190"/>
      <c r="BL360" s="190" t="str">
        <f t="shared" si="67"/>
        <v/>
      </c>
      <c r="BM360" s="196"/>
      <c r="BN360" s="194"/>
      <c r="BO360" s="190"/>
      <c r="BP360" s="190"/>
      <c r="BQ360" s="190" t="str">
        <f t="shared" si="68"/>
        <v/>
      </c>
      <c r="BR360" s="196"/>
      <c r="BS360" s="194"/>
    </row>
    <row r="361" spans="1:71" ht="15">
      <c r="A361" s="120"/>
      <c r="B361" s="120"/>
      <c r="C361" s="120"/>
      <c r="D361" s="120"/>
      <c r="E361" s="120"/>
      <c r="F361" s="120"/>
      <c r="G361" s="190"/>
      <c r="H361" s="190"/>
      <c r="I361" s="190"/>
      <c r="J361" s="191"/>
      <c r="K361" s="191"/>
      <c r="L361" s="191"/>
      <c r="M361" s="192"/>
      <c r="N361" s="211"/>
      <c r="O361" s="194"/>
      <c r="P361" s="194"/>
      <c r="Q361" s="194"/>
      <c r="R361" s="191"/>
      <c r="S361" s="191"/>
      <c r="T361" s="194"/>
      <c r="U361" s="194"/>
      <c r="V361" s="190"/>
      <c r="W361" s="190"/>
      <c r="X361" s="190" t="str">
        <f t="shared" si="59"/>
        <v/>
      </c>
      <c r="Y361" s="196"/>
      <c r="Z361" s="194"/>
      <c r="AA361" s="190"/>
      <c r="AB361" s="190"/>
      <c r="AC361" s="190" t="str">
        <f t="shared" si="60"/>
        <v/>
      </c>
      <c r="AD361" s="196"/>
      <c r="AE361" s="194"/>
      <c r="AF361" s="190"/>
      <c r="AG361" s="190"/>
      <c r="AH361" s="190" t="str">
        <f t="shared" si="61"/>
        <v/>
      </c>
      <c r="AI361" s="196"/>
      <c r="AJ361" s="194"/>
      <c r="AK361" s="190"/>
      <c r="AL361" s="190"/>
      <c r="AM361" s="190" t="str">
        <f t="shared" si="62"/>
        <v/>
      </c>
      <c r="AN361" s="196"/>
      <c r="AO361" s="194"/>
      <c r="AP361" s="190"/>
      <c r="AQ361" s="190"/>
      <c r="AR361" s="190" t="str">
        <f t="shared" si="63"/>
        <v/>
      </c>
      <c r="AS361" s="196"/>
      <c r="AT361" s="194"/>
      <c r="AU361" s="190"/>
      <c r="AV361" s="190"/>
      <c r="AW361" s="190" t="str">
        <f t="shared" si="64"/>
        <v/>
      </c>
      <c r="AX361" s="196"/>
      <c r="AY361" s="194"/>
      <c r="AZ361" s="190"/>
      <c r="BA361" s="190"/>
      <c r="BB361" s="190" t="str">
        <f t="shared" si="65"/>
        <v/>
      </c>
      <c r="BC361" s="196"/>
      <c r="BD361" s="194"/>
      <c r="BE361" s="190"/>
      <c r="BF361" s="190"/>
      <c r="BG361" s="190" t="str">
        <f t="shared" si="66"/>
        <v/>
      </c>
      <c r="BH361" s="196"/>
      <c r="BI361" s="194"/>
      <c r="BJ361" s="190"/>
      <c r="BK361" s="190"/>
      <c r="BL361" s="190" t="str">
        <f t="shared" si="67"/>
        <v/>
      </c>
      <c r="BM361" s="196"/>
      <c r="BN361" s="194"/>
      <c r="BO361" s="190"/>
      <c r="BP361" s="190"/>
      <c r="BQ361" s="190" t="str">
        <f t="shared" si="68"/>
        <v/>
      </c>
      <c r="BR361" s="196"/>
      <c r="BS361" s="194"/>
    </row>
    <row r="362" spans="1:71" ht="15">
      <c r="A362" s="120"/>
      <c r="B362" s="120"/>
      <c r="C362" s="120"/>
      <c r="D362" s="120"/>
      <c r="E362" s="120"/>
      <c r="F362" s="120"/>
      <c r="G362" s="190"/>
      <c r="H362" s="190"/>
      <c r="I362" s="190"/>
      <c r="J362" s="191"/>
      <c r="K362" s="191"/>
      <c r="L362" s="191"/>
      <c r="M362" s="192"/>
      <c r="N362" s="211"/>
      <c r="O362" s="194"/>
      <c r="P362" s="194"/>
      <c r="Q362" s="194"/>
      <c r="R362" s="191"/>
      <c r="S362" s="191"/>
      <c r="T362" s="194"/>
      <c r="U362" s="194"/>
      <c r="V362" s="190"/>
      <c r="W362" s="190"/>
      <c r="X362" s="190" t="str">
        <f t="shared" si="59"/>
        <v/>
      </c>
      <c r="Y362" s="196"/>
      <c r="Z362" s="194"/>
      <c r="AA362" s="190"/>
      <c r="AB362" s="190"/>
      <c r="AC362" s="190" t="str">
        <f t="shared" si="60"/>
        <v/>
      </c>
      <c r="AD362" s="196"/>
      <c r="AE362" s="194"/>
      <c r="AF362" s="190"/>
      <c r="AG362" s="190"/>
      <c r="AH362" s="190" t="str">
        <f t="shared" si="61"/>
        <v/>
      </c>
      <c r="AI362" s="196"/>
      <c r="AJ362" s="194"/>
      <c r="AK362" s="190"/>
      <c r="AL362" s="190"/>
      <c r="AM362" s="190" t="str">
        <f t="shared" si="62"/>
        <v/>
      </c>
      <c r="AN362" s="196"/>
      <c r="AO362" s="194"/>
      <c r="AP362" s="190"/>
      <c r="AQ362" s="190"/>
      <c r="AR362" s="190" t="str">
        <f t="shared" si="63"/>
        <v/>
      </c>
      <c r="AS362" s="196"/>
      <c r="AT362" s="194"/>
      <c r="AU362" s="190"/>
      <c r="AV362" s="190"/>
      <c r="AW362" s="190" t="str">
        <f t="shared" si="64"/>
        <v/>
      </c>
      <c r="AX362" s="196"/>
      <c r="AY362" s="194"/>
      <c r="AZ362" s="190"/>
      <c r="BA362" s="190"/>
      <c r="BB362" s="190" t="str">
        <f t="shared" si="65"/>
        <v/>
      </c>
      <c r="BC362" s="196"/>
      <c r="BD362" s="194"/>
      <c r="BE362" s="190"/>
      <c r="BF362" s="190"/>
      <c r="BG362" s="190" t="str">
        <f t="shared" si="66"/>
        <v/>
      </c>
      <c r="BH362" s="196"/>
      <c r="BI362" s="194"/>
      <c r="BJ362" s="190"/>
      <c r="BK362" s="190"/>
      <c r="BL362" s="190" t="str">
        <f t="shared" si="67"/>
        <v/>
      </c>
      <c r="BM362" s="196"/>
      <c r="BN362" s="194"/>
      <c r="BO362" s="190"/>
      <c r="BP362" s="190"/>
      <c r="BQ362" s="190" t="str">
        <f t="shared" si="68"/>
        <v/>
      </c>
      <c r="BR362" s="196"/>
      <c r="BS362" s="194"/>
    </row>
    <row r="363" spans="1:71" ht="15">
      <c r="A363" s="120"/>
      <c r="B363" s="120"/>
      <c r="C363" s="120"/>
      <c r="D363" s="120"/>
      <c r="E363" s="120"/>
      <c r="F363" s="120"/>
      <c r="G363" s="190"/>
      <c r="H363" s="190"/>
      <c r="I363" s="190"/>
      <c r="J363" s="191"/>
      <c r="K363" s="191"/>
      <c r="L363" s="191"/>
      <c r="M363" s="192"/>
      <c r="N363" s="211"/>
      <c r="O363" s="194"/>
      <c r="P363" s="194"/>
      <c r="Q363" s="194"/>
      <c r="R363" s="191"/>
      <c r="S363" s="191"/>
      <c r="T363" s="194"/>
      <c r="U363" s="194"/>
      <c r="V363" s="190"/>
      <c r="W363" s="190"/>
      <c r="X363" s="190" t="str">
        <f t="shared" si="59"/>
        <v/>
      </c>
      <c r="Y363" s="196"/>
      <c r="Z363" s="194"/>
      <c r="AA363" s="190"/>
      <c r="AB363" s="190"/>
      <c r="AC363" s="190" t="str">
        <f t="shared" si="60"/>
        <v/>
      </c>
      <c r="AD363" s="196"/>
      <c r="AE363" s="194"/>
      <c r="AF363" s="190"/>
      <c r="AG363" s="190"/>
      <c r="AH363" s="190" t="str">
        <f t="shared" si="61"/>
        <v/>
      </c>
      <c r="AI363" s="196"/>
      <c r="AJ363" s="194"/>
      <c r="AK363" s="190"/>
      <c r="AL363" s="190"/>
      <c r="AM363" s="190" t="str">
        <f t="shared" si="62"/>
        <v/>
      </c>
      <c r="AN363" s="196"/>
      <c r="AO363" s="194"/>
      <c r="AP363" s="190"/>
      <c r="AQ363" s="190"/>
      <c r="AR363" s="190" t="str">
        <f t="shared" si="63"/>
        <v/>
      </c>
      <c r="AS363" s="196"/>
      <c r="AT363" s="194"/>
      <c r="AU363" s="190"/>
      <c r="AV363" s="190"/>
      <c r="AW363" s="190" t="str">
        <f t="shared" si="64"/>
        <v/>
      </c>
      <c r="AX363" s="196"/>
      <c r="AY363" s="194"/>
      <c r="AZ363" s="190"/>
      <c r="BA363" s="190"/>
      <c r="BB363" s="190" t="str">
        <f t="shared" si="65"/>
        <v/>
      </c>
      <c r="BC363" s="196"/>
      <c r="BD363" s="194"/>
      <c r="BE363" s="190"/>
      <c r="BF363" s="190"/>
      <c r="BG363" s="190" t="str">
        <f t="shared" si="66"/>
        <v/>
      </c>
      <c r="BH363" s="196"/>
      <c r="BI363" s="194"/>
      <c r="BJ363" s="190"/>
      <c r="BK363" s="190"/>
      <c r="BL363" s="190" t="str">
        <f t="shared" si="67"/>
        <v/>
      </c>
      <c r="BM363" s="196"/>
      <c r="BN363" s="194"/>
      <c r="BO363" s="190"/>
      <c r="BP363" s="190"/>
      <c r="BQ363" s="190" t="str">
        <f t="shared" si="68"/>
        <v/>
      </c>
      <c r="BR363" s="196"/>
      <c r="BS363" s="194"/>
    </row>
    <row r="364" spans="1:71" ht="15">
      <c r="A364" s="120"/>
      <c r="B364" s="120"/>
      <c r="C364" s="120"/>
      <c r="D364" s="120"/>
      <c r="E364" s="120"/>
      <c r="F364" s="120"/>
      <c r="G364" s="190"/>
      <c r="H364" s="190"/>
      <c r="I364" s="190"/>
      <c r="J364" s="191"/>
      <c r="K364" s="191"/>
      <c r="L364" s="191"/>
      <c r="M364" s="192"/>
      <c r="N364" s="211"/>
      <c r="O364" s="194"/>
      <c r="P364" s="194"/>
      <c r="Q364" s="194"/>
      <c r="R364" s="191"/>
      <c r="S364" s="191"/>
      <c r="T364" s="194"/>
      <c r="U364" s="194"/>
      <c r="V364" s="190"/>
      <c r="W364" s="190"/>
      <c r="X364" s="190" t="str">
        <f t="shared" si="59"/>
        <v/>
      </c>
      <c r="Y364" s="196"/>
      <c r="Z364" s="194"/>
      <c r="AA364" s="190"/>
      <c r="AB364" s="190"/>
      <c r="AC364" s="190" t="str">
        <f t="shared" si="60"/>
        <v/>
      </c>
      <c r="AD364" s="196"/>
      <c r="AE364" s="194"/>
      <c r="AF364" s="190"/>
      <c r="AG364" s="190"/>
      <c r="AH364" s="190" t="str">
        <f t="shared" si="61"/>
        <v/>
      </c>
      <c r="AI364" s="196"/>
      <c r="AJ364" s="194"/>
      <c r="AK364" s="190"/>
      <c r="AL364" s="190"/>
      <c r="AM364" s="190" t="str">
        <f t="shared" si="62"/>
        <v/>
      </c>
      <c r="AN364" s="196"/>
      <c r="AO364" s="194"/>
      <c r="AP364" s="190"/>
      <c r="AQ364" s="190"/>
      <c r="AR364" s="190" t="str">
        <f t="shared" si="63"/>
        <v/>
      </c>
      <c r="AS364" s="196"/>
      <c r="AT364" s="194"/>
      <c r="AU364" s="190"/>
      <c r="AV364" s="190"/>
      <c r="AW364" s="190" t="str">
        <f t="shared" si="64"/>
        <v/>
      </c>
      <c r="AX364" s="196"/>
      <c r="AY364" s="194"/>
      <c r="AZ364" s="190"/>
      <c r="BA364" s="190"/>
      <c r="BB364" s="190" t="str">
        <f t="shared" si="65"/>
        <v/>
      </c>
      <c r="BC364" s="196"/>
      <c r="BD364" s="194"/>
      <c r="BE364" s="190"/>
      <c r="BF364" s="190"/>
      <c r="BG364" s="190" t="str">
        <f t="shared" si="66"/>
        <v/>
      </c>
      <c r="BH364" s="196"/>
      <c r="BI364" s="194"/>
      <c r="BJ364" s="190"/>
      <c r="BK364" s="190"/>
      <c r="BL364" s="190" t="str">
        <f t="shared" si="67"/>
        <v/>
      </c>
      <c r="BM364" s="196"/>
      <c r="BN364" s="194"/>
      <c r="BO364" s="190"/>
      <c r="BP364" s="190"/>
      <c r="BQ364" s="190" t="str">
        <f t="shared" si="68"/>
        <v/>
      </c>
      <c r="BR364" s="196"/>
      <c r="BS364" s="194"/>
    </row>
    <row r="365" spans="1:71" ht="15">
      <c r="A365" s="120"/>
      <c r="B365" s="120"/>
      <c r="C365" s="120"/>
      <c r="D365" s="120"/>
      <c r="E365" s="120"/>
      <c r="F365" s="120"/>
      <c r="G365" s="190"/>
      <c r="H365" s="190"/>
      <c r="I365" s="190"/>
      <c r="J365" s="191"/>
      <c r="K365" s="191"/>
      <c r="L365" s="191"/>
      <c r="M365" s="192"/>
      <c r="N365" s="211"/>
      <c r="O365" s="194"/>
      <c r="P365" s="194"/>
      <c r="Q365" s="194"/>
      <c r="R365" s="191"/>
      <c r="S365" s="191"/>
      <c r="T365" s="194"/>
      <c r="U365" s="194"/>
      <c r="V365" s="190"/>
      <c r="W365" s="190"/>
      <c r="X365" s="190" t="str">
        <f t="shared" si="59"/>
        <v/>
      </c>
      <c r="Y365" s="196"/>
      <c r="Z365" s="194"/>
      <c r="AA365" s="190"/>
      <c r="AB365" s="190"/>
      <c r="AC365" s="190" t="str">
        <f t="shared" si="60"/>
        <v/>
      </c>
      <c r="AD365" s="196"/>
      <c r="AE365" s="194"/>
      <c r="AF365" s="190"/>
      <c r="AG365" s="190"/>
      <c r="AH365" s="190" t="str">
        <f t="shared" si="61"/>
        <v/>
      </c>
      <c r="AI365" s="196"/>
      <c r="AJ365" s="194"/>
      <c r="AK365" s="190"/>
      <c r="AL365" s="190"/>
      <c r="AM365" s="190" t="str">
        <f t="shared" si="62"/>
        <v/>
      </c>
      <c r="AN365" s="196"/>
      <c r="AO365" s="194"/>
      <c r="AP365" s="190"/>
      <c r="AQ365" s="190"/>
      <c r="AR365" s="190" t="str">
        <f t="shared" si="63"/>
        <v/>
      </c>
      <c r="AS365" s="196"/>
      <c r="AT365" s="194"/>
      <c r="AU365" s="190"/>
      <c r="AV365" s="190"/>
      <c r="AW365" s="190" t="str">
        <f t="shared" si="64"/>
        <v/>
      </c>
      <c r="AX365" s="196"/>
      <c r="AY365" s="194"/>
      <c r="AZ365" s="190"/>
      <c r="BA365" s="190"/>
      <c r="BB365" s="190" t="str">
        <f t="shared" si="65"/>
        <v/>
      </c>
      <c r="BC365" s="196"/>
      <c r="BD365" s="194"/>
      <c r="BE365" s="190"/>
      <c r="BF365" s="190"/>
      <c r="BG365" s="190" t="str">
        <f t="shared" si="66"/>
        <v/>
      </c>
      <c r="BH365" s="196"/>
      <c r="BI365" s="194"/>
      <c r="BJ365" s="190"/>
      <c r="BK365" s="190"/>
      <c r="BL365" s="190" t="str">
        <f t="shared" si="67"/>
        <v/>
      </c>
      <c r="BM365" s="196"/>
      <c r="BN365" s="194"/>
      <c r="BO365" s="190"/>
      <c r="BP365" s="190"/>
      <c r="BQ365" s="190" t="str">
        <f t="shared" si="68"/>
        <v/>
      </c>
      <c r="BR365" s="196"/>
      <c r="BS365" s="194"/>
    </row>
    <row r="366" spans="1:71" ht="15">
      <c r="A366" s="120"/>
      <c r="B366" s="120"/>
      <c r="C366" s="120"/>
      <c r="D366" s="120"/>
      <c r="E366" s="120"/>
      <c r="F366" s="120"/>
      <c r="G366" s="190"/>
      <c r="H366" s="190"/>
      <c r="I366" s="190"/>
      <c r="J366" s="191"/>
      <c r="K366" s="191"/>
      <c r="L366" s="191"/>
      <c r="M366" s="192"/>
      <c r="N366" s="211"/>
      <c r="O366" s="194"/>
      <c r="P366" s="194"/>
      <c r="Q366" s="194"/>
      <c r="R366" s="191"/>
      <c r="S366" s="191"/>
      <c r="T366" s="194"/>
      <c r="U366" s="194"/>
      <c r="V366" s="190"/>
      <c r="W366" s="190"/>
      <c r="X366" s="190" t="str">
        <f t="shared" si="59"/>
        <v/>
      </c>
      <c r="Y366" s="196"/>
      <c r="Z366" s="194"/>
      <c r="AA366" s="190"/>
      <c r="AB366" s="190"/>
      <c r="AC366" s="190" t="str">
        <f t="shared" si="60"/>
        <v/>
      </c>
      <c r="AD366" s="196"/>
      <c r="AE366" s="194"/>
      <c r="AF366" s="190"/>
      <c r="AG366" s="190"/>
      <c r="AH366" s="190" t="str">
        <f t="shared" si="61"/>
        <v/>
      </c>
      <c r="AI366" s="196"/>
      <c r="AJ366" s="194"/>
      <c r="AK366" s="190"/>
      <c r="AL366" s="190"/>
      <c r="AM366" s="190" t="str">
        <f t="shared" si="62"/>
        <v/>
      </c>
      <c r="AN366" s="196"/>
      <c r="AO366" s="194"/>
      <c r="AP366" s="190"/>
      <c r="AQ366" s="190"/>
      <c r="AR366" s="190" t="str">
        <f t="shared" si="63"/>
        <v/>
      </c>
      <c r="AS366" s="196"/>
      <c r="AT366" s="194"/>
      <c r="AU366" s="190"/>
      <c r="AV366" s="190"/>
      <c r="AW366" s="190" t="str">
        <f t="shared" si="64"/>
        <v/>
      </c>
      <c r="AX366" s="196"/>
      <c r="AY366" s="194"/>
      <c r="AZ366" s="190"/>
      <c r="BA366" s="190"/>
      <c r="BB366" s="190" t="str">
        <f t="shared" si="65"/>
        <v/>
      </c>
      <c r="BC366" s="196"/>
      <c r="BD366" s="194"/>
      <c r="BE366" s="190"/>
      <c r="BF366" s="190"/>
      <c r="BG366" s="190" t="str">
        <f t="shared" si="66"/>
        <v/>
      </c>
      <c r="BH366" s="196"/>
      <c r="BI366" s="194"/>
      <c r="BJ366" s="190"/>
      <c r="BK366" s="190"/>
      <c r="BL366" s="190" t="str">
        <f t="shared" si="67"/>
        <v/>
      </c>
      <c r="BM366" s="196"/>
      <c r="BN366" s="194"/>
      <c r="BO366" s="190"/>
      <c r="BP366" s="190"/>
      <c r="BQ366" s="190" t="str">
        <f t="shared" si="68"/>
        <v/>
      </c>
      <c r="BR366" s="196"/>
      <c r="BS366" s="194"/>
    </row>
    <row r="367" spans="1:71" ht="15">
      <c r="A367" s="120"/>
      <c r="B367" s="120"/>
      <c r="C367" s="120"/>
      <c r="D367" s="120"/>
      <c r="E367" s="120"/>
      <c r="F367" s="120"/>
      <c r="G367" s="190"/>
      <c r="H367" s="190"/>
      <c r="I367" s="190"/>
      <c r="J367" s="191"/>
      <c r="K367" s="191"/>
      <c r="L367" s="191"/>
      <c r="M367" s="192"/>
      <c r="N367" s="211"/>
      <c r="O367" s="194"/>
      <c r="P367" s="194"/>
      <c r="Q367" s="194"/>
      <c r="R367" s="191"/>
      <c r="S367" s="191"/>
      <c r="T367" s="194"/>
      <c r="U367" s="194"/>
      <c r="V367" s="190"/>
      <c r="W367" s="190"/>
      <c r="X367" s="190" t="str">
        <f t="shared" si="59"/>
        <v/>
      </c>
      <c r="Y367" s="196"/>
      <c r="Z367" s="194"/>
      <c r="AA367" s="190"/>
      <c r="AB367" s="190"/>
      <c r="AC367" s="190" t="str">
        <f t="shared" si="60"/>
        <v/>
      </c>
      <c r="AD367" s="196"/>
      <c r="AE367" s="194"/>
      <c r="AF367" s="190"/>
      <c r="AG367" s="190"/>
      <c r="AH367" s="190" t="str">
        <f t="shared" si="61"/>
        <v/>
      </c>
      <c r="AI367" s="196"/>
      <c r="AJ367" s="194"/>
      <c r="AK367" s="190"/>
      <c r="AL367" s="190"/>
      <c r="AM367" s="190" t="str">
        <f t="shared" si="62"/>
        <v/>
      </c>
      <c r="AN367" s="196"/>
      <c r="AO367" s="194"/>
      <c r="AP367" s="190"/>
      <c r="AQ367" s="190"/>
      <c r="AR367" s="190" t="str">
        <f t="shared" si="63"/>
        <v/>
      </c>
      <c r="AS367" s="196"/>
      <c r="AT367" s="194"/>
      <c r="AU367" s="190"/>
      <c r="AV367" s="190"/>
      <c r="AW367" s="190" t="str">
        <f t="shared" si="64"/>
        <v/>
      </c>
      <c r="AX367" s="196"/>
      <c r="AY367" s="194"/>
      <c r="AZ367" s="190"/>
      <c r="BA367" s="190"/>
      <c r="BB367" s="190" t="str">
        <f t="shared" si="65"/>
        <v/>
      </c>
      <c r="BC367" s="196"/>
      <c r="BD367" s="194"/>
      <c r="BE367" s="190"/>
      <c r="BF367" s="190"/>
      <c r="BG367" s="190" t="str">
        <f t="shared" si="66"/>
        <v/>
      </c>
      <c r="BH367" s="196"/>
      <c r="BI367" s="194"/>
      <c r="BJ367" s="190"/>
      <c r="BK367" s="190"/>
      <c r="BL367" s="190" t="str">
        <f t="shared" si="67"/>
        <v/>
      </c>
      <c r="BM367" s="196"/>
      <c r="BN367" s="194"/>
      <c r="BO367" s="190"/>
      <c r="BP367" s="190"/>
      <c r="BQ367" s="190" t="str">
        <f t="shared" si="68"/>
        <v/>
      </c>
      <c r="BR367" s="196"/>
      <c r="BS367" s="194"/>
    </row>
    <row r="368" spans="1:71" ht="15">
      <c r="A368" s="120"/>
      <c r="B368" s="120"/>
      <c r="C368" s="120"/>
      <c r="D368" s="120"/>
      <c r="E368" s="120"/>
      <c r="F368" s="120"/>
      <c r="G368" s="190"/>
      <c r="H368" s="190"/>
      <c r="I368" s="190"/>
      <c r="J368" s="191"/>
      <c r="K368" s="191"/>
      <c r="L368" s="191"/>
      <c r="M368" s="192"/>
      <c r="N368" s="211"/>
      <c r="O368" s="194"/>
      <c r="P368" s="194"/>
      <c r="Q368" s="194"/>
      <c r="R368" s="191"/>
      <c r="S368" s="191"/>
      <c r="T368" s="194"/>
      <c r="U368" s="194"/>
      <c r="V368" s="190"/>
      <c r="W368" s="190"/>
      <c r="X368" s="190" t="str">
        <f t="shared" si="59"/>
        <v/>
      </c>
      <c r="Y368" s="196"/>
      <c r="Z368" s="194"/>
      <c r="AA368" s="190"/>
      <c r="AB368" s="190"/>
      <c r="AC368" s="190" t="str">
        <f t="shared" si="60"/>
        <v/>
      </c>
      <c r="AD368" s="196"/>
      <c r="AE368" s="194"/>
      <c r="AF368" s="190"/>
      <c r="AG368" s="190"/>
      <c r="AH368" s="190" t="str">
        <f t="shared" si="61"/>
        <v/>
      </c>
      <c r="AI368" s="196"/>
      <c r="AJ368" s="194"/>
      <c r="AK368" s="190"/>
      <c r="AL368" s="190"/>
      <c r="AM368" s="190" t="str">
        <f t="shared" si="62"/>
        <v/>
      </c>
      <c r="AN368" s="196"/>
      <c r="AO368" s="194"/>
      <c r="AP368" s="190"/>
      <c r="AQ368" s="190"/>
      <c r="AR368" s="190" t="str">
        <f t="shared" si="63"/>
        <v/>
      </c>
      <c r="AS368" s="196"/>
      <c r="AT368" s="194"/>
      <c r="AU368" s="190"/>
      <c r="AV368" s="190"/>
      <c r="AW368" s="190" t="str">
        <f t="shared" si="64"/>
        <v/>
      </c>
      <c r="AX368" s="196"/>
      <c r="AY368" s="194"/>
      <c r="AZ368" s="190"/>
      <c r="BA368" s="190"/>
      <c r="BB368" s="190" t="str">
        <f t="shared" si="65"/>
        <v/>
      </c>
      <c r="BC368" s="196"/>
      <c r="BD368" s="194"/>
      <c r="BE368" s="190"/>
      <c r="BF368" s="190"/>
      <c r="BG368" s="190" t="str">
        <f t="shared" si="66"/>
        <v/>
      </c>
      <c r="BH368" s="196"/>
      <c r="BI368" s="194"/>
      <c r="BJ368" s="190"/>
      <c r="BK368" s="190"/>
      <c r="BL368" s="190" t="str">
        <f t="shared" si="67"/>
        <v/>
      </c>
      <c r="BM368" s="196"/>
      <c r="BN368" s="194"/>
      <c r="BO368" s="190"/>
      <c r="BP368" s="190"/>
      <c r="BQ368" s="190" t="str">
        <f t="shared" si="68"/>
        <v/>
      </c>
      <c r="BR368" s="196"/>
      <c r="BS368" s="194"/>
    </row>
    <row r="369" spans="1:71" ht="15">
      <c r="A369" s="120"/>
      <c r="B369" s="120"/>
      <c r="C369" s="120"/>
      <c r="D369" s="120"/>
      <c r="E369" s="120"/>
      <c r="F369" s="120"/>
      <c r="G369" s="190"/>
      <c r="H369" s="190"/>
      <c r="I369" s="190"/>
      <c r="J369" s="191"/>
      <c r="K369" s="191"/>
      <c r="L369" s="191"/>
      <c r="M369" s="192"/>
      <c r="N369" s="211"/>
      <c r="O369" s="194"/>
      <c r="P369" s="194"/>
      <c r="Q369" s="194"/>
      <c r="R369" s="191"/>
      <c r="S369" s="191"/>
      <c r="T369" s="194"/>
      <c r="U369" s="194"/>
      <c r="V369" s="190"/>
      <c r="W369" s="190"/>
      <c r="X369" s="190" t="str">
        <f t="shared" si="59"/>
        <v/>
      </c>
      <c r="Y369" s="196"/>
      <c r="Z369" s="194"/>
      <c r="AA369" s="190"/>
      <c r="AB369" s="190"/>
      <c r="AC369" s="190" t="str">
        <f t="shared" si="60"/>
        <v/>
      </c>
      <c r="AD369" s="196"/>
      <c r="AE369" s="194"/>
      <c r="AF369" s="190"/>
      <c r="AG369" s="190"/>
      <c r="AH369" s="190" t="str">
        <f t="shared" si="61"/>
        <v/>
      </c>
      <c r="AI369" s="196"/>
      <c r="AJ369" s="194"/>
      <c r="AK369" s="190"/>
      <c r="AL369" s="190"/>
      <c r="AM369" s="190" t="str">
        <f t="shared" si="62"/>
        <v/>
      </c>
      <c r="AN369" s="196"/>
      <c r="AO369" s="194"/>
      <c r="AP369" s="190"/>
      <c r="AQ369" s="190"/>
      <c r="AR369" s="190" t="str">
        <f t="shared" si="63"/>
        <v/>
      </c>
      <c r="AS369" s="196"/>
      <c r="AT369" s="194"/>
      <c r="AU369" s="190"/>
      <c r="AV369" s="190"/>
      <c r="AW369" s="190" t="str">
        <f t="shared" si="64"/>
        <v/>
      </c>
      <c r="AX369" s="196"/>
      <c r="AY369" s="194"/>
      <c r="AZ369" s="190"/>
      <c r="BA369" s="190"/>
      <c r="BB369" s="190" t="str">
        <f t="shared" si="65"/>
        <v/>
      </c>
      <c r="BC369" s="196"/>
      <c r="BD369" s="194"/>
      <c r="BE369" s="190"/>
      <c r="BF369" s="190"/>
      <c r="BG369" s="190" t="str">
        <f t="shared" si="66"/>
        <v/>
      </c>
      <c r="BH369" s="196"/>
      <c r="BI369" s="194"/>
      <c r="BJ369" s="190"/>
      <c r="BK369" s="190"/>
      <c r="BL369" s="190" t="str">
        <f t="shared" si="67"/>
        <v/>
      </c>
      <c r="BM369" s="196"/>
      <c r="BN369" s="194"/>
      <c r="BO369" s="190"/>
      <c r="BP369" s="190"/>
      <c r="BQ369" s="190" t="str">
        <f t="shared" si="68"/>
        <v/>
      </c>
      <c r="BR369" s="196"/>
      <c r="BS369" s="194"/>
    </row>
    <row r="370" spans="1:71" ht="15">
      <c r="A370" s="120"/>
      <c r="B370" s="120"/>
      <c r="C370" s="120"/>
      <c r="D370" s="120"/>
      <c r="E370" s="120"/>
      <c r="F370" s="120"/>
      <c r="G370" s="190"/>
      <c r="H370" s="190"/>
      <c r="I370" s="190"/>
      <c r="J370" s="191"/>
      <c r="K370" s="191"/>
      <c r="L370" s="191"/>
      <c r="M370" s="192"/>
      <c r="N370" s="211"/>
      <c r="O370" s="194"/>
      <c r="P370" s="194"/>
      <c r="Q370" s="194"/>
      <c r="R370" s="191"/>
      <c r="S370" s="191"/>
      <c r="T370" s="194"/>
      <c r="U370" s="194"/>
      <c r="V370" s="190"/>
      <c r="W370" s="190"/>
      <c r="X370" s="190" t="str">
        <f t="shared" si="59"/>
        <v/>
      </c>
      <c r="Y370" s="196"/>
      <c r="Z370" s="194"/>
      <c r="AA370" s="190"/>
      <c r="AB370" s="190"/>
      <c r="AC370" s="190" t="str">
        <f t="shared" si="60"/>
        <v/>
      </c>
      <c r="AD370" s="196"/>
      <c r="AE370" s="194"/>
      <c r="AF370" s="190"/>
      <c r="AG370" s="190"/>
      <c r="AH370" s="190" t="str">
        <f t="shared" si="61"/>
        <v/>
      </c>
      <c r="AI370" s="196"/>
      <c r="AJ370" s="194"/>
      <c r="AK370" s="190"/>
      <c r="AL370" s="190"/>
      <c r="AM370" s="190" t="str">
        <f t="shared" si="62"/>
        <v/>
      </c>
      <c r="AN370" s="196"/>
      <c r="AO370" s="194"/>
      <c r="AP370" s="190"/>
      <c r="AQ370" s="190"/>
      <c r="AR370" s="190" t="str">
        <f t="shared" si="63"/>
        <v/>
      </c>
      <c r="AS370" s="196"/>
      <c r="AT370" s="194"/>
      <c r="AU370" s="190"/>
      <c r="AV370" s="190"/>
      <c r="AW370" s="190" t="str">
        <f t="shared" si="64"/>
        <v/>
      </c>
      <c r="AX370" s="196"/>
      <c r="AY370" s="194"/>
      <c r="AZ370" s="190"/>
      <c r="BA370" s="190"/>
      <c r="BB370" s="190" t="str">
        <f t="shared" si="65"/>
        <v/>
      </c>
      <c r="BC370" s="196"/>
      <c r="BD370" s="194"/>
      <c r="BE370" s="190"/>
      <c r="BF370" s="190"/>
      <c r="BG370" s="190" t="str">
        <f t="shared" si="66"/>
        <v/>
      </c>
      <c r="BH370" s="196"/>
      <c r="BI370" s="194"/>
      <c r="BJ370" s="190"/>
      <c r="BK370" s="190"/>
      <c r="BL370" s="190" t="str">
        <f t="shared" si="67"/>
        <v/>
      </c>
      <c r="BM370" s="196"/>
      <c r="BN370" s="194"/>
      <c r="BO370" s="190"/>
      <c r="BP370" s="190"/>
      <c r="BQ370" s="190" t="str">
        <f t="shared" si="68"/>
        <v/>
      </c>
      <c r="BR370" s="196"/>
      <c r="BS370" s="194"/>
    </row>
    <row r="371" spans="1:71" ht="15">
      <c r="A371" s="120"/>
      <c r="B371" s="120"/>
      <c r="C371" s="120"/>
      <c r="D371" s="120"/>
      <c r="E371" s="120"/>
      <c r="F371" s="120"/>
      <c r="G371" s="190"/>
      <c r="H371" s="190"/>
      <c r="I371" s="190"/>
      <c r="J371" s="191"/>
      <c r="K371" s="191"/>
      <c r="L371" s="191"/>
      <c r="M371" s="192"/>
      <c r="N371" s="211"/>
      <c r="O371" s="194"/>
      <c r="P371" s="194"/>
      <c r="Q371" s="194"/>
      <c r="R371" s="191"/>
      <c r="S371" s="191"/>
      <c r="T371" s="194"/>
      <c r="U371" s="194"/>
      <c r="V371" s="190"/>
      <c r="W371" s="190"/>
      <c r="X371" s="190" t="str">
        <f t="shared" si="59"/>
        <v/>
      </c>
      <c r="Y371" s="196"/>
      <c r="Z371" s="194"/>
      <c r="AA371" s="190"/>
      <c r="AB371" s="190"/>
      <c r="AC371" s="190" t="str">
        <f t="shared" si="60"/>
        <v/>
      </c>
      <c r="AD371" s="196"/>
      <c r="AE371" s="194"/>
      <c r="AF371" s="190"/>
      <c r="AG371" s="190"/>
      <c r="AH371" s="190" t="str">
        <f t="shared" si="61"/>
        <v/>
      </c>
      <c r="AI371" s="196"/>
      <c r="AJ371" s="194"/>
      <c r="AK371" s="190"/>
      <c r="AL371" s="190"/>
      <c r="AM371" s="190" t="str">
        <f t="shared" si="62"/>
        <v/>
      </c>
      <c r="AN371" s="196"/>
      <c r="AO371" s="194"/>
      <c r="AP371" s="190"/>
      <c r="AQ371" s="190"/>
      <c r="AR371" s="190" t="str">
        <f t="shared" si="63"/>
        <v/>
      </c>
      <c r="AS371" s="196"/>
      <c r="AT371" s="194"/>
      <c r="AU371" s="190"/>
      <c r="AV371" s="190"/>
      <c r="AW371" s="190" t="str">
        <f t="shared" si="64"/>
        <v/>
      </c>
      <c r="AX371" s="196"/>
      <c r="AY371" s="194"/>
      <c r="AZ371" s="190"/>
      <c r="BA371" s="190"/>
      <c r="BB371" s="190" t="str">
        <f t="shared" si="65"/>
        <v/>
      </c>
      <c r="BC371" s="196"/>
      <c r="BD371" s="194"/>
      <c r="BE371" s="190"/>
      <c r="BF371" s="190"/>
      <c r="BG371" s="190" t="str">
        <f t="shared" si="66"/>
        <v/>
      </c>
      <c r="BH371" s="196"/>
      <c r="BI371" s="194"/>
      <c r="BJ371" s="190"/>
      <c r="BK371" s="190"/>
      <c r="BL371" s="190" t="str">
        <f t="shared" si="67"/>
        <v/>
      </c>
      <c r="BM371" s="196"/>
      <c r="BN371" s="194"/>
      <c r="BO371" s="190"/>
      <c r="BP371" s="190"/>
      <c r="BQ371" s="190" t="str">
        <f t="shared" si="68"/>
        <v/>
      </c>
      <c r="BR371" s="196"/>
      <c r="BS371" s="194"/>
    </row>
    <row r="372" spans="1:71" ht="15">
      <c r="A372" s="120"/>
      <c r="B372" s="120"/>
      <c r="C372" s="120"/>
      <c r="D372" s="120"/>
      <c r="E372" s="120"/>
      <c r="F372" s="120"/>
      <c r="G372" s="190"/>
      <c r="H372" s="190"/>
      <c r="I372" s="190"/>
      <c r="J372" s="191"/>
      <c r="K372" s="191"/>
      <c r="L372" s="191"/>
      <c r="M372" s="192"/>
      <c r="N372" s="211"/>
      <c r="O372" s="194"/>
      <c r="P372" s="194"/>
      <c r="Q372" s="194"/>
      <c r="R372" s="191"/>
      <c r="S372" s="191"/>
      <c r="T372" s="194"/>
      <c r="U372" s="194"/>
      <c r="V372" s="190"/>
      <c r="W372" s="190"/>
      <c r="X372" s="190" t="str">
        <f t="shared" si="59"/>
        <v/>
      </c>
      <c r="Y372" s="196"/>
      <c r="Z372" s="194"/>
      <c r="AA372" s="190"/>
      <c r="AB372" s="190"/>
      <c r="AC372" s="190" t="str">
        <f t="shared" si="60"/>
        <v/>
      </c>
      <c r="AD372" s="196"/>
      <c r="AE372" s="194"/>
      <c r="AF372" s="190"/>
      <c r="AG372" s="190"/>
      <c r="AH372" s="190" t="str">
        <f t="shared" si="61"/>
        <v/>
      </c>
      <c r="AI372" s="196"/>
      <c r="AJ372" s="194"/>
      <c r="AK372" s="190"/>
      <c r="AL372" s="190"/>
      <c r="AM372" s="190" t="str">
        <f t="shared" si="62"/>
        <v/>
      </c>
      <c r="AN372" s="196"/>
      <c r="AO372" s="194"/>
      <c r="AP372" s="190"/>
      <c r="AQ372" s="190"/>
      <c r="AR372" s="190" t="str">
        <f t="shared" si="63"/>
        <v/>
      </c>
      <c r="AS372" s="196"/>
      <c r="AT372" s="194"/>
      <c r="AU372" s="190"/>
      <c r="AV372" s="190"/>
      <c r="AW372" s="190" t="str">
        <f t="shared" si="64"/>
        <v/>
      </c>
      <c r="AX372" s="196"/>
      <c r="AY372" s="194"/>
      <c r="AZ372" s="190"/>
      <c r="BA372" s="190"/>
      <c r="BB372" s="190" t="str">
        <f t="shared" si="65"/>
        <v/>
      </c>
      <c r="BC372" s="196"/>
      <c r="BD372" s="194"/>
      <c r="BE372" s="190"/>
      <c r="BF372" s="190"/>
      <c r="BG372" s="190" t="str">
        <f t="shared" si="66"/>
        <v/>
      </c>
      <c r="BH372" s="196"/>
      <c r="BI372" s="194"/>
      <c r="BJ372" s="190"/>
      <c r="BK372" s="190"/>
      <c r="BL372" s="190" t="str">
        <f t="shared" si="67"/>
        <v/>
      </c>
      <c r="BM372" s="196"/>
      <c r="BN372" s="194"/>
      <c r="BO372" s="190"/>
      <c r="BP372" s="190"/>
      <c r="BQ372" s="190" t="str">
        <f t="shared" si="68"/>
        <v/>
      </c>
      <c r="BR372" s="196"/>
      <c r="BS372" s="194"/>
    </row>
    <row r="373" spans="1:71" ht="15">
      <c r="A373" s="120"/>
      <c r="B373" s="120"/>
      <c r="C373" s="120"/>
      <c r="D373" s="120"/>
      <c r="E373" s="120"/>
      <c r="F373" s="120"/>
      <c r="G373" s="190"/>
      <c r="H373" s="190"/>
      <c r="I373" s="190"/>
      <c r="J373" s="191"/>
      <c r="K373" s="191"/>
      <c r="L373" s="191"/>
      <c r="M373" s="192"/>
      <c r="N373" s="211"/>
      <c r="O373" s="194"/>
      <c r="P373" s="194"/>
      <c r="Q373" s="194"/>
      <c r="R373" s="191"/>
      <c r="S373" s="191"/>
      <c r="T373" s="194"/>
      <c r="U373" s="194"/>
      <c r="V373" s="190"/>
      <c r="W373" s="190"/>
      <c r="X373" s="190" t="str">
        <f t="shared" si="59"/>
        <v/>
      </c>
      <c r="Y373" s="196"/>
      <c r="Z373" s="194"/>
      <c r="AA373" s="190"/>
      <c r="AB373" s="190"/>
      <c r="AC373" s="190" t="str">
        <f t="shared" si="60"/>
        <v/>
      </c>
      <c r="AD373" s="196"/>
      <c r="AE373" s="194"/>
      <c r="AF373" s="190"/>
      <c r="AG373" s="190"/>
      <c r="AH373" s="190" t="str">
        <f t="shared" si="61"/>
        <v/>
      </c>
      <c r="AI373" s="196"/>
      <c r="AJ373" s="194"/>
      <c r="AK373" s="190"/>
      <c r="AL373" s="190"/>
      <c r="AM373" s="190" t="str">
        <f t="shared" si="62"/>
        <v/>
      </c>
      <c r="AN373" s="196"/>
      <c r="AO373" s="194"/>
      <c r="AP373" s="190"/>
      <c r="AQ373" s="190"/>
      <c r="AR373" s="190" t="str">
        <f t="shared" si="63"/>
        <v/>
      </c>
      <c r="AS373" s="196"/>
      <c r="AT373" s="194"/>
      <c r="AU373" s="190"/>
      <c r="AV373" s="190"/>
      <c r="AW373" s="190" t="str">
        <f t="shared" si="64"/>
        <v/>
      </c>
      <c r="AX373" s="196"/>
      <c r="AY373" s="194"/>
      <c r="AZ373" s="190"/>
      <c r="BA373" s="190"/>
      <c r="BB373" s="190" t="str">
        <f t="shared" si="65"/>
        <v/>
      </c>
      <c r="BC373" s="196"/>
      <c r="BD373" s="194"/>
      <c r="BE373" s="190"/>
      <c r="BF373" s="190"/>
      <c r="BG373" s="190" t="str">
        <f t="shared" si="66"/>
        <v/>
      </c>
      <c r="BH373" s="196"/>
      <c r="BI373" s="194"/>
      <c r="BJ373" s="190"/>
      <c r="BK373" s="190"/>
      <c r="BL373" s="190" t="str">
        <f t="shared" si="67"/>
        <v/>
      </c>
      <c r="BM373" s="196"/>
      <c r="BN373" s="194"/>
      <c r="BO373" s="190"/>
      <c r="BP373" s="190"/>
      <c r="BQ373" s="190" t="str">
        <f t="shared" si="68"/>
        <v/>
      </c>
      <c r="BR373" s="196"/>
      <c r="BS373" s="194"/>
    </row>
    <row r="374" spans="1:71" ht="15">
      <c r="A374" s="120"/>
      <c r="B374" s="120"/>
      <c r="C374" s="120"/>
      <c r="D374" s="120"/>
      <c r="E374" s="120"/>
      <c r="F374" s="120"/>
      <c r="G374" s="190"/>
      <c r="H374" s="190"/>
      <c r="I374" s="190"/>
      <c r="J374" s="191"/>
      <c r="K374" s="191"/>
      <c r="L374" s="191"/>
      <c r="M374" s="192"/>
      <c r="N374" s="211"/>
      <c r="O374" s="194"/>
      <c r="P374" s="194"/>
      <c r="Q374" s="194"/>
      <c r="R374" s="191"/>
      <c r="S374" s="191"/>
      <c r="T374" s="194"/>
      <c r="U374" s="194"/>
      <c r="V374" s="190"/>
      <c r="W374" s="190"/>
      <c r="X374" s="190" t="str">
        <f t="shared" si="59"/>
        <v/>
      </c>
      <c r="Y374" s="196"/>
      <c r="Z374" s="194"/>
      <c r="AA374" s="190"/>
      <c r="AB374" s="190"/>
      <c r="AC374" s="190" t="str">
        <f t="shared" si="60"/>
        <v/>
      </c>
      <c r="AD374" s="196"/>
      <c r="AE374" s="194"/>
      <c r="AF374" s="190"/>
      <c r="AG374" s="190"/>
      <c r="AH374" s="190" t="str">
        <f t="shared" si="61"/>
        <v/>
      </c>
      <c r="AI374" s="196"/>
      <c r="AJ374" s="194"/>
      <c r="AK374" s="190"/>
      <c r="AL374" s="190"/>
      <c r="AM374" s="190" t="str">
        <f t="shared" si="62"/>
        <v/>
      </c>
      <c r="AN374" s="196"/>
      <c r="AO374" s="194"/>
      <c r="AP374" s="190"/>
      <c r="AQ374" s="190"/>
      <c r="AR374" s="190" t="str">
        <f t="shared" si="63"/>
        <v/>
      </c>
      <c r="AS374" s="196"/>
      <c r="AT374" s="194"/>
      <c r="AU374" s="190"/>
      <c r="AV374" s="190"/>
      <c r="AW374" s="190" t="str">
        <f t="shared" si="64"/>
        <v/>
      </c>
      <c r="AX374" s="196"/>
      <c r="AY374" s="194"/>
      <c r="AZ374" s="190"/>
      <c r="BA374" s="190"/>
      <c r="BB374" s="190" t="str">
        <f t="shared" si="65"/>
        <v/>
      </c>
      <c r="BC374" s="196"/>
      <c r="BD374" s="194"/>
      <c r="BE374" s="190"/>
      <c r="BF374" s="190"/>
      <c r="BG374" s="190" t="str">
        <f t="shared" si="66"/>
        <v/>
      </c>
      <c r="BH374" s="196"/>
      <c r="BI374" s="194"/>
      <c r="BJ374" s="190"/>
      <c r="BK374" s="190"/>
      <c r="BL374" s="190" t="str">
        <f t="shared" si="67"/>
        <v/>
      </c>
      <c r="BM374" s="196"/>
      <c r="BN374" s="194"/>
      <c r="BO374" s="190"/>
      <c r="BP374" s="190"/>
      <c r="BQ374" s="190" t="str">
        <f t="shared" si="68"/>
        <v/>
      </c>
      <c r="BR374" s="196"/>
      <c r="BS374" s="194"/>
    </row>
    <row r="375" spans="1:71" ht="15">
      <c r="A375" s="120"/>
      <c r="B375" s="120"/>
      <c r="C375" s="120"/>
      <c r="D375" s="120"/>
      <c r="E375" s="120"/>
      <c r="F375" s="120"/>
      <c r="G375" s="190"/>
      <c r="H375" s="190"/>
      <c r="I375" s="190"/>
      <c r="J375" s="191"/>
      <c r="K375" s="191"/>
      <c r="L375" s="191"/>
      <c r="M375" s="192"/>
      <c r="N375" s="211"/>
      <c r="O375" s="194"/>
      <c r="P375" s="194"/>
      <c r="Q375" s="194"/>
      <c r="R375" s="191"/>
      <c r="S375" s="191"/>
      <c r="T375" s="194"/>
      <c r="U375" s="194"/>
      <c r="V375" s="190"/>
      <c r="W375" s="190"/>
      <c r="X375" s="190" t="str">
        <f t="shared" si="59"/>
        <v/>
      </c>
      <c r="Y375" s="196"/>
      <c r="Z375" s="194"/>
      <c r="AA375" s="190"/>
      <c r="AB375" s="190"/>
      <c r="AC375" s="190" t="str">
        <f t="shared" si="60"/>
        <v/>
      </c>
      <c r="AD375" s="196"/>
      <c r="AE375" s="194"/>
      <c r="AF375" s="190"/>
      <c r="AG375" s="190"/>
      <c r="AH375" s="190" t="str">
        <f t="shared" si="61"/>
        <v/>
      </c>
      <c r="AI375" s="196"/>
      <c r="AJ375" s="194"/>
      <c r="AK375" s="190"/>
      <c r="AL375" s="190"/>
      <c r="AM375" s="190" t="str">
        <f t="shared" si="62"/>
        <v/>
      </c>
      <c r="AN375" s="196"/>
      <c r="AO375" s="194"/>
      <c r="AP375" s="190"/>
      <c r="AQ375" s="190"/>
      <c r="AR375" s="190" t="str">
        <f t="shared" si="63"/>
        <v/>
      </c>
      <c r="AS375" s="196"/>
      <c r="AT375" s="194"/>
      <c r="AU375" s="190"/>
      <c r="AV375" s="190"/>
      <c r="AW375" s="190" t="str">
        <f t="shared" si="64"/>
        <v/>
      </c>
      <c r="AX375" s="196"/>
      <c r="AY375" s="194"/>
      <c r="AZ375" s="190"/>
      <c r="BA375" s="190"/>
      <c r="BB375" s="190" t="str">
        <f t="shared" si="65"/>
        <v/>
      </c>
      <c r="BC375" s="196"/>
      <c r="BD375" s="194"/>
      <c r="BE375" s="190"/>
      <c r="BF375" s="190"/>
      <c r="BG375" s="190" t="str">
        <f t="shared" si="66"/>
        <v/>
      </c>
      <c r="BH375" s="196"/>
      <c r="BI375" s="194"/>
      <c r="BJ375" s="190"/>
      <c r="BK375" s="190"/>
      <c r="BL375" s="190" t="str">
        <f t="shared" si="67"/>
        <v/>
      </c>
      <c r="BM375" s="196"/>
      <c r="BN375" s="194"/>
      <c r="BO375" s="190"/>
      <c r="BP375" s="190"/>
      <c r="BQ375" s="190" t="str">
        <f t="shared" si="68"/>
        <v/>
      </c>
      <c r="BR375" s="196"/>
      <c r="BS375" s="194"/>
    </row>
    <row r="376" spans="1:71" ht="15">
      <c r="A376" s="120"/>
      <c r="B376" s="120"/>
      <c r="C376" s="120"/>
      <c r="D376" s="120"/>
      <c r="E376" s="120"/>
      <c r="F376" s="120"/>
      <c r="G376" s="190"/>
      <c r="H376" s="190"/>
      <c r="I376" s="190"/>
      <c r="J376" s="191"/>
      <c r="K376" s="191"/>
      <c r="L376" s="191"/>
      <c r="M376" s="192"/>
      <c r="N376" s="211"/>
      <c r="O376" s="194"/>
      <c r="P376" s="194"/>
      <c r="Q376" s="194"/>
      <c r="R376" s="191"/>
      <c r="S376" s="191"/>
      <c r="T376" s="194"/>
      <c r="U376" s="194"/>
      <c r="V376" s="190"/>
      <c r="W376" s="190"/>
      <c r="X376" s="190" t="str">
        <f t="shared" si="59"/>
        <v/>
      </c>
      <c r="Y376" s="196"/>
      <c r="Z376" s="194"/>
      <c r="AA376" s="190"/>
      <c r="AB376" s="190"/>
      <c r="AC376" s="190" t="str">
        <f t="shared" si="60"/>
        <v/>
      </c>
      <c r="AD376" s="196"/>
      <c r="AE376" s="194"/>
      <c r="AF376" s="190"/>
      <c r="AG376" s="190"/>
      <c r="AH376" s="190" t="str">
        <f t="shared" si="61"/>
        <v/>
      </c>
      <c r="AI376" s="196"/>
      <c r="AJ376" s="194"/>
      <c r="AK376" s="190"/>
      <c r="AL376" s="190"/>
      <c r="AM376" s="190" t="str">
        <f t="shared" si="62"/>
        <v/>
      </c>
      <c r="AN376" s="196"/>
      <c r="AO376" s="194"/>
      <c r="AP376" s="190"/>
      <c r="AQ376" s="190"/>
      <c r="AR376" s="190" t="str">
        <f t="shared" si="63"/>
        <v/>
      </c>
      <c r="AS376" s="196"/>
      <c r="AT376" s="194"/>
      <c r="AU376" s="190"/>
      <c r="AV376" s="190"/>
      <c r="AW376" s="190" t="str">
        <f t="shared" si="64"/>
        <v/>
      </c>
      <c r="AX376" s="196"/>
      <c r="AY376" s="194"/>
      <c r="AZ376" s="190"/>
      <c r="BA376" s="190"/>
      <c r="BB376" s="190" t="str">
        <f t="shared" si="65"/>
        <v/>
      </c>
      <c r="BC376" s="196"/>
      <c r="BD376" s="194"/>
      <c r="BE376" s="190"/>
      <c r="BF376" s="190"/>
      <c r="BG376" s="190" t="str">
        <f t="shared" si="66"/>
        <v/>
      </c>
      <c r="BH376" s="196"/>
      <c r="BI376" s="194"/>
      <c r="BJ376" s="190"/>
      <c r="BK376" s="190"/>
      <c r="BL376" s="190" t="str">
        <f t="shared" si="67"/>
        <v/>
      </c>
      <c r="BM376" s="196"/>
      <c r="BN376" s="194"/>
      <c r="BO376" s="190"/>
      <c r="BP376" s="190"/>
      <c r="BQ376" s="190" t="str">
        <f t="shared" si="68"/>
        <v/>
      </c>
      <c r="BR376" s="196"/>
      <c r="BS376" s="194"/>
    </row>
    <row r="377" spans="1:71" ht="15">
      <c r="A377" s="120"/>
      <c r="B377" s="120"/>
      <c r="C377" s="120"/>
      <c r="D377" s="120"/>
      <c r="E377" s="120"/>
      <c r="F377" s="120"/>
      <c r="G377" s="190"/>
      <c r="H377" s="190"/>
      <c r="I377" s="190"/>
      <c r="J377" s="191"/>
      <c r="K377" s="191"/>
      <c r="L377" s="191"/>
      <c r="M377" s="192"/>
      <c r="N377" s="211"/>
      <c r="O377" s="194"/>
      <c r="P377" s="194"/>
      <c r="Q377" s="194"/>
      <c r="R377" s="191"/>
      <c r="S377" s="191"/>
      <c r="T377" s="194"/>
      <c r="U377" s="194"/>
      <c r="V377" s="190"/>
      <c r="W377" s="190"/>
      <c r="X377" s="190" t="str">
        <f t="shared" si="59"/>
        <v/>
      </c>
      <c r="Y377" s="196"/>
      <c r="Z377" s="194"/>
      <c r="AA377" s="190"/>
      <c r="AB377" s="190"/>
      <c r="AC377" s="190" t="str">
        <f t="shared" si="60"/>
        <v/>
      </c>
      <c r="AD377" s="196"/>
      <c r="AE377" s="194"/>
      <c r="AF377" s="190"/>
      <c r="AG377" s="190"/>
      <c r="AH377" s="190" t="str">
        <f t="shared" si="61"/>
        <v/>
      </c>
      <c r="AI377" s="196"/>
      <c r="AJ377" s="194"/>
      <c r="AK377" s="190"/>
      <c r="AL377" s="190"/>
      <c r="AM377" s="190" t="str">
        <f t="shared" si="62"/>
        <v/>
      </c>
      <c r="AN377" s="196"/>
      <c r="AO377" s="194"/>
      <c r="AP377" s="190"/>
      <c r="AQ377" s="190"/>
      <c r="AR377" s="190" t="str">
        <f t="shared" si="63"/>
        <v/>
      </c>
      <c r="AS377" s="196"/>
      <c r="AT377" s="194"/>
      <c r="AU377" s="190"/>
      <c r="AV377" s="190"/>
      <c r="AW377" s="190" t="str">
        <f t="shared" si="64"/>
        <v/>
      </c>
      <c r="AX377" s="196"/>
      <c r="AY377" s="194"/>
      <c r="AZ377" s="190"/>
      <c r="BA377" s="190"/>
      <c r="BB377" s="190" t="str">
        <f t="shared" si="65"/>
        <v/>
      </c>
      <c r="BC377" s="196"/>
      <c r="BD377" s="194"/>
      <c r="BE377" s="190"/>
      <c r="BF377" s="190"/>
      <c r="BG377" s="190" t="str">
        <f t="shared" si="66"/>
        <v/>
      </c>
      <c r="BH377" s="196"/>
      <c r="BI377" s="194"/>
      <c r="BJ377" s="190"/>
      <c r="BK377" s="190"/>
      <c r="BL377" s="190" t="str">
        <f t="shared" si="67"/>
        <v/>
      </c>
      <c r="BM377" s="196"/>
      <c r="BN377" s="194"/>
      <c r="BO377" s="190"/>
      <c r="BP377" s="190"/>
      <c r="BQ377" s="190" t="str">
        <f t="shared" si="68"/>
        <v/>
      </c>
      <c r="BR377" s="196"/>
      <c r="BS377" s="194"/>
    </row>
    <row r="378" spans="1:71" ht="15">
      <c r="A378" s="120"/>
      <c r="B378" s="120"/>
      <c r="C378" s="120"/>
      <c r="D378" s="120"/>
      <c r="E378" s="120"/>
      <c r="F378" s="120"/>
      <c r="G378" s="190"/>
      <c r="H378" s="190"/>
      <c r="I378" s="190"/>
      <c r="J378" s="191"/>
      <c r="K378" s="191"/>
      <c r="L378" s="191"/>
      <c r="M378" s="192"/>
      <c r="N378" s="211"/>
      <c r="O378" s="194"/>
      <c r="P378" s="194"/>
      <c r="Q378" s="194"/>
      <c r="R378" s="191"/>
      <c r="S378" s="191"/>
      <c r="T378" s="194"/>
      <c r="U378" s="194"/>
      <c r="V378" s="190"/>
      <c r="W378" s="190"/>
      <c r="X378" s="190" t="str">
        <f t="shared" si="59"/>
        <v/>
      </c>
      <c r="Y378" s="196"/>
      <c r="Z378" s="194"/>
      <c r="AA378" s="190"/>
      <c r="AB378" s="190"/>
      <c r="AC378" s="190" t="str">
        <f t="shared" si="60"/>
        <v/>
      </c>
      <c r="AD378" s="196"/>
      <c r="AE378" s="194"/>
      <c r="AF378" s="190"/>
      <c r="AG378" s="190"/>
      <c r="AH378" s="190" t="str">
        <f t="shared" si="61"/>
        <v/>
      </c>
      <c r="AI378" s="196"/>
      <c r="AJ378" s="194"/>
      <c r="AK378" s="190"/>
      <c r="AL378" s="190"/>
      <c r="AM378" s="190" t="str">
        <f t="shared" si="62"/>
        <v/>
      </c>
      <c r="AN378" s="196"/>
      <c r="AO378" s="194"/>
      <c r="AP378" s="190"/>
      <c r="AQ378" s="190"/>
      <c r="AR378" s="190" t="str">
        <f t="shared" si="63"/>
        <v/>
      </c>
      <c r="AS378" s="196"/>
      <c r="AT378" s="194"/>
      <c r="AU378" s="190"/>
      <c r="AV378" s="190"/>
      <c r="AW378" s="190" t="str">
        <f t="shared" si="64"/>
        <v/>
      </c>
      <c r="AX378" s="196"/>
      <c r="AY378" s="194"/>
      <c r="AZ378" s="190"/>
      <c r="BA378" s="190"/>
      <c r="BB378" s="190" t="str">
        <f t="shared" si="65"/>
        <v/>
      </c>
      <c r="BC378" s="196"/>
      <c r="BD378" s="194"/>
      <c r="BE378" s="190"/>
      <c r="BF378" s="190"/>
      <c r="BG378" s="190" t="str">
        <f t="shared" si="66"/>
        <v/>
      </c>
      <c r="BH378" s="196"/>
      <c r="BI378" s="194"/>
      <c r="BJ378" s="190"/>
      <c r="BK378" s="190"/>
      <c r="BL378" s="190" t="str">
        <f t="shared" si="67"/>
        <v/>
      </c>
      <c r="BM378" s="196"/>
      <c r="BN378" s="194"/>
      <c r="BO378" s="190"/>
      <c r="BP378" s="190"/>
      <c r="BQ378" s="190" t="str">
        <f t="shared" si="68"/>
        <v/>
      </c>
      <c r="BR378" s="196"/>
      <c r="BS378" s="194"/>
    </row>
    <row r="379" spans="1:71" ht="15">
      <c r="A379" s="120"/>
      <c r="B379" s="120"/>
      <c r="C379" s="120"/>
      <c r="D379" s="120"/>
      <c r="E379" s="120"/>
      <c r="F379" s="120"/>
      <c r="G379" s="190"/>
      <c r="H379" s="190"/>
      <c r="I379" s="190"/>
      <c r="J379" s="191"/>
      <c r="K379" s="191"/>
      <c r="L379" s="191"/>
      <c r="M379" s="192"/>
      <c r="N379" s="211"/>
      <c r="O379" s="194"/>
      <c r="P379" s="194"/>
      <c r="Q379" s="194"/>
      <c r="R379" s="191"/>
      <c r="S379" s="191"/>
      <c r="T379" s="194"/>
      <c r="U379" s="194"/>
      <c r="V379" s="190"/>
      <c r="W379" s="190"/>
      <c r="X379" s="190" t="str">
        <f t="shared" si="59"/>
        <v/>
      </c>
      <c r="Y379" s="196"/>
      <c r="Z379" s="194"/>
      <c r="AA379" s="190"/>
      <c r="AB379" s="190"/>
      <c r="AC379" s="190" t="str">
        <f t="shared" si="60"/>
        <v/>
      </c>
      <c r="AD379" s="196"/>
      <c r="AE379" s="194"/>
      <c r="AF379" s="190"/>
      <c r="AG379" s="190"/>
      <c r="AH379" s="190" t="str">
        <f t="shared" si="61"/>
        <v/>
      </c>
      <c r="AI379" s="196"/>
      <c r="AJ379" s="194"/>
      <c r="AK379" s="190"/>
      <c r="AL379" s="190"/>
      <c r="AM379" s="190" t="str">
        <f t="shared" si="62"/>
        <v/>
      </c>
      <c r="AN379" s="196"/>
      <c r="AO379" s="194"/>
      <c r="AP379" s="190"/>
      <c r="AQ379" s="190"/>
      <c r="AR379" s="190" t="str">
        <f t="shared" si="63"/>
        <v/>
      </c>
      <c r="AS379" s="196"/>
      <c r="AT379" s="194"/>
      <c r="AU379" s="190"/>
      <c r="AV379" s="190"/>
      <c r="AW379" s="190" t="str">
        <f t="shared" si="64"/>
        <v/>
      </c>
      <c r="AX379" s="196"/>
      <c r="AY379" s="194"/>
      <c r="AZ379" s="190"/>
      <c r="BA379" s="190"/>
      <c r="BB379" s="190" t="str">
        <f t="shared" si="65"/>
        <v/>
      </c>
      <c r="BC379" s="196"/>
      <c r="BD379" s="194"/>
      <c r="BE379" s="190"/>
      <c r="BF379" s="190"/>
      <c r="BG379" s="190" t="str">
        <f t="shared" si="66"/>
        <v/>
      </c>
      <c r="BH379" s="196"/>
      <c r="BI379" s="194"/>
      <c r="BJ379" s="190"/>
      <c r="BK379" s="190"/>
      <c r="BL379" s="190" t="str">
        <f t="shared" si="67"/>
        <v/>
      </c>
      <c r="BM379" s="196"/>
      <c r="BN379" s="194"/>
      <c r="BO379" s="190"/>
      <c r="BP379" s="190"/>
      <c r="BQ379" s="190" t="str">
        <f t="shared" si="68"/>
        <v/>
      </c>
      <c r="BR379" s="196"/>
      <c r="BS379" s="194"/>
    </row>
    <row r="380" spans="1:71" ht="15">
      <c r="A380" s="120"/>
      <c r="B380" s="120"/>
      <c r="C380" s="120"/>
      <c r="D380" s="120"/>
      <c r="E380" s="120"/>
      <c r="F380" s="120"/>
      <c r="G380" s="190"/>
      <c r="H380" s="190"/>
      <c r="I380" s="190"/>
      <c r="J380" s="191"/>
      <c r="K380" s="191"/>
      <c r="L380" s="191"/>
      <c r="M380" s="192"/>
      <c r="N380" s="211"/>
      <c r="O380" s="194"/>
      <c r="P380" s="194"/>
      <c r="Q380" s="194"/>
      <c r="R380" s="191"/>
      <c r="S380" s="191"/>
      <c r="T380" s="194"/>
      <c r="U380" s="194"/>
      <c r="V380" s="190"/>
      <c r="W380" s="190"/>
      <c r="X380" s="190" t="str">
        <f t="shared" si="59"/>
        <v/>
      </c>
      <c r="Y380" s="196"/>
      <c r="Z380" s="194"/>
      <c r="AA380" s="190"/>
      <c r="AB380" s="190"/>
      <c r="AC380" s="190" t="str">
        <f t="shared" si="60"/>
        <v/>
      </c>
      <c r="AD380" s="196"/>
      <c r="AE380" s="194"/>
      <c r="AF380" s="190"/>
      <c r="AG380" s="190"/>
      <c r="AH380" s="190" t="str">
        <f t="shared" si="61"/>
        <v/>
      </c>
      <c r="AI380" s="196"/>
      <c r="AJ380" s="194"/>
      <c r="AK380" s="190"/>
      <c r="AL380" s="190"/>
      <c r="AM380" s="190" t="str">
        <f t="shared" si="62"/>
        <v/>
      </c>
      <c r="AN380" s="196"/>
      <c r="AO380" s="194"/>
      <c r="AP380" s="190"/>
      <c r="AQ380" s="190"/>
      <c r="AR380" s="190" t="str">
        <f t="shared" si="63"/>
        <v/>
      </c>
      <c r="AS380" s="196"/>
      <c r="AT380" s="194"/>
      <c r="AU380" s="190"/>
      <c r="AV380" s="190"/>
      <c r="AW380" s="190" t="str">
        <f t="shared" si="64"/>
        <v/>
      </c>
      <c r="AX380" s="196"/>
      <c r="AY380" s="194"/>
      <c r="AZ380" s="190"/>
      <c r="BA380" s="190"/>
      <c r="BB380" s="190" t="str">
        <f t="shared" si="65"/>
        <v/>
      </c>
      <c r="BC380" s="196"/>
      <c r="BD380" s="194"/>
      <c r="BE380" s="190"/>
      <c r="BF380" s="190"/>
      <c r="BG380" s="190" t="str">
        <f t="shared" si="66"/>
        <v/>
      </c>
      <c r="BH380" s="196"/>
      <c r="BI380" s="194"/>
      <c r="BJ380" s="190"/>
      <c r="BK380" s="190"/>
      <c r="BL380" s="190" t="str">
        <f t="shared" si="67"/>
        <v/>
      </c>
      <c r="BM380" s="196"/>
      <c r="BN380" s="194"/>
      <c r="BO380" s="190"/>
      <c r="BP380" s="190"/>
      <c r="BQ380" s="190" t="str">
        <f t="shared" si="68"/>
        <v/>
      </c>
      <c r="BR380" s="196"/>
      <c r="BS380" s="194"/>
    </row>
    <row r="381" spans="1:71" ht="15">
      <c r="A381" s="120"/>
      <c r="B381" s="120"/>
      <c r="C381" s="120"/>
      <c r="D381" s="120"/>
      <c r="E381" s="120"/>
      <c r="F381" s="120"/>
      <c r="G381" s="190"/>
      <c r="H381" s="190"/>
      <c r="I381" s="190"/>
      <c r="J381" s="191"/>
      <c r="K381" s="191"/>
      <c r="L381" s="191"/>
      <c r="M381" s="192"/>
      <c r="N381" s="211"/>
      <c r="O381" s="194"/>
      <c r="P381" s="194"/>
      <c r="Q381" s="194"/>
      <c r="R381" s="191"/>
      <c r="S381" s="191"/>
      <c r="T381" s="194"/>
      <c r="U381" s="194"/>
      <c r="V381" s="190"/>
      <c r="W381" s="190"/>
      <c r="X381" s="190" t="str">
        <f t="shared" si="59"/>
        <v/>
      </c>
      <c r="Y381" s="196"/>
      <c r="Z381" s="194"/>
      <c r="AA381" s="190"/>
      <c r="AB381" s="190"/>
      <c r="AC381" s="190" t="str">
        <f t="shared" si="60"/>
        <v/>
      </c>
      <c r="AD381" s="196"/>
      <c r="AE381" s="194"/>
      <c r="AF381" s="190"/>
      <c r="AG381" s="190"/>
      <c r="AH381" s="190" t="str">
        <f t="shared" si="61"/>
        <v/>
      </c>
      <c r="AI381" s="196"/>
      <c r="AJ381" s="194"/>
      <c r="AK381" s="190"/>
      <c r="AL381" s="190"/>
      <c r="AM381" s="190" t="str">
        <f t="shared" si="62"/>
        <v/>
      </c>
      <c r="AN381" s="196"/>
      <c r="AO381" s="194"/>
      <c r="AP381" s="190"/>
      <c r="AQ381" s="190"/>
      <c r="AR381" s="190" t="str">
        <f t="shared" si="63"/>
        <v/>
      </c>
      <c r="AS381" s="196"/>
      <c r="AT381" s="194"/>
      <c r="AU381" s="190"/>
      <c r="AV381" s="190"/>
      <c r="AW381" s="190" t="str">
        <f t="shared" si="64"/>
        <v/>
      </c>
      <c r="AX381" s="196"/>
      <c r="AY381" s="194"/>
      <c r="AZ381" s="190"/>
      <c r="BA381" s="190"/>
      <c r="BB381" s="190" t="str">
        <f t="shared" si="65"/>
        <v/>
      </c>
      <c r="BC381" s="196"/>
      <c r="BD381" s="194"/>
      <c r="BE381" s="190"/>
      <c r="BF381" s="190"/>
      <c r="BG381" s="190" t="str">
        <f t="shared" si="66"/>
        <v/>
      </c>
      <c r="BH381" s="196"/>
      <c r="BI381" s="194"/>
      <c r="BJ381" s="190"/>
      <c r="BK381" s="190"/>
      <c r="BL381" s="190" t="str">
        <f t="shared" si="67"/>
        <v/>
      </c>
      <c r="BM381" s="196"/>
      <c r="BN381" s="194"/>
      <c r="BO381" s="190"/>
      <c r="BP381" s="190"/>
      <c r="BQ381" s="190" t="str">
        <f t="shared" si="68"/>
        <v/>
      </c>
      <c r="BR381" s="196"/>
      <c r="BS381" s="194"/>
    </row>
    <row r="382" spans="1:71" ht="15">
      <c r="A382" s="120"/>
      <c r="B382" s="120"/>
      <c r="C382" s="120"/>
      <c r="D382" s="120"/>
      <c r="E382" s="120"/>
      <c r="F382" s="120"/>
      <c r="G382" s="190"/>
      <c r="H382" s="190"/>
      <c r="I382" s="190"/>
      <c r="J382" s="191"/>
      <c r="K382" s="191"/>
      <c r="L382" s="191"/>
      <c r="M382" s="192"/>
      <c r="N382" s="211"/>
      <c r="O382" s="194"/>
      <c r="P382" s="194"/>
      <c r="Q382" s="194"/>
      <c r="R382" s="191"/>
      <c r="S382" s="191"/>
      <c r="T382" s="194"/>
      <c r="U382" s="194"/>
      <c r="V382" s="190"/>
      <c r="W382" s="190"/>
      <c r="X382" s="190" t="str">
        <f t="shared" si="59"/>
        <v/>
      </c>
      <c r="Y382" s="196"/>
      <c r="Z382" s="194"/>
      <c r="AA382" s="190"/>
      <c r="AB382" s="190"/>
      <c r="AC382" s="190" t="str">
        <f t="shared" si="60"/>
        <v/>
      </c>
      <c r="AD382" s="196"/>
      <c r="AE382" s="194"/>
      <c r="AF382" s="190"/>
      <c r="AG382" s="190"/>
      <c r="AH382" s="190" t="str">
        <f t="shared" si="61"/>
        <v/>
      </c>
      <c r="AI382" s="196"/>
      <c r="AJ382" s="194"/>
      <c r="AK382" s="190"/>
      <c r="AL382" s="190"/>
      <c r="AM382" s="190" t="str">
        <f t="shared" si="62"/>
        <v/>
      </c>
      <c r="AN382" s="196"/>
      <c r="AO382" s="194"/>
      <c r="AP382" s="190"/>
      <c r="AQ382" s="190"/>
      <c r="AR382" s="190" t="str">
        <f t="shared" si="63"/>
        <v/>
      </c>
      <c r="AS382" s="196"/>
      <c r="AT382" s="194"/>
      <c r="AU382" s="190"/>
      <c r="AV382" s="190"/>
      <c r="AW382" s="190" t="str">
        <f t="shared" si="64"/>
        <v/>
      </c>
      <c r="AX382" s="196"/>
      <c r="AY382" s="194"/>
      <c r="AZ382" s="190"/>
      <c r="BA382" s="190"/>
      <c r="BB382" s="190" t="str">
        <f t="shared" si="65"/>
        <v/>
      </c>
      <c r="BC382" s="196"/>
      <c r="BD382" s="194"/>
      <c r="BE382" s="190"/>
      <c r="BF382" s="190"/>
      <c r="BG382" s="190" t="str">
        <f t="shared" si="66"/>
        <v/>
      </c>
      <c r="BH382" s="196"/>
      <c r="BI382" s="194"/>
      <c r="BJ382" s="190"/>
      <c r="BK382" s="190"/>
      <c r="BL382" s="190" t="str">
        <f t="shared" si="67"/>
        <v/>
      </c>
      <c r="BM382" s="196"/>
      <c r="BN382" s="194"/>
      <c r="BO382" s="190"/>
      <c r="BP382" s="190"/>
      <c r="BQ382" s="190" t="str">
        <f t="shared" si="68"/>
        <v/>
      </c>
      <c r="BR382" s="196"/>
      <c r="BS382" s="194"/>
    </row>
    <row r="383" spans="1:71" ht="15">
      <c r="A383" s="120"/>
      <c r="B383" s="120"/>
      <c r="C383" s="120"/>
      <c r="D383" s="120"/>
      <c r="E383" s="120"/>
      <c r="F383" s="120"/>
      <c r="G383" s="190"/>
      <c r="H383" s="190"/>
      <c r="I383" s="190"/>
      <c r="J383" s="191"/>
      <c r="K383" s="191"/>
      <c r="L383" s="191"/>
      <c r="M383" s="192"/>
      <c r="N383" s="211"/>
      <c r="O383" s="194"/>
      <c r="P383" s="194"/>
      <c r="Q383" s="194"/>
      <c r="R383" s="191"/>
      <c r="S383" s="191"/>
      <c r="T383" s="194"/>
      <c r="U383" s="194"/>
      <c r="V383" s="190"/>
      <c r="W383" s="190"/>
      <c r="X383" s="190" t="str">
        <f t="shared" si="59"/>
        <v/>
      </c>
      <c r="Y383" s="196"/>
      <c r="Z383" s="194"/>
      <c r="AA383" s="190"/>
      <c r="AB383" s="190"/>
      <c r="AC383" s="190" t="str">
        <f t="shared" si="60"/>
        <v/>
      </c>
      <c r="AD383" s="196"/>
      <c r="AE383" s="194"/>
      <c r="AF383" s="190"/>
      <c r="AG383" s="190"/>
      <c r="AH383" s="190" t="str">
        <f t="shared" si="61"/>
        <v/>
      </c>
      <c r="AI383" s="196"/>
      <c r="AJ383" s="194"/>
      <c r="AK383" s="190"/>
      <c r="AL383" s="190"/>
      <c r="AM383" s="190" t="str">
        <f t="shared" si="62"/>
        <v/>
      </c>
      <c r="AN383" s="196"/>
      <c r="AO383" s="194"/>
      <c r="AP383" s="190"/>
      <c r="AQ383" s="190"/>
      <c r="AR383" s="190" t="str">
        <f t="shared" si="63"/>
        <v/>
      </c>
      <c r="AS383" s="196"/>
      <c r="AT383" s="194"/>
      <c r="AU383" s="190"/>
      <c r="AV383" s="190"/>
      <c r="AW383" s="190" t="str">
        <f t="shared" si="64"/>
        <v/>
      </c>
      <c r="AX383" s="196"/>
      <c r="AY383" s="194"/>
      <c r="AZ383" s="190"/>
      <c r="BA383" s="190"/>
      <c r="BB383" s="190" t="str">
        <f t="shared" si="65"/>
        <v/>
      </c>
      <c r="BC383" s="196"/>
      <c r="BD383" s="194"/>
      <c r="BE383" s="190"/>
      <c r="BF383" s="190"/>
      <c r="BG383" s="190" t="str">
        <f t="shared" si="66"/>
        <v/>
      </c>
      <c r="BH383" s="196"/>
      <c r="BI383" s="194"/>
      <c r="BJ383" s="190"/>
      <c r="BK383" s="190"/>
      <c r="BL383" s="190" t="str">
        <f t="shared" si="67"/>
        <v/>
      </c>
      <c r="BM383" s="196"/>
      <c r="BN383" s="194"/>
      <c r="BO383" s="190"/>
      <c r="BP383" s="190"/>
      <c r="BQ383" s="190" t="str">
        <f t="shared" si="68"/>
        <v/>
      </c>
      <c r="BR383" s="196"/>
      <c r="BS383" s="194"/>
    </row>
    <row r="384" spans="1:71" ht="15">
      <c r="A384" s="120"/>
      <c r="B384" s="120"/>
      <c r="C384" s="120"/>
      <c r="D384" s="120"/>
      <c r="E384" s="120"/>
      <c r="F384" s="120"/>
      <c r="G384" s="190"/>
      <c r="H384" s="190"/>
      <c r="I384" s="190"/>
      <c r="J384" s="191"/>
      <c r="K384" s="191"/>
      <c r="L384" s="191"/>
      <c r="M384" s="192"/>
      <c r="N384" s="211"/>
      <c r="O384" s="194"/>
      <c r="P384" s="194"/>
      <c r="Q384" s="194"/>
      <c r="R384" s="191"/>
      <c r="S384" s="191"/>
      <c r="T384" s="194"/>
      <c r="U384" s="194"/>
      <c r="V384" s="190"/>
      <c r="W384" s="190"/>
      <c r="X384" s="190" t="str">
        <f t="shared" si="59"/>
        <v/>
      </c>
      <c r="Y384" s="196"/>
      <c r="Z384" s="194"/>
      <c r="AA384" s="190"/>
      <c r="AB384" s="190"/>
      <c r="AC384" s="190" t="str">
        <f t="shared" si="60"/>
        <v/>
      </c>
      <c r="AD384" s="196"/>
      <c r="AE384" s="194"/>
      <c r="AF384" s="190"/>
      <c r="AG384" s="190"/>
      <c r="AH384" s="190" t="str">
        <f t="shared" si="61"/>
        <v/>
      </c>
      <c r="AI384" s="196"/>
      <c r="AJ384" s="194"/>
      <c r="AK384" s="190"/>
      <c r="AL384" s="190"/>
      <c r="AM384" s="190" t="str">
        <f t="shared" si="62"/>
        <v/>
      </c>
      <c r="AN384" s="196"/>
      <c r="AO384" s="194"/>
      <c r="AP384" s="190"/>
      <c r="AQ384" s="190"/>
      <c r="AR384" s="190" t="str">
        <f t="shared" si="63"/>
        <v/>
      </c>
      <c r="AS384" s="196"/>
      <c r="AT384" s="194"/>
      <c r="AU384" s="190"/>
      <c r="AV384" s="190"/>
      <c r="AW384" s="190" t="str">
        <f t="shared" si="64"/>
        <v/>
      </c>
      <c r="AX384" s="196"/>
      <c r="AY384" s="194"/>
      <c r="AZ384" s="190"/>
      <c r="BA384" s="190"/>
      <c r="BB384" s="190" t="str">
        <f t="shared" si="65"/>
        <v/>
      </c>
      <c r="BC384" s="196"/>
      <c r="BD384" s="194"/>
      <c r="BE384" s="190"/>
      <c r="BF384" s="190"/>
      <c r="BG384" s="190" t="str">
        <f t="shared" si="66"/>
        <v/>
      </c>
      <c r="BH384" s="196"/>
      <c r="BI384" s="194"/>
      <c r="BJ384" s="190"/>
      <c r="BK384" s="190"/>
      <c r="BL384" s="190" t="str">
        <f t="shared" si="67"/>
        <v/>
      </c>
      <c r="BM384" s="196"/>
      <c r="BN384" s="194"/>
      <c r="BO384" s="190"/>
      <c r="BP384" s="190"/>
      <c r="BQ384" s="190" t="str">
        <f t="shared" si="68"/>
        <v/>
      </c>
      <c r="BR384" s="196"/>
      <c r="BS384" s="194"/>
    </row>
    <row r="385" spans="1:71" ht="15">
      <c r="A385" s="120"/>
      <c r="B385" s="120"/>
      <c r="C385" s="120"/>
      <c r="D385" s="120"/>
      <c r="E385" s="120"/>
      <c r="F385" s="120"/>
      <c r="G385" s="190"/>
      <c r="H385" s="190"/>
      <c r="I385" s="190"/>
      <c r="J385" s="191"/>
      <c r="K385" s="191"/>
      <c r="L385" s="191"/>
      <c r="M385" s="192"/>
      <c r="N385" s="211"/>
      <c r="O385" s="194"/>
      <c r="P385" s="194"/>
      <c r="Q385" s="194"/>
      <c r="R385" s="191"/>
      <c r="S385" s="191"/>
      <c r="T385" s="194"/>
      <c r="U385" s="194"/>
      <c r="V385" s="190"/>
      <c r="W385" s="190"/>
      <c r="X385" s="190" t="str">
        <f t="shared" si="59"/>
        <v/>
      </c>
      <c r="Y385" s="196"/>
      <c r="Z385" s="194"/>
      <c r="AA385" s="190"/>
      <c r="AB385" s="190"/>
      <c r="AC385" s="190" t="str">
        <f t="shared" si="60"/>
        <v/>
      </c>
      <c r="AD385" s="196"/>
      <c r="AE385" s="194"/>
      <c r="AF385" s="190"/>
      <c r="AG385" s="190"/>
      <c r="AH385" s="190" t="str">
        <f t="shared" si="61"/>
        <v/>
      </c>
      <c r="AI385" s="196"/>
      <c r="AJ385" s="194"/>
      <c r="AK385" s="190"/>
      <c r="AL385" s="190"/>
      <c r="AM385" s="190" t="str">
        <f t="shared" si="62"/>
        <v/>
      </c>
      <c r="AN385" s="196"/>
      <c r="AO385" s="194"/>
      <c r="AP385" s="190"/>
      <c r="AQ385" s="190"/>
      <c r="AR385" s="190" t="str">
        <f t="shared" si="63"/>
        <v/>
      </c>
      <c r="AS385" s="196"/>
      <c r="AT385" s="194"/>
      <c r="AU385" s="190"/>
      <c r="AV385" s="190"/>
      <c r="AW385" s="190" t="str">
        <f t="shared" si="64"/>
        <v/>
      </c>
      <c r="AX385" s="196"/>
      <c r="AY385" s="194"/>
      <c r="AZ385" s="190"/>
      <c r="BA385" s="190"/>
      <c r="BB385" s="190" t="str">
        <f t="shared" si="65"/>
        <v/>
      </c>
      <c r="BC385" s="196"/>
      <c r="BD385" s="194"/>
      <c r="BE385" s="190"/>
      <c r="BF385" s="190"/>
      <c r="BG385" s="190" t="str">
        <f t="shared" si="66"/>
        <v/>
      </c>
      <c r="BH385" s="196"/>
      <c r="BI385" s="194"/>
      <c r="BJ385" s="190"/>
      <c r="BK385" s="190"/>
      <c r="BL385" s="190" t="str">
        <f t="shared" si="67"/>
        <v/>
      </c>
      <c r="BM385" s="196"/>
      <c r="BN385" s="194"/>
      <c r="BO385" s="190"/>
      <c r="BP385" s="190"/>
      <c r="BQ385" s="190" t="str">
        <f t="shared" si="68"/>
        <v/>
      </c>
      <c r="BR385" s="196"/>
      <c r="BS385" s="194"/>
    </row>
    <row r="386" spans="1:71" ht="15">
      <c r="A386" s="120"/>
      <c r="B386" s="120"/>
      <c r="C386" s="120"/>
      <c r="D386" s="120"/>
      <c r="E386" s="120"/>
      <c r="F386" s="120"/>
      <c r="G386" s="190"/>
      <c r="H386" s="190"/>
      <c r="I386" s="190"/>
      <c r="J386" s="191"/>
      <c r="K386" s="191"/>
      <c r="L386" s="191"/>
      <c r="M386" s="192"/>
      <c r="N386" s="211"/>
      <c r="O386" s="194"/>
      <c r="P386" s="194"/>
      <c r="Q386" s="194"/>
      <c r="R386" s="191"/>
      <c r="S386" s="191"/>
      <c r="T386" s="194"/>
      <c r="U386" s="194"/>
      <c r="V386" s="190"/>
      <c r="W386" s="190"/>
      <c r="X386" s="190" t="str">
        <f t="shared" si="59"/>
        <v/>
      </c>
      <c r="Y386" s="196"/>
      <c r="Z386" s="194"/>
      <c r="AA386" s="190"/>
      <c r="AB386" s="190"/>
      <c r="AC386" s="190" t="str">
        <f t="shared" si="60"/>
        <v/>
      </c>
      <c r="AD386" s="196"/>
      <c r="AE386" s="194"/>
      <c r="AF386" s="190"/>
      <c r="AG386" s="190"/>
      <c r="AH386" s="190" t="str">
        <f t="shared" si="61"/>
        <v/>
      </c>
      <c r="AI386" s="196"/>
      <c r="AJ386" s="194"/>
      <c r="AK386" s="190"/>
      <c r="AL386" s="190"/>
      <c r="AM386" s="190" t="str">
        <f t="shared" si="62"/>
        <v/>
      </c>
      <c r="AN386" s="196"/>
      <c r="AO386" s="194"/>
      <c r="AP386" s="190"/>
      <c r="AQ386" s="190"/>
      <c r="AR386" s="190" t="str">
        <f t="shared" si="63"/>
        <v/>
      </c>
      <c r="AS386" s="196"/>
      <c r="AT386" s="194"/>
      <c r="AU386" s="190"/>
      <c r="AV386" s="190"/>
      <c r="AW386" s="190" t="str">
        <f t="shared" si="64"/>
        <v/>
      </c>
      <c r="AX386" s="196"/>
      <c r="AY386" s="194"/>
      <c r="AZ386" s="190"/>
      <c r="BA386" s="190"/>
      <c r="BB386" s="190" t="str">
        <f t="shared" si="65"/>
        <v/>
      </c>
      <c r="BC386" s="196"/>
      <c r="BD386" s="194"/>
      <c r="BE386" s="190"/>
      <c r="BF386" s="190"/>
      <c r="BG386" s="190" t="str">
        <f t="shared" si="66"/>
        <v/>
      </c>
      <c r="BH386" s="196"/>
      <c r="BI386" s="194"/>
      <c r="BJ386" s="190"/>
      <c r="BK386" s="190"/>
      <c r="BL386" s="190" t="str">
        <f t="shared" si="67"/>
        <v/>
      </c>
      <c r="BM386" s="196"/>
      <c r="BN386" s="194"/>
      <c r="BO386" s="190"/>
      <c r="BP386" s="190"/>
      <c r="BQ386" s="190" t="str">
        <f t="shared" si="68"/>
        <v/>
      </c>
      <c r="BR386" s="196"/>
      <c r="BS386" s="194"/>
    </row>
    <row r="387" spans="1:71" ht="15">
      <c r="A387" s="120"/>
      <c r="B387" s="120"/>
      <c r="C387" s="120"/>
      <c r="D387" s="120"/>
      <c r="E387" s="120"/>
      <c r="F387" s="120"/>
      <c r="G387" s="190"/>
      <c r="H387" s="190"/>
      <c r="I387" s="190"/>
      <c r="J387" s="191"/>
      <c r="K387" s="191"/>
      <c r="L387" s="191"/>
      <c r="M387" s="192"/>
      <c r="N387" s="211"/>
      <c r="O387" s="194"/>
      <c r="P387" s="194"/>
      <c r="Q387" s="194"/>
      <c r="R387" s="191"/>
      <c r="S387" s="191"/>
      <c r="T387" s="194"/>
      <c r="U387" s="194"/>
      <c r="V387" s="190"/>
      <c r="W387" s="190"/>
      <c r="X387" s="190" t="str">
        <f t="shared" si="59"/>
        <v/>
      </c>
      <c r="Y387" s="196"/>
      <c r="Z387" s="194"/>
      <c r="AA387" s="190"/>
      <c r="AB387" s="190"/>
      <c r="AC387" s="190" t="str">
        <f t="shared" si="60"/>
        <v/>
      </c>
      <c r="AD387" s="196"/>
      <c r="AE387" s="194"/>
      <c r="AF387" s="190"/>
      <c r="AG387" s="190"/>
      <c r="AH387" s="190" t="str">
        <f t="shared" si="61"/>
        <v/>
      </c>
      <c r="AI387" s="196"/>
      <c r="AJ387" s="194"/>
      <c r="AK387" s="190"/>
      <c r="AL387" s="190"/>
      <c r="AM387" s="190" t="str">
        <f t="shared" si="62"/>
        <v/>
      </c>
      <c r="AN387" s="196"/>
      <c r="AO387" s="194"/>
      <c r="AP387" s="190"/>
      <c r="AQ387" s="190"/>
      <c r="AR387" s="190" t="str">
        <f t="shared" si="63"/>
        <v/>
      </c>
      <c r="AS387" s="196"/>
      <c r="AT387" s="194"/>
      <c r="AU387" s="190"/>
      <c r="AV387" s="190"/>
      <c r="AW387" s="190" t="str">
        <f t="shared" si="64"/>
        <v/>
      </c>
      <c r="AX387" s="196"/>
      <c r="AY387" s="194"/>
      <c r="AZ387" s="190"/>
      <c r="BA387" s="190"/>
      <c r="BB387" s="190" t="str">
        <f t="shared" si="65"/>
        <v/>
      </c>
      <c r="BC387" s="196"/>
      <c r="BD387" s="194"/>
      <c r="BE387" s="190"/>
      <c r="BF387" s="190"/>
      <c r="BG387" s="190" t="str">
        <f t="shared" si="66"/>
        <v/>
      </c>
      <c r="BH387" s="196"/>
      <c r="BI387" s="194"/>
      <c r="BJ387" s="190"/>
      <c r="BK387" s="190"/>
      <c r="BL387" s="190" t="str">
        <f t="shared" si="67"/>
        <v/>
      </c>
      <c r="BM387" s="196"/>
      <c r="BN387" s="194"/>
      <c r="BO387" s="190"/>
      <c r="BP387" s="190"/>
      <c r="BQ387" s="190" t="str">
        <f t="shared" si="68"/>
        <v/>
      </c>
      <c r="BR387" s="196"/>
      <c r="BS387" s="194"/>
    </row>
    <row r="388" spans="1:71" ht="15">
      <c r="A388" s="120"/>
      <c r="B388" s="120"/>
      <c r="C388" s="120"/>
      <c r="D388" s="120"/>
      <c r="E388" s="120"/>
      <c r="F388" s="120"/>
      <c r="G388" s="190"/>
      <c r="H388" s="190"/>
      <c r="I388" s="190"/>
      <c r="J388" s="191"/>
      <c r="K388" s="191"/>
      <c r="L388" s="191"/>
      <c r="M388" s="192"/>
      <c r="N388" s="211"/>
      <c r="O388" s="194"/>
      <c r="P388" s="194"/>
      <c r="Q388" s="194"/>
      <c r="R388" s="191"/>
      <c r="S388" s="191"/>
      <c r="T388" s="194"/>
      <c r="U388" s="194"/>
      <c r="V388" s="190"/>
      <c r="W388" s="190"/>
      <c r="X388" s="190" t="str">
        <f t="shared" si="59"/>
        <v/>
      </c>
      <c r="Y388" s="196"/>
      <c r="Z388" s="194"/>
      <c r="AA388" s="190"/>
      <c r="AB388" s="190"/>
      <c r="AC388" s="190" t="str">
        <f t="shared" si="60"/>
        <v/>
      </c>
      <c r="AD388" s="196"/>
      <c r="AE388" s="194"/>
      <c r="AF388" s="190"/>
      <c r="AG388" s="190"/>
      <c r="AH388" s="190" t="str">
        <f t="shared" si="61"/>
        <v/>
      </c>
      <c r="AI388" s="196"/>
      <c r="AJ388" s="194"/>
      <c r="AK388" s="190"/>
      <c r="AL388" s="190"/>
      <c r="AM388" s="190" t="str">
        <f t="shared" si="62"/>
        <v/>
      </c>
      <c r="AN388" s="196"/>
      <c r="AO388" s="194"/>
      <c r="AP388" s="190"/>
      <c r="AQ388" s="190"/>
      <c r="AR388" s="190" t="str">
        <f t="shared" si="63"/>
        <v/>
      </c>
      <c r="AS388" s="196"/>
      <c r="AT388" s="194"/>
      <c r="AU388" s="190"/>
      <c r="AV388" s="190"/>
      <c r="AW388" s="190" t="str">
        <f t="shared" si="64"/>
        <v/>
      </c>
      <c r="AX388" s="196"/>
      <c r="AY388" s="194"/>
      <c r="AZ388" s="190"/>
      <c r="BA388" s="190"/>
      <c r="BB388" s="190" t="str">
        <f t="shared" si="65"/>
        <v/>
      </c>
      <c r="BC388" s="196"/>
      <c r="BD388" s="194"/>
      <c r="BE388" s="190"/>
      <c r="BF388" s="190"/>
      <c r="BG388" s="190" t="str">
        <f t="shared" si="66"/>
        <v/>
      </c>
      <c r="BH388" s="196"/>
      <c r="BI388" s="194"/>
      <c r="BJ388" s="190"/>
      <c r="BK388" s="190"/>
      <c r="BL388" s="190" t="str">
        <f t="shared" si="67"/>
        <v/>
      </c>
      <c r="BM388" s="196"/>
      <c r="BN388" s="194"/>
      <c r="BO388" s="190"/>
      <c r="BP388" s="190"/>
      <c r="BQ388" s="190" t="str">
        <f t="shared" si="68"/>
        <v/>
      </c>
      <c r="BR388" s="196"/>
      <c r="BS388" s="194"/>
    </row>
    <row r="389" spans="1:71" ht="15">
      <c r="A389" s="120"/>
      <c r="B389" s="120"/>
      <c r="C389" s="120"/>
      <c r="D389" s="120"/>
      <c r="E389" s="120"/>
      <c r="F389" s="120"/>
      <c r="G389" s="190"/>
      <c r="H389" s="190"/>
      <c r="I389" s="190"/>
      <c r="J389" s="191"/>
      <c r="K389" s="191"/>
      <c r="L389" s="191"/>
      <c r="M389" s="192"/>
      <c r="N389" s="211"/>
      <c r="O389" s="194"/>
      <c r="P389" s="194"/>
      <c r="Q389" s="194"/>
      <c r="R389" s="191"/>
      <c r="S389" s="191"/>
      <c r="T389" s="194"/>
      <c r="U389" s="194"/>
      <c r="V389" s="190"/>
      <c r="W389" s="190"/>
      <c r="X389" s="190" t="str">
        <f t="shared" si="59"/>
        <v/>
      </c>
      <c r="Y389" s="196"/>
      <c r="Z389" s="194"/>
      <c r="AA389" s="190"/>
      <c r="AB389" s="190"/>
      <c r="AC389" s="190" t="str">
        <f t="shared" si="60"/>
        <v/>
      </c>
      <c r="AD389" s="196"/>
      <c r="AE389" s="194"/>
      <c r="AF389" s="190"/>
      <c r="AG389" s="190"/>
      <c r="AH389" s="190" t="str">
        <f t="shared" si="61"/>
        <v/>
      </c>
      <c r="AI389" s="196"/>
      <c r="AJ389" s="194"/>
      <c r="AK389" s="190"/>
      <c r="AL389" s="190"/>
      <c r="AM389" s="190" t="str">
        <f t="shared" si="62"/>
        <v/>
      </c>
      <c r="AN389" s="196"/>
      <c r="AO389" s="194"/>
      <c r="AP389" s="190"/>
      <c r="AQ389" s="190"/>
      <c r="AR389" s="190" t="str">
        <f t="shared" si="63"/>
        <v/>
      </c>
      <c r="AS389" s="196"/>
      <c r="AT389" s="194"/>
      <c r="AU389" s="190"/>
      <c r="AV389" s="190"/>
      <c r="AW389" s="190" t="str">
        <f t="shared" si="64"/>
        <v/>
      </c>
      <c r="AX389" s="196"/>
      <c r="AY389" s="194"/>
      <c r="AZ389" s="190"/>
      <c r="BA389" s="190"/>
      <c r="BB389" s="190" t="str">
        <f t="shared" si="65"/>
        <v/>
      </c>
      <c r="BC389" s="196"/>
      <c r="BD389" s="194"/>
      <c r="BE389" s="190"/>
      <c r="BF389" s="190"/>
      <c r="BG389" s="190" t="str">
        <f t="shared" si="66"/>
        <v/>
      </c>
      <c r="BH389" s="196"/>
      <c r="BI389" s="194"/>
      <c r="BJ389" s="190"/>
      <c r="BK389" s="190"/>
      <c r="BL389" s="190" t="str">
        <f t="shared" si="67"/>
        <v/>
      </c>
      <c r="BM389" s="196"/>
      <c r="BN389" s="194"/>
      <c r="BO389" s="190"/>
      <c r="BP389" s="190"/>
      <c r="BQ389" s="190" t="str">
        <f t="shared" si="68"/>
        <v/>
      </c>
      <c r="BR389" s="196"/>
      <c r="BS389" s="194"/>
    </row>
    <row r="390" spans="1:71" ht="15">
      <c r="A390" s="120"/>
      <c r="B390" s="120"/>
      <c r="C390" s="120"/>
      <c r="D390" s="120"/>
      <c r="E390" s="120"/>
      <c r="F390" s="120"/>
      <c r="G390" s="190"/>
      <c r="H390" s="190"/>
      <c r="I390" s="190"/>
      <c r="J390" s="191"/>
      <c r="K390" s="191"/>
      <c r="L390" s="191"/>
      <c r="M390" s="192"/>
      <c r="N390" s="211"/>
      <c r="O390" s="194"/>
      <c r="P390" s="194"/>
      <c r="Q390" s="194"/>
      <c r="R390" s="191"/>
      <c r="S390" s="191"/>
      <c r="T390" s="194"/>
      <c r="U390" s="194"/>
      <c r="V390" s="190"/>
      <c r="W390" s="190"/>
      <c r="X390" s="190" t="str">
        <f t="shared" si="59"/>
        <v/>
      </c>
      <c r="Y390" s="196"/>
      <c r="Z390" s="194"/>
      <c r="AA390" s="190"/>
      <c r="AB390" s="190"/>
      <c r="AC390" s="190" t="str">
        <f t="shared" si="60"/>
        <v/>
      </c>
      <c r="AD390" s="196"/>
      <c r="AE390" s="194"/>
      <c r="AF390" s="190"/>
      <c r="AG390" s="190"/>
      <c r="AH390" s="190" t="str">
        <f t="shared" si="61"/>
        <v/>
      </c>
      <c r="AI390" s="196"/>
      <c r="AJ390" s="194"/>
      <c r="AK390" s="190"/>
      <c r="AL390" s="190"/>
      <c r="AM390" s="190" t="str">
        <f t="shared" si="62"/>
        <v/>
      </c>
      <c r="AN390" s="196"/>
      <c r="AO390" s="194"/>
      <c r="AP390" s="190"/>
      <c r="AQ390" s="190"/>
      <c r="AR390" s="190" t="str">
        <f t="shared" si="63"/>
        <v/>
      </c>
      <c r="AS390" s="196"/>
      <c r="AT390" s="194"/>
      <c r="AU390" s="190"/>
      <c r="AV390" s="190"/>
      <c r="AW390" s="190" t="str">
        <f t="shared" si="64"/>
        <v/>
      </c>
      <c r="AX390" s="196"/>
      <c r="AY390" s="194"/>
      <c r="AZ390" s="190"/>
      <c r="BA390" s="190"/>
      <c r="BB390" s="190" t="str">
        <f t="shared" si="65"/>
        <v/>
      </c>
      <c r="BC390" s="196"/>
      <c r="BD390" s="194"/>
      <c r="BE390" s="190"/>
      <c r="BF390" s="190"/>
      <c r="BG390" s="190" t="str">
        <f t="shared" si="66"/>
        <v/>
      </c>
      <c r="BH390" s="196"/>
      <c r="BI390" s="194"/>
      <c r="BJ390" s="190"/>
      <c r="BK390" s="190"/>
      <c r="BL390" s="190" t="str">
        <f t="shared" si="67"/>
        <v/>
      </c>
      <c r="BM390" s="196"/>
      <c r="BN390" s="194"/>
      <c r="BO390" s="190"/>
      <c r="BP390" s="190"/>
      <c r="BQ390" s="190" t="str">
        <f t="shared" si="68"/>
        <v/>
      </c>
      <c r="BR390" s="196"/>
      <c r="BS390" s="194"/>
    </row>
    <row r="391" spans="1:71" ht="15">
      <c r="A391" s="120"/>
      <c r="B391" s="120"/>
      <c r="C391" s="120"/>
      <c r="D391" s="120"/>
      <c r="E391" s="120"/>
      <c r="F391" s="120"/>
      <c r="G391" s="190"/>
      <c r="H391" s="190"/>
      <c r="I391" s="190"/>
      <c r="J391" s="191"/>
      <c r="K391" s="191"/>
      <c r="L391" s="191"/>
      <c r="M391" s="192"/>
      <c r="N391" s="211"/>
      <c r="O391" s="194"/>
      <c r="P391" s="194"/>
      <c r="Q391" s="194"/>
      <c r="R391" s="191"/>
      <c r="S391" s="191"/>
      <c r="T391" s="194"/>
      <c r="U391" s="194"/>
      <c r="V391" s="190"/>
      <c r="W391" s="190"/>
      <c r="X391" s="190" t="str">
        <f t="shared" ref="X391:X407" si="69">IF(ISERROR(VLOOKUP(W391,WC_ISIN_Lookup,2,)),"",VLOOKUP(W391,WC_ISIN_Lookup,2,))</f>
        <v/>
      </c>
      <c r="Y391" s="196"/>
      <c r="Z391" s="194"/>
      <c r="AA391" s="190"/>
      <c r="AB391" s="190"/>
      <c r="AC391" s="190" t="str">
        <f t="shared" si="60"/>
        <v/>
      </c>
      <c r="AD391" s="196"/>
      <c r="AE391" s="194"/>
      <c r="AF391" s="190"/>
      <c r="AG391" s="190"/>
      <c r="AH391" s="190" t="str">
        <f t="shared" si="61"/>
        <v/>
      </c>
      <c r="AI391" s="196"/>
      <c r="AJ391" s="194"/>
      <c r="AK391" s="190"/>
      <c r="AL391" s="190"/>
      <c r="AM391" s="190" t="str">
        <f t="shared" si="62"/>
        <v/>
      </c>
      <c r="AN391" s="196"/>
      <c r="AO391" s="194"/>
      <c r="AP391" s="190"/>
      <c r="AQ391" s="190"/>
      <c r="AR391" s="190" t="str">
        <f t="shared" si="63"/>
        <v/>
      </c>
      <c r="AS391" s="196"/>
      <c r="AT391" s="194"/>
      <c r="AU391" s="190"/>
      <c r="AV391" s="190"/>
      <c r="AW391" s="190" t="str">
        <f t="shared" si="64"/>
        <v/>
      </c>
      <c r="AX391" s="196"/>
      <c r="AY391" s="194"/>
      <c r="AZ391" s="190"/>
      <c r="BA391" s="190"/>
      <c r="BB391" s="190" t="str">
        <f t="shared" si="65"/>
        <v/>
      </c>
      <c r="BC391" s="196"/>
      <c r="BD391" s="194"/>
      <c r="BE391" s="190"/>
      <c r="BF391" s="190"/>
      <c r="BG391" s="190" t="str">
        <f t="shared" si="66"/>
        <v/>
      </c>
      <c r="BH391" s="196"/>
      <c r="BI391" s="194"/>
      <c r="BJ391" s="190"/>
      <c r="BK391" s="190"/>
      <c r="BL391" s="190" t="str">
        <f t="shared" si="67"/>
        <v/>
      </c>
      <c r="BM391" s="196"/>
      <c r="BN391" s="194"/>
      <c r="BO391" s="190"/>
      <c r="BP391" s="190"/>
      <c r="BQ391" s="190" t="str">
        <f t="shared" si="68"/>
        <v/>
      </c>
      <c r="BR391" s="196"/>
      <c r="BS391" s="194"/>
    </row>
    <row r="392" spans="1:71" ht="15">
      <c r="A392" s="120"/>
      <c r="B392" s="120"/>
      <c r="C392" s="120"/>
      <c r="D392" s="120"/>
      <c r="E392" s="120"/>
      <c r="F392" s="120"/>
      <c r="G392" s="190"/>
      <c r="H392" s="190"/>
      <c r="I392" s="190"/>
      <c r="J392" s="191"/>
      <c r="K392" s="191"/>
      <c r="L392" s="191"/>
      <c r="M392" s="192"/>
      <c r="N392" s="211"/>
      <c r="O392" s="194"/>
      <c r="P392" s="194"/>
      <c r="Q392" s="194"/>
      <c r="R392" s="191"/>
      <c r="S392" s="191"/>
      <c r="T392" s="194"/>
      <c r="U392" s="194"/>
      <c r="V392" s="190"/>
      <c r="W392" s="190"/>
      <c r="X392" s="190" t="str">
        <f t="shared" si="69"/>
        <v/>
      </c>
      <c r="Y392" s="196"/>
      <c r="Z392" s="194"/>
      <c r="AA392" s="190"/>
      <c r="AB392" s="190"/>
      <c r="AC392" s="190" t="str">
        <f t="shared" si="60"/>
        <v/>
      </c>
      <c r="AD392" s="196"/>
      <c r="AE392" s="194"/>
      <c r="AF392" s="190"/>
      <c r="AG392" s="190"/>
      <c r="AH392" s="190" t="str">
        <f t="shared" si="61"/>
        <v/>
      </c>
      <c r="AI392" s="196"/>
      <c r="AJ392" s="194"/>
      <c r="AK392" s="190"/>
      <c r="AL392" s="190"/>
      <c r="AM392" s="190" t="str">
        <f t="shared" si="62"/>
        <v/>
      </c>
      <c r="AN392" s="196"/>
      <c r="AO392" s="194"/>
      <c r="AP392" s="190"/>
      <c r="AQ392" s="190"/>
      <c r="AR392" s="190" t="str">
        <f t="shared" si="63"/>
        <v/>
      </c>
      <c r="AS392" s="196"/>
      <c r="AT392" s="194"/>
      <c r="AU392" s="190"/>
      <c r="AV392" s="190"/>
      <c r="AW392" s="190" t="str">
        <f t="shared" si="64"/>
        <v/>
      </c>
      <c r="AX392" s="196"/>
      <c r="AY392" s="194"/>
      <c r="AZ392" s="190"/>
      <c r="BA392" s="190"/>
      <c r="BB392" s="190" t="str">
        <f t="shared" si="65"/>
        <v/>
      </c>
      <c r="BC392" s="196"/>
      <c r="BD392" s="194"/>
      <c r="BE392" s="190"/>
      <c r="BF392" s="190"/>
      <c r="BG392" s="190" t="str">
        <f t="shared" si="66"/>
        <v/>
      </c>
      <c r="BH392" s="196"/>
      <c r="BI392" s="194"/>
      <c r="BJ392" s="190"/>
      <c r="BK392" s="190"/>
      <c r="BL392" s="190" t="str">
        <f t="shared" si="67"/>
        <v/>
      </c>
      <c r="BM392" s="196"/>
      <c r="BN392" s="194"/>
      <c r="BO392" s="190"/>
      <c r="BP392" s="190"/>
      <c r="BQ392" s="190" t="str">
        <f t="shared" si="68"/>
        <v/>
      </c>
      <c r="BR392" s="196"/>
      <c r="BS392" s="194"/>
    </row>
    <row r="393" spans="1:71" ht="15">
      <c r="A393" s="120"/>
      <c r="B393" s="120"/>
      <c r="C393" s="120"/>
      <c r="D393" s="120"/>
      <c r="E393" s="120"/>
      <c r="F393" s="120"/>
      <c r="G393" s="190"/>
      <c r="H393" s="190"/>
      <c r="I393" s="190"/>
      <c r="J393" s="191"/>
      <c r="K393" s="191"/>
      <c r="L393" s="191"/>
      <c r="M393" s="192"/>
      <c r="N393" s="211"/>
      <c r="O393" s="194"/>
      <c r="P393" s="194"/>
      <c r="Q393" s="194"/>
      <c r="R393" s="191"/>
      <c r="S393" s="191"/>
      <c r="T393" s="194"/>
      <c r="U393" s="194"/>
      <c r="V393" s="190"/>
      <c r="W393" s="190"/>
      <c r="X393" s="190" t="str">
        <f t="shared" si="69"/>
        <v/>
      </c>
      <c r="Y393" s="196"/>
      <c r="Z393" s="194"/>
      <c r="AA393" s="190"/>
      <c r="AB393" s="190"/>
      <c r="AC393" s="190" t="str">
        <f t="shared" si="60"/>
        <v/>
      </c>
      <c r="AD393" s="196"/>
      <c r="AE393" s="194"/>
      <c r="AF393" s="190"/>
      <c r="AG393" s="190"/>
      <c r="AH393" s="190" t="str">
        <f t="shared" si="61"/>
        <v/>
      </c>
      <c r="AI393" s="196"/>
      <c r="AJ393" s="194"/>
      <c r="AK393" s="190"/>
      <c r="AL393" s="190"/>
      <c r="AM393" s="190" t="str">
        <f t="shared" si="62"/>
        <v/>
      </c>
      <c r="AN393" s="196"/>
      <c r="AO393" s="194"/>
      <c r="AP393" s="190"/>
      <c r="AQ393" s="190"/>
      <c r="AR393" s="190" t="str">
        <f t="shared" si="63"/>
        <v/>
      </c>
      <c r="AS393" s="196"/>
      <c r="AT393" s="194"/>
      <c r="AU393" s="190"/>
      <c r="AV393" s="190"/>
      <c r="AW393" s="190" t="str">
        <f t="shared" si="64"/>
        <v/>
      </c>
      <c r="AX393" s="196"/>
      <c r="AY393" s="194"/>
      <c r="AZ393" s="190"/>
      <c r="BA393" s="190"/>
      <c r="BB393" s="190" t="str">
        <f t="shared" si="65"/>
        <v/>
      </c>
      <c r="BC393" s="196"/>
      <c r="BD393" s="194"/>
      <c r="BE393" s="190"/>
      <c r="BF393" s="190"/>
      <c r="BG393" s="190" t="str">
        <f t="shared" si="66"/>
        <v/>
      </c>
      <c r="BH393" s="196"/>
      <c r="BI393" s="194"/>
      <c r="BJ393" s="190"/>
      <c r="BK393" s="190"/>
      <c r="BL393" s="190" t="str">
        <f t="shared" si="67"/>
        <v/>
      </c>
      <c r="BM393" s="196"/>
      <c r="BN393" s="194"/>
      <c r="BO393" s="190"/>
      <c r="BP393" s="190"/>
      <c r="BQ393" s="190" t="str">
        <f t="shared" si="68"/>
        <v/>
      </c>
      <c r="BR393" s="196"/>
      <c r="BS393" s="194"/>
    </row>
    <row r="394" spans="1:71" ht="15">
      <c r="A394" s="120"/>
      <c r="B394" s="120"/>
      <c r="C394" s="120"/>
      <c r="D394" s="120"/>
      <c r="E394" s="120"/>
      <c r="F394" s="120"/>
      <c r="G394" s="190"/>
      <c r="H394" s="190"/>
      <c r="I394" s="190"/>
      <c r="J394" s="191"/>
      <c r="K394" s="191"/>
      <c r="L394" s="191"/>
      <c r="M394" s="192"/>
      <c r="N394" s="211"/>
      <c r="O394" s="194"/>
      <c r="P394" s="194"/>
      <c r="Q394" s="194"/>
      <c r="R394" s="191"/>
      <c r="S394" s="191"/>
      <c r="T394" s="194"/>
      <c r="U394" s="194"/>
      <c r="V394" s="190"/>
      <c r="W394" s="190"/>
      <c r="X394" s="190" t="str">
        <f t="shared" si="69"/>
        <v/>
      </c>
      <c r="Y394" s="196"/>
      <c r="Z394" s="194"/>
      <c r="AA394" s="190"/>
      <c r="AB394" s="190"/>
      <c r="AC394" s="190" t="str">
        <f t="shared" si="60"/>
        <v/>
      </c>
      <c r="AD394" s="196"/>
      <c r="AE394" s="194"/>
      <c r="AF394" s="190"/>
      <c r="AG394" s="190"/>
      <c r="AH394" s="190" t="str">
        <f t="shared" si="61"/>
        <v/>
      </c>
      <c r="AI394" s="196"/>
      <c r="AJ394" s="194"/>
      <c r="AK394" s="190"/>
      <c r="AL394" s="190"/>
      <c r="AM394" s="190" t="str">
        <f t="shared" si="62"/>
        <v/>
      </c>
      <c r="AN394" s="196"/>
      <c r="AO394" s="194"/>
      <c r="AP394" s="190"/>
      <c r="AQ394" s="190"/>
      <c r="AR394" s="190" t="str">
        <f t="shared" si="63"/>
        <v/>
      </c>
      <c r="AS394" s="196"/>
      <c r="AT394" s="194"/>
      <c r="AU394" s="190"/>
      <c r="AV394" s="190"/>
      <c r="AW394" s="190" t="str">
        <f t="shared" si="64"/>
        <v/>
      </c>
      <c r="AX394" s="196"/>
      <c r="AY394" s="194"/>
      <c r="AZ394" s="190"/>
      <c r="BA394" s="190"/>
      <c r="BB394" s="190" t="str">
        <f t="shared" si="65"/>
        <v/>
      </c>
      <c r="BC394" s="196"/>
      <c r="BD394" s="194"/>
      <c r="BE394" s="190"/>
      <c r="BF394" s="190"/>
      <c r="BG394" s="190" t="str">
        <f t="shared" si="66"/>
        <v/>
      </c>
      <c r="BH394" s="196"/>
      <c r="BI394" s="194"/>
      <c r="BJ394" s="190"/>
      <c r="BK394" s="190"/>
      <c r="BL394" s="190" t="str">
        <f t="shared" si="67"/>
        <v/>
      </c>
      <c r="BM394" s="196"/>
      <c r="BN394" s="194"/>
      <c r="BO394" s="190"/>
      <c r="BP394" s="190"/>
      <c r="BQ394" s="190" t="str">
        <f t="shared" si="68"/>
        <v/>
      </c>
      <c r="BR394" s="196"/>
      <c r="BS394" s="194"/>
    </row>
    <row r="395" spans="1:71" ht="15">
      <c r="A395" s="120"/>
      <c r="B395" s="120"/>
      <c r="C395" s="120"/>
      <c r="D395" s="120"/>
      <c r="E395" s="120"/>
      <c r="F395" s="120"/>
      <c r="G395" s="190"/>
      <c r="H395" s="190"/>
      <c r="I395" s="190"/>
      <c r="J395" s="191"/>
      <c r="K395" s="191"/>
      <c r="L395" s="191"/>
      <c r="M395" s="192"/>
      <c r="N395" s="211"/>
      <c r="O395" s="194"/>
      <c r="P395" s="194"/>
      <c r="Q395" s="194"/>
      <c r="R395" s="191"/>
      <c r="S395" s="191"/>
      <c r="T395" s="194"/>
      <c r="U395" s="194"/>
      <c r="V395" s="190"/>
      <c r="W395" s="190"/>
      <c r="X395" s="190" t="str">
        <f t="shared" si="69"/>
        <v/>
      </c>
      <c r="Y395" s="196"/>
      <c r="Z395" s="194"/>
      <c r="AA395" s="190"/>
      <c r="AB395" s="190"/>
      <c r="AC395" s="190" t="str">
        <f t="shared" si="60"/>
        <v/>
      </c>
      <c r="AD395" s="196"/>
      <c r="AE395" s="194"/>
      <c r="AF395" s="190"/>
      <c r="AG395" s="190"/>
      <c r="AH395" s="190" t="str">
        <f t="shared" si="61"/>
        <v/>
      </c>
      <c r="AI395" s="196"/>
      <c r="AJ395" s="194"/>
      <c r="AK395" s="190"/>
      <c r="AL395" s="190"/>
      <c r="AM395" s="190" t="str">
        <f t="shared" si="62"/>
        <v/>
      </c>
      <c r="AN395" s="196"/>
      <c r="AO395" s="194"/>
      <c r="AP395" s="190"/>
      <c r="AQ395" s="190"/>
      <c r="AR395" s="190" t="str">
        <f t="shared" si="63"/>
        <v/>
      </c>
      <c r="AS395" s="196"/>
      <c r="AT395" s="194"/>
      <c r="AU395" s="190"/>
      <c r="AV395" s="190"/>
      <c r="AW395" s="190" t="str">
        <f t="shared" si="64"/>
        <v/>
      </c>
      <c r="AX395" s="196"/>
      <c r="AY395" s="194"/>
      <c r="AZ395" s="190"/>
      <c r="BA395" s="190"/>
      <c r="BB395" s="190" t="str">
        <f t="shared" si="65"/>
        <v/>
      </c>
      <c r="BC395" s="196"/>
      <c r="BD395" s="194"/>
      <c r="BE395" s="190"/>
      <c r="BF395" s="190"/>
      <c r="BG395" s="190" t="str">
        <f t="shared" si="66"/>
        <v/>
      </c>
      <c r="BH395" s="196"/>
      <c r="BI395" s="194"/>
      <c r="BJ395" s="190"/>
      <c r="BK395" s="190"/>
      <c r="BL395" s="190" t="str">
        <f t="shared" si="67"/>
        <v/>
      </c>
      <c r="BM395" s="196"/>
      <c r="BN395" s="194"/>
      <c r="BO395" s="190"/>
      <c r="BP395" s="190"/>
      <c r="BQ395" s="190" t="str">
        <f t="shared" si="68"/>
        <v/>
      </c>
      <c r="BR395" s="196"/>
      <c r="BS395" s="194"/>
    </row>
    <row r="396" spans="1:71" ht="15">
      <c r="A396" s="120"/>
      <c r="B396" s="120"/>
      <c r="C396" s="120"/>
      <c r="D396" s="120"/>
      <c r="E396" s="120"/>
      <c r="F396" s="120"/>
      <c r="G396" s="190"/>
      <c r="H396" s="190"/>
      <c r="I396" s="190"/>
      <c r="J396" s="191"/>
      <c r="K396" s="191"/>
      <c r="L396" s="191"/>
      <c r="M396" s="192"/>
      <c r="N396" s="211"/>
      <c r="O396" s="194"/>
      <c r="P396" s="194"/>
      <c r="Q396" s="194"/>
      <c r="R396" s="191"/>
      <c r="S396" s="191"/>
      <c r="T396" s="194"/>
      <c r="U396" s="194"/>
      <c r="V396" s="190"/>
      <c r="W396" s="190"/>
      <c r="X396" s="190" t="str">
        <f t="shared" si="69"/>
        <v/>
      </c>
      <c r="Y396" s="196"/>
      <c r="Z396" s="194"/>
      <c r="AA396" s="190"/>
      <c r="AB396" s="190"/>
      <c r="AC396" s="190" t="str">
        <f t="shared" si="60"/>
        <v/>
      </c>
      <c r="AD396" s="196"/>
      <c r="AE396" s="194"/>
      <c r="AF396" s="190"/>
      <c r="AG396" s="190"/>
      <c r="AH396" s="190" t="str">
        <f t="shared" si="61"/>
        <v/>
      </c>
      <c r="AI396" s="196"/>
      <c r="AJ396" s="194"/>
      <c r="AK396" s="190"/>
      <c r="AL396" s="190"/>
      <c r="AM396" s="190" t="str">
        <f t="shared" si="62"/>
        <v/>
      </c>
      <c r="AN396" s="196"/>
      <c r="AO396" s="194"/>
      <c r="AP396" s="190"/>
      <c r="AQ396" s="190"/>
      <c r="AR396" s="190" t="str">
        <f t="shared" si="63"/>
        <v/>
      </c>
      <c r="AS396" s="196"/>
      <c r="AT396" s="194"/>
      <c r="AU396" s="190"/>
      <c r="AV396" s="190"/>
      <c r="AW396" s="190" t="str">
        <f t="shared" si="64"/>
        <v/>
      </c>
      <c r="AX396" s="196"/>
      <c r="AY396" s="194"/>
      <c r="AZ396" s="190"/>
      <c r="BA396" s="190"/>
      <c r="BB396" s="190" t="str">
        <f t="shared" si="65"/>
        <v/>
      </c>
      <c r="BC396" s="196"/>
      <c r="BD396" s="194"/>
      <c r="BE396" s="190"/>
      <c r="BF396" s="190"/>
      <c r="BG396" s="190" t="str">
        <f t="shared" si="66"/>
        <v/>
      </c>
      <c r="BH396" s="196"/>
      <c r="BI396" s="194"/>
      <c r="BJ396" s="190"/>
      <c r="BK396" s="190"/>
      <c r="BL396" s="190" t="str">
        <f t="shared" si="67"/>
        <v/>
      </c>
      <c r="BM396" s="196"/>
      <c r="BN396" s="194"/>
      <c r="BO396" s="190"/>
      <c r="BP396" s="190"/>
      <c r="BQ396" s="190" t="str">
        <f t="shared" si="68"/>
        <v/>
      </c>
      <c r="BR396" s="196"/>
      <c r="BS396" s="194"/>
    </row>
    <row r="397" spans="1:71" ht="15">
      <c r="A397" s="120"/>
      <c r="B397" s="120"/>
      <c r="C397" s="120"/>
      <c r="D397" s="120"/>
      <c r="E397" s="120"/>
      <c r="F397" s="120"/>
      <c r="G397" s="190"/>
      <c r="H397" s="190"/>
      <c r="I397" s="190"/>
      <c r="J397" s="191"/>
      <c r="K397" s="191"/>
      <c r="L397" s="191"/>
      <c r="M397" s="192"/>
      <c r="N397" s="211"/>
      <c r="O397" s="194"/>
      <c r="P397" s="194"/>
      <c r="Q397" s="194"/>
      <c r="R397" s="191"/>
      <c r="S397" s="191"/>
      <c r="T397" s="194"/>
      <c r="U397" s="194"/>
      <c r="V397" s="190"/>
      <c r="W397" s="190"/>
      <c r="X397" s="190" t="str">
        <f t="shared" si="69"/>
        <v/>
      </c>
      <c r="Y397" s="196"/>
      <c r="Z397" s="194"/>
      <c r="AA397" s="190"/>
      <c r="AB397" s="190"/>
      <c r="AC397" s="190" t="str">
        <f t="shared" si="60"/>
        <v/>
      </c>
      <c r="AD397" s="196"/>
      <c r="AE397" s="194"/>
      <c r="AF397" s="190"/>
      <c r="AG397" s="190"/>
      <c r="AH397" s="190" t="str">
        <f t="shared" si="61"/>
        <v/>
      </c>
      <c r="AI397" s="196"/>
      <c r="AJ397" s="194"/>
      <c r="AK397" s="190"/>
      <c r="AL397" s="190"/>
      <c r="AM397" s="190" t="str">
        <f t="shared" si="62"/>
        <v/>
      </c>
      <c r="AN397" s="196"/>
      <c r="AO397" s="194"/>
      <c r="AP397" s="190"/>
      <c r="AQ397" s="190"/>
      <c r="AR397" s="190" t="str">
        <f t="shared" si="63"/>
        <v/>
      </c>
      <c r="AS397" s="196"/>
      <c r="AT397" s="194"/>
      <c r="AU397" s="190"/>
      <c r="AV397" s="190"/>
      <c r="AW397" s="190" t="str">
        <f t="shared" si="64"/>
        <v/>
      </c>
      <c r="AX397" s="196"/>
      <c r="AY397" s="194"/>
      <c r="AZ397" s="190"/>
      <c r="BA397" s="190"/>
      <c r="BB397" s="190" t="str">
        <f t="shared" si="65"/>
        <v/>
      </c>
      <c r="BC397" s="196"/>
      <c r="BD397" s="194"/>
      <c r="BE397" s="190"/>
      <c r="BF397" s="190"/>
      <c r="BG397" s="190" t="str">
        <f t="shared" si="66"/>
        <v/>
      </c>
      <c r="BH397" s="196"/>
      <c r="BI397" s="194"/>
      <c r="BJ397" s="190"/>
      <c r="BK397" s="190"/>
      <c r="BL397" s="190" t="str">
        <f t="shared" si="67"/>
        <v/>
      </c>
      <c r="BM397" s="196"/>
      <c r="BN397" s="194"/>
      <c r="BO397" s="190"/>
      <c r="BP397" s="190"/>
      <c r="BQ397" s="190" t="str">
        <f t="shared" si="68"/>
        <v/>
      </c>
      <c r="BR397" s="196"/>
      <c r="BS397" s="194"/>
    </row>
    <row r="398" spans="1:71" ht="15">
      <c r="A398" s="120"/>
      <c r="B398" s="120"/>
      <c r="C398" s="120"/>
      <c r="D398" s="120"/>
      <c r="E398" s="120"/>
      <c r="F398" s="120"/>
      <c r="G398" s="190"/>
      <c r="H398" s="190"/>
      <c r="I398" s="190"/>
      <c r="J398" s="191"/>
      <c r="K398" s="191"/>
      <c r="L398" s="191"/>
      <c r="M398" s="192"/>
      <c r="N398" s="211"/>
      <c r="O398" s="194"/>
      <c r="P398" s="194"/>
      <c r="Q398" s="194"/>
      <c r="R398" s="191"/>
      <c r="S398" s="191"/>
      <c r="T398" s="194"/>
      <c r="U398" s="194"/>
      <c r="V398" s="190"/>
      <c r="W398" s="190"/>
      <c r="X398" s="190" t="str">
        <f t="shared" si="69"/>
        <v/>
      </c>
      <c r="Y398" s="196"/>
      <c r="Z398" s="194"/>
      <c r="AA398" s="190"/>
      <c r="AB398" s="190"/>
      <c r="AC398" s="190" t="str">
        <f t="shared" ref="AC398:AC406" si="70">IF(ISERROR(VLOOKUP(AB398,WC_ISIN_Lookup,2,)),"",VLOOKUP(AB398,WC_ISIN_Lookup,2,))</f>
        <v/>
      </c>
      <c r="AD398" s="196"/>
      <c r="AE398" s="194"/>
      <c r="AF398" s="190"/>
      <c r="AG398" s="190"/>
      <c r="AH398" s="190" t="str">
        <f t="shared" ref="AH398:AH406" si="71">IF(ISERROR(VLOOKUP(AG398,WC_ISIN_Lookup,2,)),"",VLOOKUP(AG398,WC_ISIN_Lookup,2,))</f>
        <v/>
      </c>
      <c r="AI398" s="196"/>
      <c r="AJ398" s="194"/>
      <c r="AK398" s="190"/>
      <c r="AL398" s="190"/>
      <c r="AM398" s="190" t="str">
        <f t="shared" ref="AM398:AM406" si="72">IF(ISERROR(VLOOKUP(AL398,WC_ISIN_Lookup,2,)),"",VLOOKUP(AL398,WC_ISIN_Lookup,2,))</f>
        <v/>
      </c>
      <c r="AN398" s="196"/>
      <c r="AO398" s="194"/>
      <c r="AP398" s="190"/>
      <c r="AQ398" s="190"/>
      <c r="AR398" s="190" t="str">
        <f t="shared" ref="AR398:AR406" si="73">IF(ISERROR(VLOOKUP(AQ398,WC_ISIN_Lookup,2,)),"",VLOOKUP(AQ398,WC_ISIN_Lookup,2,))</f>
        <v/>
      </c>
      <c r="AS398" s="196"/>
      <c r="AT398" s="194"/>
      <c r="AU398" s="190"/>
      <c r="AV398" s="190"/>
      <c r="AW398" s="190" t="str">
        <f t="shared" ref="AW398:AW406" si="74">IF(ISERROR(VLOOKUP(AV398,WC_ISIN_Lookup,2,)),"",VLOOKUP(AV398,WC_ISIN_Lookup,2,))</f>
        <v/>
      </c>
      <c r="AX398" s="196"/>
      <c r="AY398" s="194"/>
      <c r="AZ398" s="190"/>
      <c r="BA398" s="190"/>
      <c r="BB398" s="190" t="str">
        <f t="shared" ref="BB398:BB406" si="75">IF(ISERROR(VLOOKUP(BA398,WC_ISIN_Lookup,2,)),"",VLOOKUP(BA398,WC_ISIN_Lookup,2,))</f>
        <v/>
      </c>
      <c r="BC398" s="196"/>
      <c r="BD398" s="194"/>
      <c r="BE398" s="190"/>
      <c r="BF398" s="190"/>
      <c r="BG398" s="190" t="str">
        <f t="shared" ref="BG398:BG406" si="76">IF(ISERROR(VLOOKUP(BF398,WC_ISIN_Lookup,2,)),"",VLOOKUP(BF398,WC_ISIN_Lookup,2,))</f>
        <v/>
      </c>
      <c r="BH398" s="196"/>
      <c r="BI398" s="194"/>
      <c r="BJ398" s="190"/>
      <c r="BK398" s="190"/>
      <c r="BL398" s="190" t="str">
        <f t="shared" ref="BL398:BL406" si="77">IF(ISERROR(VLOOKUP(BK398,WC_ISIN_Lookup,2,)),"",VLOOKUP(BK398,WC_ISIN_Lookup,2,))</f>
        <v/>
      </c>
      <c r="BM398" s="196"/>
      <c r="BN398" s="194"/>
      <c r="BO398" s="190"/>
      <c r="BP398" s="190"/>
      <c r="BQ398" s="190" t="str">
        <f t="shared" ref="BQ398:BQ406" si="78">IF(ISERROR(VLOOKUP(BP398,WC_ISIN_Lookup,2,)),"",VLOOKUP(BP398,WC_ISIN_Lookup,2,))</f>
        <v/>
      </c>
      <c r="BR398" s="196"/>
      <c r="BS398" s="194"/>
    </row>
    <row r="399" spans="1:71" ht="15">
      <c r="A399" s="120"/>
      <c r="B399" s="120"/>
      <c r="C399" s="120"/>
      <c r="D399" s="120"/>
      <c r="E399" s="120"/>
      <c r="F399" s="120"/>
      <c r="G399" s="190"/>
      <c r="H399" s="190"/>
      <c r="I399" s="190"/>
      <c r="J399" s="191"/>
      <c r="K399" s="191"/>
      <c r="L399" s="191"/>
      <c r="M399" s="192"/>
      <c r="N399" s="211"/>
      <c r="O399" s="194"/>
      <c r="P399" s="194"/>
      <c r="Q399" s="194"/>
      <c r="R399" s="191"/>
      <c r="S399" s="191"/>
      <c r="T399" s="194"/>
      <c r="U399" s="194"/>
      <c r="V399" s="190"/>
      <c r="W399" s="190"/>
      <c r="X399" s="190" t="str">
        <f t="shared" si="69"/>
        <v/>
      </c>
      <c r="Y399" s="196"/>
      <c r="Z399" s="194"/>
      <c r="AA399" s="190"/>
      <c r="AB399" s="190"/>
      <c r="AC399" s="190" t="str">
        <f t="shared" si="70"/>
        <v/>
      </c>
      <c r="AD399" s="196"/>
      <c r="AE399" s="194"/>
      <c r="AF399" s="190"/>
      <c r="AG399" s="190"/>
      <c r="AH399" s="190" t="str">
        <f t="shared" si="71"/>
        <v/>
      </c>
      <c r="AI399" s="196"/>
      <c r="AJ399" s="194"/>
      <c r="AK399" s="190"/>
      <c r="AL399" s="190"/>
      <c r="AM399" s="190" t="str">
        <f t="shared" si="72"/>
        <v/>
      </c>
      <c r="AN399" s="196"/>
      <c r="AO399" s="194"/>
      <c r="AP399" s="190"/>
      <c r="AQ399" s="190"/>
      <c r="AR399" s="190" t="str">
        <f t="shared" si="73"/>
        <v/>
      </c>
      <c r="AS399" s="196"/>
      <c r="AT399" s="194"/>
      <c r="AU399" s="190"/>
      <c r="AV399" s="190"/>
      <c r="AW399" s="190" t="str">
        <f t="shared" si="74"/>
        <v/>
      </c>
      <c r="AX399" s="196"/>
      <c r="AY399" s="194"/>
      <c r="AZ399" s="190"/>
      <c r="BA399" s="190"/>
      <c r="BB399" s="190" t="str">
        <f t="shared" si="75"/>
        <v/>
      </c>
      <c r="BC399" s="196"/>
      <c r="BD399" s="194"/>
      <c r="BE399" s="190"/>
      <c r="BF399" s="190"/>
      <c r="BG399" s="190" t="str">
        <f t="shared" si="76"/>
        <v/>
      </c>
      <c r="BH399" s="196"/>
      <c r="BI399" s="194"/>
      <c r="BJ399" s="190"/>
      <c r="BK399" s="190"/>
      <c r="BL399" s="190" t="str">
        <f t="shared" si="77"/>
        <v/>
      </c>
      <c r="BM399" s="196"/>
      <c r="BN399" s="194"/>
      <c r="BO399" s="190"/>
      <c r="BP399" s="190"/>
      <c r="BQ399" s="190" t="str">
        <f t="shared" si="78"/>
        <v/>
      </c>
      <c r="BR399" s="196"/>
      <c r="BS399" s="194"/>
    </row>
    <row r="400" spans="1:71" ht="15">
      <c r="A400" s="120"/>
      <c r="B400" s="120"/>
      <c r="C400" s="120"/>
      <c r="D400" s="120"/>
      <c r="E400" s="120"/>
      <c r="F400" s="120"/>
      <c r="G400" s="190"/>
      <c r="H400" s="190"/>
      <c r="I400" s="190"/>
      <c r="J400" s="191"/>
      <c r="K400" s="191"/>
      <c r="L400" s="191"/>
      <c r="M400" s="192"/>
      <c r="N400" s="211"/>
      <c r="O400" s="194"/>
      <c r="P400" s="194"/>
      <c r="Q400" s="194"/>
      <c r="R400" s="191"/>
      <c r="S400" s="191"/>
      <c r="T400" s="194"/>
      <c r="U400" s="194"/>
      <c r="V400" s="190"/>
      <c r="W400" s="190"/>
      <c r="X400" s="190" t="str">
        <f t="shared" si="69"/>
        <v/>
      </c>
      <c r="Y400" s="196"/>
      <c r="Z400" s="194"/>
      <c r="AA400" s="190"/>
      <c r="AB400" s="190"/>
      <c r="AC400" s="190" t="str">
        <f t="shared" si="70"/>
        <v/>
      </c>
      <c r="AD400" s="196"/>
      <c r="AE400" s="194"/>
      <c r="AF400" s="190"/>
      <c r="AG400" s="190"/>
      <c r="AH400" s="190" t="str">
        <f t="shared" si="71"/>
        <v/>
      </c>
      <c r="AI400" s="196"/>
      <c r="AJ400" s="194"/>
      <c r="AK400" s="190"/>
      <c r="AL400" s="190"/>
      <c r="AM400" s="190" t="str">
        <f t="shared" si="72"/>
        <v/>
      </c>
      <c r="AN400" s="196"/>
      <c r="AO400" s="194"/>
      <c r="AP400" s="190"/>
      <c r="AQ400" s="190"/>
      <c r="AR400" s="190" t="str">
        <f t="shared" si="73"/>
        <v/>
      </c>
      <c r="AS400" s="196"/>
      <c r="AT400" s="194"/>
      <c r="AU400" s="190"/>
      <c r="AV400" s="190"/>
      <c r="AW400" s="190" t="str">
        <f t="shared" si="74"/>
        <v/>
      </c>
      <c r="AX400" s="196"/>
      <c r="AY400" s="194"/>
      <c r="AZ400" s="190"/>
      <c r="BA400" s="190"/>
      <c r="BB400" s="190" t="str">
        <f t="shared" si="75"/>
        <v/>
      </c>
      <c r="BC400" s="196"/>
      <c r="BD400" s="194"/>
      <c r="BE400" s="190"/>
      <c r="BF400" s="190"/>
      <c r="BG400" s="190" t="str">
        <f t="shared" si="76"/>
        <v/>
      </c>
      <c r="BH400" s="196"/>
      <c r="BI400" s="194"/>
      <c r="BJ400" s="190"/>
      <c r="BK400" s="190"/>
      <c r="BL400" s="190" t="str">
        <f t="shared" si="77"/>
        <v/>
      </c>
      <c r="BM400" s="196"/>
      <c r="BN400" s="194"/>
      <c r="BO400" s="190"/>
      <c r="BP400" s="190"/>
      <c r="BQ400" s="190" t="str">
        <f t="shared" si="78"/>
        <v/>
      </c>
      <c r="BR400" s="196"/>
      <c r="BS400" s="194"/>
    </row>
    <row r="401" spans="1:71" ht="15">
      <c r="A401" s="120"/>
      <c r="B401" s="120"/>
      <c r="C401" s="120"/>
      <c r="D401" s="120"/>
      <c r="E401" s="120"/>
      <c r="F401" s="120"/>
      <c r="G401" s="190"/>
      <c r="H401" s="190"/>
      <c r="I401" s="190"/>
      <c r="J401" s="191"/>
      <c r="K401" s="191"/>
      <c r="L401" s="191"/>
      <c r="M401" s="192"/>
      <c r="N401" s="211"/>
      <c r="O401" s="194"/>
      <c r="P401" s="194"/>
      <c r="Q401" s="194"/>
      <c r="R401" s="191"/>
      <c r="S401" s="191"/>
      <c r="T401" s="194"/>
      <c r="U401" s="194"/>
      <c r="V401" s="190"/>
      <c r="W401" s="190"/>
      <c r="X401" s="190" t="str">
        <f t="shared" si="69"/>
        <v/>
      </c>
      <c r="Y401" s="196"/>
      <c r="Z401" s="194"/>
      <c r="AA401" s="190"/>
      <c r="AB401" s="190"/>
      <c r="AC401" s="190" t="str">
        <f t="shared" si="70"/>
        <v/>
      </c>
      <c r="AD401" s="196"/>
      <c r="AE401" s="194"/>
      <c r="AF401" s="190"/>
      <c r="AG401" s="190"/>
      <c r="AH401" s="190" t="str">
        <f t="shared" si="71"/>
        <v/>
      </c>
      <c r="AI401" s="196"/>
      <c r="AJ401" s="194"/>
      <c r="AK401" s="190"/>
      <c r="AL401" s="190"/>
      <c r="AM401" s="190" t="str">
        <f t="shared" si="72"/>
        <v/>
      </c>
      <c r="AN401" s="196"/>
      <c r="AO401" s="194"/>
      <c r="AP401" s="190"/>
      <c r="AQ401" s="190"/>
      <c r="AR401" s="190" t="str">
        <f t="shared" si="73"/>
        <v/>
      </c>
      <c r="AS401" s="196"/>
      <c r="AT401" s="194"/>
      <c r="AU401" s="190"/>
      <c r="AV401" s="190"/>
      <c r="AW401" s="190" t="str">
        <f t="shared" si="74"/>
        <v/>
      </c>
      <c r="AX401" s="196"/>
      <c r="AY401" s="194"/>
      <c r="AZ401" s="190"/>
      <c r="BA401" s="190"/>
      <c r="BB401" s="190" t="str">
        <f t="shared" si="75"/>
        <v/>
      </c>
      <c r="BC401" s="196"/>
      <c r="BD401" s="194"/>
      <c r="BE401" s="190"/>
      <c r="BF401" s="190"/>
      <c r="BG401" s="190" t="str">
        <f t="shared" si="76"/>
        <v/>
      </c>
      <c r="BH401" s="196"/>
      <c r="BI401" s="194"/>
      <c r="BJ401" s="190"/>
      <c r="BK401" s="190"/>
      <c r="BL401" s="190" t="str">
        <f t="shared" si="77"/>
        <v/>
      </c>
      <c r="BM401" s="196"/>
      <c r="BN401" s="194"/>
      <c r="BO401" s="190"/>
      <c r="BP401" s="190"/>
      <c r="BQ401" s="190" t="str">
        <f t="shared" si="78"/>
        <v/>
      </c>
      <c r="BR401" s="196"/>
      <c r="BS401" s="194"/>
    </row>
    <row r="402" spans="1:71" ht="15">
      <c r="A402" s="120"/>
      <c r="B402" s="120"/>
      <c r="C402" s="120"/>
      <c r="D402" s="120"/>
      <c r="E402" s="120"/>
      <c r="F402" s="120"/>
      <c r="G402" s="190"/>
      <c r="H402" s="190"/>
      <c r="I402" s="190"/>
      <c r="J402" s="191"/>
      <c r="K402" s="191"/>
      <c r="L402" s="191"/>
      <c r="M402" s="192"/>
      <c r="N402" s="211"/>
      <c r="O402" s="194"/>
      <c r="P402" s="194"/>
      <c r="Q402" s="194"/>
      <c r="R402" s="191"/>
      <c r="S402" s="191"/>
      <c r="T402" s="194"/>
      <c r="U402" s="194"/>
      <c r="V402" s="190"/>
      <c r="W402" s="190"/>
      <c r="X402" s="190" t="str">
        <f t="shared" si="69"/>
        <v/>
      </c>
      <c r="Y402" s="196"/>
      <c r="Z402" s="194"/>
      <c r="AA402" s="190"/>
      <c r="AB402" s="190"/>
      <c r="AC402" s="190" t="str">
        <f t="shared" si="70"/>
        <v/>
      </c>
      <c r="AD402" s="196"/>
      <c r="AE402" s="194"/>
      <c r="AF402" s="190"/>
      <c r="AG402" s="190"/>
      <c r="AH402" s="190" t="str">
        <f t="shared" si="71"/>
        <v/>
      </c>
      <c r="AI402" s="196"/>
      <c r="AJ402" s="194"/>
      <c r="AK402" s="190"/>
      <c r="AL402" s="190"/>
      <c r="AM402" s="190" t="str">
        <f t="shared" si="72"/>
        <v/>
      </c>
      <c r="AN402" s="196"/>
      <c r="AO402" s="194"/>
      <c r="AP402" s="190"/>
      <c r="AQ402" s="190"/>
      <c r="AR402" s="190" t="str">
        <f t="shared" si="73"/>
        <v/>
      </c>
      <c r="AS402" s="196"/>
      <c r="AT402" s="194"/>
      <c r="AU402" s="190"/>
      <c r="AV402" s="190"/>
      <c r="AW402" s="190" t="str">
        <f t="shared" si="74"/>
        <v/>
      </c>
      <c r="AX402" s="196"/>
      <c r="AY402" s="194"/>
      <c r="AZ402" s="190"/>
      <c r="BA402" s="190"/>
      <c r="BB402" s="190" t="str">
        <f t="shared" si="75"/>
        <v/>
      </c>
      <c r="BC402" s="196"/>
      <c r="BD402" s="194"/>
      <c r="BE402" s="190"/>
      <c r="BF402" s="190"/>
      <c r="BG402" s="190" t="str">
        <f t="shared" si="76"/>
        <v/>
      </c>
      <c r="BH402" s="196"/>
      <c r="BI402" s="194"/>
      <c r="BJ402" s="190"/>
      <c r="BK402" s="190"/>
      <c r="BL402" s="190" t="str">
        <f t="shared" si="77"/>
        <v/>
      </c>
      <c r="BM402" s="196"/>
      <c r="BN402" s="194"/>
      <c r="BO402" s="190"/>
      <c r="BP402" s="190"/>
      <c r="BQ402" s="190" t="str">
        <f t="shared" si="78"/>
        <v/>
      </c>
      <c r="BR402" s="196"/>
      <c r="BS402" s="194"/>
    </row>
    <row r="403" spans="1:71" ht="15">
      <c r="A403" s="120"/>
      <c r="B403" s="120"/>
      <c r="C403" s="120"/>
      <c r="D403" s="120"/>
      <c r="E403" s="120"/>
      <c r="F403" s="120"/>
      <c r="G403" s="190"/>
      <c r="H403" s="190"/>
      <c r="I403" s="190"/>
      <c r="J403" s="191"/>
      <c r="K403" s="191"/>
      <c r="L403" s="191"/>
      <c r="M403" s="192"/>
      <c r="N403" s="211"/>
      <c r="O403" s="194"/>
      <c r="P403" s="194"/>
      <c r="Q403" s="194"/>
      <c r="R403" s="191"/>
      <c r="S403" s="191"/>
      <c r="T403" s="194"/>
      <c r="U403" s="194"/>
      <c r="V403" s="190"/>
      <c r="W403" s="190"/>
      <c r="X403" s="190" t="str">
        <f t="shared" si="69"/>
        <v/>
      </c>
      <c r="Y403" s="196"/>
      <c r="Z403" s="194"/>
      <c r="AA403" s="190"/>
      <c r="AB403" s="190"/>
      <c r="AC403" s="190" t="str">
        <f t="shared" si="70"/>
        <v/>
      </c>
      <c r="AD403" s="196"/>
      <c r="AE403" s="194"/>
      <c r="AF403" s="190"/>
      <c r="AG403" s="190"/>
      <c r="AH403" s="190" t="str">
        <f t="shared" si="71"/>
        <v/>
      </c>
      <c r="AI403" s="196"/>
      <c r="AJ403" s="194"/>
      <c r="AK403" s="190"/>
      <c r="AL403" s="190"/>
      <c r="AM403" s="190" t="str">
        <f t="shared" si="72"/>
        <v/>
      </c>
      <c r="AN403" s="196"/>
      <c r="AO403" s="194"/>
      <c r="AP403" s="190"/>
      <c r="AQ403" s="190"/>
      <c r="AR403" s="190" t="str">
        <f t="shared" si="73"/>
        <v/>
      </c>
      <c r="AS403" s="196"/>
      <c r="AT403" s="194"/>
      <c r="AU403" s="190"/>
      <c r="AV403" s="190"/>
      <c r="AW403" s="190" t="str">
        <f t="shared" si="74"/>
        <v/>
      </c>
      <c r="AX403" s="196"/>
      <c r="AY403" s="194"/>
      <c r="AZ403" s="190"/>
      <c r="BA403" s="190"/>
      <c r="BB403" s="190" t="str">
        <f t="shared" si="75"/>
        <v/>
      </c>
      <c r="BC403" s="196"/>
      <c r="BD403" s="194"/>
      <c r="BE403" s="190"/>
      <c r="BF403" s="190"/>
      <c r="BG403" s="190" t="str">
        <f t="shared" si="76"/>
        <v/>
      </c>
      <c r="BH403" s="196"/>
      <c r="BI403" s="194"/>
      <c r="BJ403" s="190"/>
      <c r="BK403" s="190"/>
      <c r="BL403" s="190" t="str">
        <f t="shared" si="77"/>
        <v/>
      </c>
      <c r="BM403" s="196"/>
      <c r="BN403" s="194"/>
      <c r="BO403" s="190"/>
      <c r="BP403" s="190"/>
      <c r="BQ403" s="190" t="str">
        <f t="shared" si="78"/>
        <v/>
      </c>
      <c r="BR403" s="196"/>
      <c r="BS403" s="194"/>
    </row>
    <row r="404" spans="1:71" ht="15">
      <c r="A404" s="120"/>
      <c r="B404" s="120"/>
      <c r="C404" s="120"/>
      <c r="D404" s="120"/>
      <c r="E404" s="120"/>
      <c r="F404" s="120"/>
      <c r="G404" s="190"/>
      <c r="H404" s="190"/>
      <c r="I404" s="190"/>
      <c r="J404" s="191"/>
      <c r="K404" s="191"/>
      <c r="L404" s="191"/>
      <c r="M404" s="192"/>
      <c r="N404" s="211"/>
      <c r="O404" s="194"/>
      <c r="P404" s="194"/>
      <c r="Q404" s="194"/>
      <c r="R404" s="191"/>
      <c r="S404" s="191"/>
      <c r="T404" s="194"/>
      <c r="U404" s="194"/>
      <c r="V404" s="190"/>
      <c r="W404" s="190"/>
      <c r="X404" s="190" t="str">
        <f t="shared" si="69"/>
        <v/>
      </c>
      <c r="Y404" s="196"/>
      <c r="Z404" s="194"/>
      <c r="AA404" s="190"/>
      <c r="AB404" s="190"/>
      <c r="AC404" s="190" t="str">
        <f t="shared" si="70"/>
        <v/>
      </c>
      <c r="AD404" s="196"/>
      <c r="AE404" s="194"/>
      <c r="AF404" s="190"/>
      <c r="AG404" s="190"/>
      <c r="AH404" s="190" t="str">
        <f t="shared" si="71"/>
        <v/>
      </c>
      <c r="AI404" s="196"/>
      <c r="AJ404" s="194"/>
      <c r="AK404" s="190"/>
      <c r="AL404" s="190"/>
      <c r="AM404" s="190" t="str">
        <f t="shared" si="72"/>
        <v/>
      </c>
      <c r="AN404" s="196"/>
      <c r="AO404" s="194"/>
      <c r="AP404" s="190"/>
      <c r="AQ404" s="190"/>
      <c r="AR404" s="190" t="str">
        <f t="shared" si="73"/>
        <v/>
      </c>
      <c r="AS404" s="196"/>
      <c r="AT404" s="194"/>
      <c r="AU404" s="190"/>
      <c r="AV404" s="190"/>
      <c r="AW404" s="190" t="str">
        <f t="shared" si="74"/>
        <v/>
      </c>
      <c r="AX404" s="196"/>
      <c r="AY404" s="194"/>
      <c r="AZ404" s="190"/>
      <c r="BA404" s="190"/>
      <c r="BB404" s="190" t="str">
        <f t="shared" si="75"/>
        <v/>
      </c>
      <c r="BC404" s="196"/>
      <c r="BD404" s="194"/>
      <c r="BE404" s="190"/>
      <c r="BF404" s="190"/>
      <c r="BG404" s="190" t="str">
        <f t="shared" si="76"/>
        <v/>
      </c>
      <c r="BH404" s="196"/>
      <c r="BI404" s="194"/>
      <c r="BJ404" s="190"/>
      <c r="BK404" s="190"/>
      <c r="BL404" s="190" t="str">
        <f t="shared" si="77"/>
        <v/>
      </c>
      <c r="BM404" s="196"/>
      <c r="BN404" s="194"/>
      <c r="BO404" s="190"/>
      <c r="BP404" s="190"/>
      <c r="BQ404" s="190" t="str">
        <f t="shared" si="78"/>
        <v/>
      </c>
      <c r="BR404" s="196"/>
      <c r="BS404" s="194"/>
    </row>
    <row r="405" spans="1:71" ht="15">
      <c r="A405" s="120"/>
      <c r="B405" s="120"/>
      <c r="C405" s="120"/>
      <c r="D405" s="120"/>
      <c r="E405" s="120"/>
      <c r="F405" s="120"/>
      <c r="G405" s="190"/>
      <c r="H405" s="190"/>
      <c r="I405" s="190"/>
      <c r="J405" s="191"/>
      <c r="K405" s="191"/>
      <c r="L405" s="191"/>
      <c r="M405" s="192"/>
      <c r="N405" s="211"/>
      <c r="O405" s="194"/>
      <c r="P405" s="194"/>
      <c r="Q405" s="194"/>
      <c r="R405" s="191"/>
      <c r="S405" s="191"/>
      <c r="T405" s="194"/>
      <c r="U405" s="194"/>
      <c r="V405" s="190"/>
      <c r="W405" s="190"/>
      <c r="X405" s="190" t="str">
        <f t="shared" si="69"/>
        <v/>
      </c>
      <c r="Y405" s="196"/>
      <c r="Z405" s="194"/>
      <c r="AA405" s="190"/>
      <c r="AB405" s="190"/>
      <c r="AC405" s="190" t="str">
        <f t="shared" si="70"/>
        <v/>
      </c>
      <c r="AD405" s="196"/>
      <c r="AE405" s="194"/>
      <c r="AF405" s="190"/>
      <c r="AG405" s="190"/>
      <c r="AH405" s="190" t="str">
        <f t="shared" si="71"/>
        <v/>
      </c>
      <c r="AI405" s="196"/>
      <c r="AJ405" s="194"/>
      <c r="AK405" s="190"/>
      <c r="AL405" s="190"/>
      <c r="AM405" s="190" t="str">
        <f t="shared" si="72"/>
        <v/>
      </c>
      <c r="AN405" s="196"/>
      <c r="AO405" s="194"/>
      <c r="AP405" s="190"/>
      <c r="AQ405" s="190"/>
      <c r="AR405" s="190" t="str">
        <f t="shared" si="73"/>
        <v/>
      </c>
      <c r="AS405" s="196"/>
      <c r="AT405" s="194"/>
      <c r="AU405" s="190"/>
      <c r="AV405" s="190"/>
      <c r="AW405" s="190" t="str">
        <f t="shared" si="74"/>
        <v/>
      </c>
      <c r="AX405" s="196"/>
      <c r="AY405" s="194"/>
      <c r="AZ405" s="190"/>
      <c r="BA405" s="190"/>
      <c r="BB405" s="190" t="str">
        <f t="shared" si="75"/>
        <v/>
      </c>
      <c r="BC405" s="196"/>
      <c r="BD405" s="194"/>
      <c r="BE405" s="190"/>
      <c r="BF405" s="190"/>
      <c r="BG405" s="190" t="str">
        <f t="shared" si="76"/>
        <v/>
      </c>
      <c r="BH405" s="196"/>
      <c r="BI405" s="194"/>
      <c r="BJ405" s="190"/>
      <c r="BK405" s="190"/>
      <c r="BL405" s="190" t="str">
        <f t="shared" si="77"/>
        <v/>
      </c>
      <c r="BM405" s="196"/>
      <c r="BN405" s="194"/>
      <c r="BO405" s="190"/>
      <c r="BP405" s="190"/>
      <c r="BQ405" s="190" t="str">
        <f t="shared" si="78"/>
        <v/>
      </c>
      <c r="BR405" s="196"/>
      <c r="BS405" s="194"/>
    </row>
    <row r="406" spans="1:71" ht="15">
      <c r="A406" s="120"/>
      <c r="B406" s="120"/>
      <c r="C406" s="120"/>
      <c r="D406" s="120"/>
      <c r="E406" s="120"/>
      <c r="F406" s="120"/>
      <c r="G406" s="190"/>
      <c r="H406" s="190"/>
      <c r="I406" s="190"/>
      <c r="J406" s="191"/>
      <c r="K406" s="191"/>
      <c r="L406" s="191"/>
      <c r="M406" s="192"/>
      <c r="N406" s="211"/>
      <c r="O406" s="194"/>
      <c r="P406" s="194"/>
      <c r="Q406" s="194"/>
      <c r="R406" s="191"/>
      <c r="S406" s="191"/>
      <c r="T406" s="194"/>
      <c r="U406" s="194"/>
      <c r="V406" s="190"/>
      <c r="W406" s="190"/>
      <c r="X406" s="190" t="str">
        <f t="shared" si="69"/>
        <v/>
      </c>
      <c r="Y406" s="196"/>
      <c r="Z406" s="194"/>
      <c r="AA406" s="190"/>
      <c r="AB406" s="190"/>
      <c r="AC406" s="190" t="str">
        <f t="shared" si="70"/>
        <v/>
      </c>
      <c r="AD406" s="196"/>
      <c r="AE406" s="194"/>
      <c r="AF406" s="190"/>
      <c r="AG406" s="190"/>
      <c r="AH406" s="190" t="str">
        <f t="shared" si="71"/>
        <v/>
      </c>
      <c r="AI406" s="196"/>
      <c r="AJ406" s="194"/>
      <c r="AK406" s="190"/>
      <c r="AL406" s="190"/>
      <c r="AM406" s="190" t="str">
        <f t="shared" si="72"/>
        <v/>
      </c>
      <c r="AN406" s="196"/>
      <c r="AO406" s="194"/>
      <c r="AP406" s="190"/>
      <c r="AQ406" s="190"/>
      <c r="AR406" s="190" t="str">
        <f t="shared" si="73"/>
        <v/>
      </c>
      <c r="AS406" s="196"/>
      <c r="AT406" s="194"/>
      <c r="AU406" s="190"/>
      <c r="AV406" s="190"/>
      <c r="AW406" s="190" t="str">
        <f t="shared" si="74"/>
        <v/>
      </c>
      <c r="AX406" s="196"/>
      <c r="AY406" s="194"/>
      <c r="AZ406" s="190"/>
      <c r="BA406" s="190"/>
      <c r="BB406" s="190" t="str">
        <f t="shared" si="75"/>
        <v/>
      </c>
      <c r="BC406" s="196"/>
      <c r="BD406" s="194"/>
      <c r="BE406" s="190"/>
      <c r="BF406" s="190"/>
      <c r="BG406" s="190" t="str">
        <f t="shared" si="76"/>
        <v/>
      </c>
      <c r="BH406" s="196"/>
      <c r="BI406" s="194"/>
      <c r="BJ406" s="190"/>
      <c r="BK406" s="190"/>
      <c r="BL406" s="190" t="str">
        <f t="shared" si="77"/>
        <v/>
      </c>
      <c r="BM406" s="196"/>
      <c r="BN406" s="194"/>
      <c r="BO406" s="190"/>
      <c r="BP406" s="190"/>
      <c r="BQ406" s="190" t="str">
        <f t="shared" si="78"/>
        <v/>
      </c>
      <c r="BR406" s="196"/>
      <c r="BS406" s="194"/>
    </row>
    <row r="407" spans="1:71" ht="15">
      <c r="A407" s="297" t="s">
        <v>2537</v>
      </c>
      <c r="B407" s="291"/>
      <c r="C407" s="291"/>
      <c r="D407" s="291"/>
      <c r="E407" s="291"/>
      <c r="F407" s="291"/>
      <c r="G407" s="292"/>
      <c r="H407" s="292"/>
      <c r="I407" s="292"/>
      <c r="J407" s="293"/>
      <c r="K407" s="293"/>
      <c r="L407" s="293"/>
      <c r="M407" s="294"/>
      <c r="N407" s="295"/>
      <c r="O407" s="296"/>
      <c r="P407" s="290"/>
      <c r="Q407" s="290"/>
      <c r="R407" s="290"/>
      <c r="S407" s="290"/>
      <c r="T407" s="290"/>
      <c r="U407" s="290"/>
      <c r="V407" s="190"/>
      <c r="W407" s="190"/>
      <c r="X407" s="190" t="str">
        <f t="shared" si="69"/>
        <v/>
      </c>
      <c r="Y407" s="196"/>
      <c r="Z407" s="194"/>
    </row>
    <row r="408" spans="1:71" ht="15">
      <c r="A408" s="259"/>
      <c r="D408" s="279"/>
      <c r="K408" s="55"/>
      <c r="L408" s="56"/>
      <c r="Z408" s="194"/>
    </row>
    <row r="409" spans="1:71" ht="15">
      <c r="A409" s="259"/>
      <c r="D409" s="279"/>
      <c r="K409" s="55"/>
      <c r="L409" s="56"/>
      <c r="Z409" s="194"/>
    </row>
    <row r="410" spans="1:71">
      <c r="K410" s="55"/>
      <c r="L410" s="56"/>
    </row>
    <row r="411" spans="1:71">
      <c r="K411" s="55"/>
      <c r="L411" s="56"/>
    </row>
    <row r="412" spans="1:71">
      <c r="K412" s="55"/>
      <c r="L412" s="56"/>
    </row>
    <row r="413" spans="1:71">
      <c r="K413" s="55"/>
      <c r="L413" s="56"/>
    </row>
    <row r="414" spans="1:71">
      <c r="K414" s="55"/>
      <c r="L414" s="56"/>
    </row>
    <row r="415" spans="1:71">
      <c r="K415" s="55"/>
      <c r="L415" s="56"/>
    </row>
    <row r="416" spans="1:71">
      <c r="K416" s="55"/>
      <c r="L416" s="56"/>
    </row>
    <row r="417" spans="11:12">
      <c r="K417" s="55"/>
      <c r="L417" s="56"/>
    </row>
    <row r="418" spans="11:12">
      <c r="K418" s="55"/>
      <c r="L418" s="56"/>
    </row>
    <row r="419" spans="11:12">
      <c r="K419" s="55"/>
      <c r="L419" s="56"/>
    </row>
    <row r="420" spans="11:12">
      <c r="K420" s="55"/>
      <c r="L420" s="56"/>
    </row>
    <row r="421" spans="11:12">
      <c r="K421" s="55"/>
      <c r="L421" s="56"/>
    </row>
    <row r="422" spans="11:12">
      <c r="K422" s="55"/>
      <c r="L422" s="56"/>
    </row>
    <row r="423" spans="11:12">
      <c r="K423" s="55"/>
      <c r="L423" s="56"/>
    </row>
    <row r="424" spans="11:12">
      <c r="K424" s="55"/>
      <c r="L424" s="56"/>
    </row>
    <row r="425" spans="11:12">
      <c r="K425" s="55"/>
      <c r="L425" s="56"/>
    </row>
    <row r="426" spans="11:12">
      <c r="K426" s="55"/>
      <c r="L426" s="56"/>
    </row>
    <row r="427" spans="11:12">
      <c r="K427" s="55"/>
      <c r="L427" s="56"/>
    </row>
    <row r="428" spans="11:12">
      <c r="K428" s="55"/>
      <c r="L428" s="56"/>
    </row>
    <row r="429" spans="11:12">
      <c r="K429" s="55"/>
      <c r="L429" s="56"/>
    </row>
    <row r="430" spans="11:12">
      <c r="K430" s="55"/>
      <c r="L430" s="56"/>
    </row>
    <row r="431" spans="11:12">
      <c r="K431" s="55"/>
      <c r="L431" s="56"/>
    </row>
    <row r="432" spans="11:12">
      <c r="K432" s="55"/>
      <c r="L432" s="56"/>
    </row>
    <row r="433" spans="11:12">
      <c r="K433" s="55"/>
      <c r="L433" s="56"/>
    </row>
    <row r="434" spans="11:12">
      <c r="K434" s="55"/>
      <c r="L434" s="56"/>
    </row>
    <row r="435" spans="11:12">
      <c r="K435" s="55"/>
      <c r="L435" s="56"/>
    </row>
    <row r="436" spans="11:12">
      <c r="K436" s="55"/>
      <c r="L436" s="56"/>
    </row>
    <row r="437" spans="11:12">
      <c r="K437" s="55"/>
      <c r="L437" s="56"/>
    </row>
    <row r="438" spans="11:12">
      <c r="K438" s="55"/>
      <c r="L438" s="56"/>
    </row>
    <row r="439" spans="11:12">
      <c r="K439" s="55"/>
      <c r="L439" s="56"/>
    </row>
    <row r="440" spans="11:12">
      <c r="K440" s="55"/>
      <c r="L440" s="56"/>
    </row>
    <row r="441" spans="11:12">
      <c r="K441" s="55"/>
      <c r="L441" s="56"/>
    </row>
    <row r="442" spans="11:12">
      <c r="K442" s="55"/>
      <c r="L442" s="56"/>
    </row>
    <row r="443" spans="11:12">
      <c r="K443" s="55"/>
      <c r="L443" s="56"/>
    </row>
    <row r="444" spans="11:12">
      <c r="K444" s="55"/>
      <c r="L444" s="56"/>
    </row>
    <row r="445" spans="11:12">
      <c r="K445" s="55"/>
      <c r="L445" s="56"/>
    </row>
    <row r="446" spans="11:12">
      <c r="K446" s="55"/>
      <c r="L446" s="56"/>
    </row>
    <row r="447" spans="11:12">
      <c r="K447" s="55"/>
      <c r="L447" s="56"/>
    </row>
    <row r="448" spans="11:12">
      <c r="K448" s="55"/>
      <c r="L448" s="56"/>
    </row>
    <row r="449" spans="11:12">
      <c r="K449" s="55"/>
      <c r="L449" s="56"/>
    </row>
    <row r="450" spans="11:12">
      <c r="K450" s="55"/>
      <c r="L450" s="56"/>
    </row>
    <row r="451" spans="11:12">
      <c r="K451" s="55"/>
      <c r="L451" s="56"/>
    </row>
    <row r="452" spans="11:12">
      <c r="K452" s="55"/>
      <c r="L452" s="56"/>
    </row>
    <row r="453" spans="11:12">
      <c r="K453" s="55"/>
      <c r="L453" s="56"/>
    </row>
    <row r="454" spans="11:12">
      <c r="K454" s="55"/>
      <c r="L454" s="56"/>
    </row>
    <row r="455" spans="11:12">
      <c r="K455" s="55"/>
      <c r="L455" s="56"/>
    </row>
    <row r="456" spans="11:12">
      <c r="K456" s="55"/>
      <c r="L456" s="56"/>
    </row>
    <row r="457" spans="11:12">
      <c r="K457" s="55"/>
      <c r="L457" s="56"/>
    </row>
    <row r="458" spans="11:12">
      <c r="K458" s="55"/>
      <c r="L458" s="56"/>
    </row>
    <row r="459" spans="11:12">
      <c r="K459" s="55"/>
      <c r="L459" s="56"/>
    </row>
    <row r="460" spans="11:12">
      <c r="K460" s="55"/>
      <c r="L460" s="56"/>
    </row>
    <row r="461" spans="11:12">
      <c r="K461" s="55"/>
      <c r="L461" s="56"/>
    </row>
    <row r="462" spans="11:12">
      <c r="K462" s="55"/>
      <c r="L462" s="56"/>
    </row>
    <row r="463" spans="11:12">
      <c r="K463" s="55"/>
      <c r="L463" s="56"/>
    </row>
    <row r="464" spans="11:12">
      <c r="K464" s="55"/>
      <c r="L464" s="56"/>
    </row>
    <row r="465" spans="11:12">
      <c r="K465" s="55"/>
      <c r="L465" s="56"/>
    </row>
    <row r="466" spans="11:12">
      <c r="K466" s="55"/>
      <c r="L466" s="56"/>
    </row>
    <row r="467" spans="11:12">
      <c r="K467" s="55"/>
      <c r="L467" s="56"/>
    </row>
    <row r="468" spans="11:12">
      <c r="K468" s="55"/>
      <c r="L468" s="56"/>
    </row>
    <row r="469" spans="11:12">
      <c r="K469" s="55"/>
      <c r="L469" s="56"/>
    </row>
    <row r="470" spans="11:12">
      <c r="K470" s="55"/>
      <c r="L470" s="56"/>
    </row>
    <row r="471" spans="11:12">
      <c r="K471" s="55"/>
      <c r="L471" s="56"/>
    </row>
    <row r="472" spans="11:12">
      <c r="K472" s="55"/>
      <c r="L472" s="56"/>
    </row>
    <row r="473" spans="11:12">
      <c r="K473" s="55"/>
      <c r="L473" s="56"/>
    </row>
    <row r="474" spans="11:12">
      <c r="K474" s="55"/>
      <c r="L474" s="56"/>
    </row>
    <row r="475" spans="11:12">
      <c r="K475" s="55"/>
      <c r="L475" s="56"/>
    </row>
    <row r="476" spans="11:12">
      <c r="K476" s="55"/>
      <c r="L476" s="56"/>
    </row>
    <row r="477" spans="11:12">
      <c r="K477" s="55"/>
      <c r="L477" s="56"/>
    </row>
    <row r="478" spans="11:12">
      <c r="K478" s="55"/>
      <c r="L478" s="56"/>
    </row>
    <row r="479" spans="11:12">
      <c r="K479" s="55"/>
      <c r="L479" s="56"/>
    </row>
    <row r="480" spans="11:12">
      <c r="K480" s="55"/>
      <c r="L480" s="56"/>
    </row>
    <row r="481" spans="11:12">
      <c r="K481" s="55"/>
      <c r="L481" s="56"/>
    </row>
    <row r="482" spans="11:12">
      <c r="K482" s="55"/>
      <c r="L482" s="56"/>
    </row>
    <row r="483" spans="11:12">
      <c r="K483" s="55"/>
      <c r="L483" s="56"/>
    </row>
    <row r="484" spans="11:12">
      <c r="K484" s="55"/>
      <c r="L484" s="56"/>
    </row>
    <row r="485" spans="11:12">
      <c r="K485" s="55"/>
      <c r="L485" s="56"/>
    </row>
    <row r="486" spans="11:12">
      <c r="K486" s="55"/>
      <c r="L486" s="56"/>
    </row>
    <row r="487" spans="11:12">
      <c r="K487" s="55"/>
      <c r="L487" s="56"/>
    </row>
    <row r="488" spans="11:12">
      <c r="K488" s="55"/>
      <c r="L488" s="56"/>
    </row>
    <row r="489" spans="11:12">
      <c r="K489" s="55"/>
      <c r="L489" s="56"/>
    </row>
    <row r="490" spans="11:12">
      <c r="K490" s="55"/>
      <c r="L490" s="56"/>
    </row>
    <row r="491" spans="11:12">
      <c r="K491" s="55"/>
      <c r="L491" s="56"/>
    </row>
    <row r="492" spans="11:12">
      <c r="K492" s="55"/>
      <c r="L492" s="56"/>
    </row>
    <row r="493" spans="11:12">
      <c r="K493" s="55"/>
      <c r="L493" s="56"/>
    </row>
    <row r="494" spans="11:12">
      <c r="K494" s="55"/>
      <c r="L494" s="56"/>
    </row>
    <row r="495" spans="11:12">
      <c r="K495" s="55"/>
      <c r="L495" s="56"/>
    </row>
    <row r="496" spans="11:12">
      <c r="K496" s="55"/>
      <c r="L496" s="56"/>
    </row>
    <row r="497" spans="11:12">
      <c r="K497" s="55"/>
      <c r="L497" s="56"/>
    </row>
    <row r="498" spans="11:12">
      <c r="K498" s="55"/>
      <c r="L498" s="56"/>
    </row>
    <row r="499" spans="11:12">
      <c r="K499" s="55"/>
      <c r="L499" s="56"/>
    </row>
    <row r="500" spans="11:12">
      <c r="K500" s="55"/>
      <c r="L500" s="56"/>
    </row>
    <row r="501" spans="11:12">
      <c r="K501" s="55"/>
      <c r="L501" s="56"/>
    </row>
    <row r="502" spans="11:12">
      <c r="K502" s="55"/>
      <c r="L502" s="56"/>
    </row>
    <row r="503" spans="11:12">
      <c r="K503" s="55"/>
      <c r="L503" s="56"/>
    </row>
    <row r="504" spans="11:12">
      <c r="K504" s="55"/>
      <c r="L504" s="56"/>
    </row>
    <row r="505" spans="11:12">
      <c r="K505" s="55"/>
      <c r="L505" s="56"/>
    </row>
    <row r="506" spans="11:12">
      <c r="K506" s="55"/>
      <c r="L506" s="56"/>
    </row>
    <row r="507" spans="11:12">
      <c r="K507" s="55"/>
      <c r="L507" s="56"/>
    </row>
    <row r="508" spans="11:12">
      <c r="K508" s="55"/>
      <c r="L508" s="56"/>
    </row>
    <row r="509" spans="11:12">
      <c r="K509" s="55"/>
      <c r="L509" s="56"/>
    </row>
    <row r="510" spans="11:12">
      <c r="K510" s="55"/>
      <c r="L510" s="56"/>
    </row>
    <row r="511" spans="11:12">
      <c r="K511" s="55"/>
      <c r="L511" s="56"/>
    </row>
    <row r="512" spans="11:12">
      <c r="K512" s="55"/>
      <c r="L512" s="56"/>
    </row>
    <row r="513" spans="11:12">
      <c r="K513" s="55"/>
      <c r="L513" s="56"/>
    </row>
    <row r="514" spans="11:12">
      <c r="K514" s="55"/>
      <c r="L514" s="56"/>
    </row>
    <row r="515" spans="11:12">
      <c r="K515" s="55"/>
      <c r="L515" s="56"/>
    </row>
    <row r="516" spans="11:12">
      <c r="K516" s="55"/>
      <c r="L516" s="56"/>
    </row>
    <row r="517" spans="11:12">
      <c r="K517" s="55"/>
      <c r="L517" s="56"/>
    </row>
    <row r="518" spans="11:12">
      <c r="K518" s="55"/>
      <c r="L518" s="56"/>
    </row>
    <row r="519" spans="11:12">
      <c r="K519" s="55"/>
      <c r="L519" s="56"/>
    </row>
    <row r="520" spans="11:12">
      <c r="K520" s="55"/>
      <c r="L520" s="56"/>
    </row>
    <row r="521" spans="11:12">
      <c r="K521" s="55"/>
      <c r="L521" s="56"/>
    </row>
    <row r="522" spans="11:12">
      <c r="K522" s="55"/>
      <c r="L522" s="56"/>
    </row>
    <row r="523" spans="11:12">
      <c r="K523" s="55"/>
      <c r="L523" s="56"/>
    </row>
    <row r="524" spans="11:12">
      <c r="K524" s="55"/>
      <c r="L524" s="56"/>
    </row>
    <row r="525" spans="11:12">
      <c r="K525" s="55"/>
      <c r="L525" s="56"/>
    </row>
    <row r="526" spans="11:12">
      <c r="K526" s="55"/>
      <c r="L526" s="56"/>
    </row>
    <row r="527" spans="11:12">
      <c r="K527" s="55"/>
      <c r="L527" s="56"/>
    </row>
    <row r="528" spans="11:12">
      <c r="K528" s="55"/>
      <c r="L528" s="56"/>
    </row>
    <row r="529" spans="11:12">
      <c r="K529" s="55"/>
      <c r="L529" s="56"/>
    </row>
    <row r="530" spans="11:12">
      <c r="K530" s="55"/>
      <c r="L530" s="56"/>
    </row>
    <row r="531" spans="11:12">
      <c r="K531" s="55"/>
      <c r="L531" s="56"/>
    </row>
    <row r="532" spans="11:12">
      <c r="K532" s="55"/>
      <c r="L532" s="56"/>
    </row>
    <row r="533" spans="11:12">
      <c r="K533" s="55"/>
      <c r="L533" s="56"/>
    </row>
    <row r="534" spans="11:12">
      <c r="K534" s="55"/>
      <c r="L534" s="56"/>
    </row>
    <row r="535" spans="11:12">
      <c r="K535" s="55"/>
      <c r="L535" s="56"/>
    </row>
    <row r="536" spans="11:12">
      <c r="K536" s="55"/>
      <c r="L536" s="56"/>
    </row>
    <row r="537" spans="11:12">
      <c r="K537" s="55"/>
      <c r="L537" s="56"/>
    </row>
    <row r="538" spans="11:12">
      <c r="K538" s="55"/>
      <c r="L538" s="56"/>
    </row>
    <row r="539" spans="11:12">
      <c r="K539" s="55"/>
      <c r="L539" s="56"/>
    </row>
    <row r="540" spans="11:12">
      <c r="K540" s="55"/>
      <c r="L540" s="56"/>
    </row>
    <row r="541" spans="11:12">
      <c r="K541" s="55"/>
      <c r="L541" s="56"/>
    </row>
    <row r="542" spans="11:12">
      <c r="K542" s="55"/>
      <c r="L542" s="56"/>
    </row>
    <row r="543" spans="11:12">
      <c r="K543" s="55"/>
      <c r="L543" s="56"/>
    </row>
    <row r="544" spans="11:12">
      <c r="K544" s="55"/>
      <c r="L544" s="56"/>
    </row>
    <row r="545" spans="11:12">
      <c r="K545" s="55"/>
      <c r="L545" s="56"/>
    </row>
    <row r="546" spans="11:12">
      <c r="K546" s="55"/>
      <c r="L546" s="56"/>
    </row>
    <row r="547" spans="11:12">
      <c r="K547" s="55"/>
      <c r="L547" s="56"/>
    </row>
    <row r="548" spans="11:12">
      <c r="K548" s="55"/>
      <c r="L548" s="56"/>
    </row>
    <row r="549" spans="11:12">
      <c r="K549" s="55"/>
      <c r="L549" s="56"/>
    </row>
    <row r="550" spans="11:12">
      <c r="K550" s="55"/>
      <c r="L550" s="56"/>
    </row>
    <row r="551" spans="11:12">
      <c r="K551" s="55"/>
      <c r="L551" s="56"/>
    </row>
    <row r="552" spans="11:12">
      <c r="K552" s="55"/>
      <c r="L552" s="56"/>
    </row>
    <row r="553" spans="11:12">
      <c r="K553" s="55"/>
      <c r="L553" s="56"/>
    </row>
    <row r="554" spans="11:12">
      <c r="K554" s="55"/>
      <c r="L554" s="56"/>
    </row>
    <row r="555" spans="11:12">
      <c r="K555" s="55"/>
      <c r="L555" s="56"/>
    </row>
    <row r="556" spans="11:12">
      <c r="K556" s="55"/>
      <c r="L556" s="56"/>
    </row>
    <row r="557" spans="11:12">
      <c r="K557" s="55"/>
      <c r="L557" s="56"/>
    </row>
    <row r="558" spans="11:12">
      <c r="K558" s="55"/>
      <c r="L558" s="56"/>
    </row>
    <row r="559" spans="11:12">
      <c r="K559" s="55"/>
      <c r="L559" s="56"/>
    </row>
    <row r="560" spans="11:12">
      <c r="K560" s="55"/>
      <c r="L560" s="56"/>
    </row>
    <row r="561" spans="11:12">
      <c r="K561" s="55"/>
      <c r="L561" s="56"/>
    </row>
    <row r="562" spans="11:12">
      <c r="K562" s="55"/>
      <c r="L562" s="56"/>
    </row>
    <row r="563" spans="11:12">
      <c r="K563" s="55"/>
      <c r="L563" s="56"/>
    </row>
    <row r="564" spans="11:12">
      <c r="K564" s="55"/>
      <c r="L564" s="56"/>
    </row>
    <row r="565" spans="11:12">
      <c r="K565" s="55"/>
      <c r="L565" s="56"/>
    </row>
    <row r="566" spans="11:12">
      <c r="K566" s="55"/>
      <c r="L566" s="56"/>
    </row>
    <row r="567" spans="11:12">
      <c r="K567" s="55"/>
      <c r="L567" s="56"/>
    </row>
    <row r="568" spans="11:12">
      <c r="K568" s="55"/>
      <c r="L568" s="56"/>
    </row>
    <row r="569" spans="11:12">
      <c r="K569" s="55"/>
      <c r="L569" s="56"/>
    </row>
    <row r="570" spans="11:12">
      <c r="K570" s="55"/>
      <c r="L570" s="56"/>
    </row>
    <row r="571" spans="11:12">
      <c r="K571" s="55"/>
      <c r="L571" s="56"/>
    </row>
    <row r="572" spans="11:12">
      <c r="K572" s="55"/>
      <c r="L572" s="56"/>
    </row>
    <row r="573" spans="11:12">
      <c r="K573" s="55"/>
      <c r="L573" s="56"/>
    </row>
    <row r="574" spans="11:12">
      <c r="K574" s="55"/>
      <c r="L574" s="56"/>
    </row>
    <row r="575" spans="11:12">
      <c r="K575" s="55"/>
      <c r="L575" s="56"/>
    </row>
    <row r="576" spans="11:12">
      <c r="K576" s="55"/>
      <c r="L576" s="56"/>
    </row>
    <row r="577" spans="11:12">
      <c r="K577" s="55"/>
      <c r="L577" s="56"/>
    </row>
    <row r="578" spans="11:12">
      <c r="K578" s="55"/>
      <c r="L578" s="56"/>
    </row>
    <row r="579" spans="11:12">
      <c r="K579" s="55"/>
      <c r="L579" s="56"/>
    </row>
    <row r="580" spans="11:12">
      <c r="K580" s="55"/>
      <c r="L580" s="56"/>
    </row>
    <row r="581" spans="11:12">
      <c r="K581" s="55"/>
      <c r="L581" s="56"/>
    </row>
    <row r="582" spans="11:12">
      <c r="K582" s="55"/>
      <c r="L582" s="56"/>
    </row>
    <row r="583" spans="11:12">
      <c r="K583" s="55"/>
      <c r="L583" s="56"/>
    </row>
    <row r="584" spans="11:12">
      <c r="K584" s="55"/>
      <c r="L584" s="56"/>
    </row>
    <row r="585" spans="11:12">
      <c r="K585" s="55"/>
      <c r="L585" s="56"/>
    </row>
    <row r="586" spans="11:12">
      <c r="K586" s="55"/>
      <c r="L586" s="56"/>
    </row>
    <row r="587" spans="11:12">
      <c r="K587" s="55"/>
      <c r="L587" s="56"/>
    </row>
    <row r="588" spans="11:12">
      <c r="K588" s="55"/>
      <c r="L588" s="56"/>
    </row>
    <row r="589" spans="11:12">
      <c r="K589" s="55"/>
      <c r="L589" s="56"/>
    </row>
    <row r="590" spans="11:12">
      <c r="K590" s="55"/>
      <c r="L590" s="56"/>
    </row>
    <row r="591" spans="11:12">
      <c r="K591" s="55"/>
      <c r="L591" s="56"/>
    </row>
    <row r="592" spans="11:12">
      <c r="K592" s="55"/>
      <c r="L592" s="56"/>
    </row>
    <row r="593" spans="11:12">
      <c r="K593" s="55"/>
      <c r="L593" s="56"/>
    </row>
    <row r="594" spans="11:12">
      <c r="K594" s="55"/>
      <c r="L594" s="56"/>
    </row>
    <row r="595" spans="11:12">
      <c r="K595" s="55"/>
      <c r="L595" s="56"/>
    </row>
    <row r="596" spans="11:12">
      <c r="K596" s="55"/>
      <c r="L596" s="56"/>
    </row>
    <row r="597" spans="11:12">
      <c r="K597" s="55"/>
      <c r="L597" s="56"/>
    </row>
    <row r="598" spans="11:12">
      <c r="K598" s="55"/>
      <c r="L598" s="56"/>
    </row>
    <row r="599" spans="11:12">
      <c r="K599" s="55"/>
      <c r="L599" s="56"/>
    </row>
    <row r="600" spans="11:12">
      <c r="K600" s="55"/>
      <c r="L600" s="56"/>
    </row>
    <row r="601" spans="11:12">
      <c r="K601" s="55"/>
      <c r="L601" s="56"/>
    </row>
    <row r="602" spans="11:12">
      <c r="K602" s="55"/>
      <c r="L602" s="56"/>
    </row>
    <row r="603" spans="11:12">
      <c r="K603" s="55"/>
      <c r="L603" s="56"/>
    </row>
    <row r="604" spans="11:12">
      <c r="K604" s="55"/>
      <c r="L604" s="56"/>
    </row>
    <row r="605" spans="11:12">
      <c r="K605" s="55"/>
      <c r="L605" s="56"/>
    </row>
    <row r="606" spans="11:12">
      <c r="K606" s="55"/>
      <c r="L606" s="56"/>
    </row>
    <row r="607" spans="11:12">
      <c r="K607" s="55"/>
      <c r="L607" s="56"/>
    </row>
    <row r="608" spans="11:12">
      <c r="K608" s="55"/>
      <c r="L608" s="56"/>
    </row>
    <row r="609" spans="11:12">
      <c r="K609" s="55"/>
      <c r="L609" s="56"/>
    </row>
    <row r="610" spans="11:12">
      <c r="K610" s="55"/>
      <c r="L610" s="56"/>
    </row>
    <row r="611" spans="11:12">
      <c r="K611" s="55"/>
      <c r="L611" s="56"/>
    </row>
    <row r="612" spans="11:12">
      <c r="K612" s="55"/>
      <c r="L612" s="56"/>
    </row>
    <row r="613" spans="11:12">
      <c r="K613" s="55"/>
      <c r="L613" s="56"/>
    </row>
    <row r="614" spans="11:12">
      <c r="K614" s="55"/>
      <c r="L614" s="56"/>
    </row>
    <row r="615" spans="11:12">
      <c r="K615" s="55"/>
      <c r="L615" s="56"/>
    </row>
    <row r="616" spans="11:12">
      <c r="K616" s="55"/>
      <c r="L616" s="56"/>
    </row>
    <row r="617" spans="11:12">
      <c r="K617" s="55"/>
      <c r="L617" s="56"/>
    </row>
    <row r="618" spans="11:12">
      <c r="K618" s="55"/>
      <c r="L618" s="56"/>
    </row>
    <row r="619" spans="11:12">
      <c r="K619" s="55"/>
      <c r="L619" s="56"/>
    </row>
    <row r="620" spans="11:12">
      <c r="K620" s="55"/>
      <c r="L620" s="56"/>
    </row>
    <row r="621" spans="11:12">
      <c r="K621" s="55"/>
      <c r="L621" s="56"/>
    </row>
    <row r="622" spans="11:12">
      <c r="K622" s="55"/>
      <c r="L622" s="56"/>
    </row>
    <row r="623" spans="11:12">
      <c r="K623" s="55"/>
      <c r="L623" s="56"/>
    </row>
    <row r="624" spans="11:12">
      <c r="K624" s="55"/>
      <c r="L624" s="56"/>
    </row>
    <row r="625" spans="11:12">
      <c r="K625" s="55"/>
      <c r="L625" s="56"/>
    </row>
    <row r="626" spans="11:12">
      <c r="K626" s="55"/>
      <c r="L626" s="56"/>
    </row>
    <row r="627" spans="11:12">
      <c r="K627" s="55"/>
      <c r="L627" s="56"/>
    </row>
    <row r="628" spans="11:12">
      <c r="K628" s="55"/>
      <c r="L628" s="56"/>
    </row>
    <row r="629" spans="11:12">
      <c r="K629" s="55"/>
      <c r="L629" s="56"/>
    </row>
    <row r="630" spans="11:12">
      <c r="K630" s="55"/>
      <c r="L630" s="56"/>
    </row>
    <row r="631" spans="11:12">
      <c r="K631" s="55"/>
      <c r="L631" s="56"/>
    </row>
    <row r="632" spans="11:12">
      <c r="K632" s="55"/>
      <c r="L632" s="56"/>
    </row>
    <row r="633" spans="11:12">
      <c r="K633" s="55"/>
      <c r="L633" s="56"/>
    </row>
    <row r="634" spans="11:12">
      <c r="K634" s="55"/>
      <c r="L634" s="56"/>
    </row>
    <row r="635" spans="11:12">
      <c r="K635" s="55"/>
      <c r="L635" s="56"/>
    </row>
    <row r="636" spans="11:12">
      <c r="K636" s="55"/>
      <c r="L636" s="56"/>
    </row>
    <row r="637" spans="11:12">
      <c r="K637" s="55"/>
      <c r="L637" s="56"/>
    </row>
    <row r="638" spans="11:12">
      <c r="K638" s="55"/>
      <c r="L638" s="56"/>
    </row>
    <row r="639" spans="11:12">
      <c r="K639" s="55"/>
      <c r="L639" s="56"/>
    </row>
    <row r="640" spans="11:12">
      <c r="K640" s="55"/>
      <c r="L640" s="56"/>
    </row>
    <row r="641" spans="11:12">
      <c r="K641" s="55"/>
      <c r="L641" s="56"/>
    </row>
    <row r="642" spans="11:12">
      <c r="K642" s="55"/>
      <c r="L642" s="56"/>
    </row>
    <row r="643" spans="11:12">
      <c r="K643" s="55"/>
      <c r="L643" s="56"/>
    </row>
    <row r="644" spans="11:12">
      <c r="K644" s="55"/>
      <c r="L644" s="56"/>
    </row>
    <row r="645" spans="11:12">
      <c r="K645" s="55"/>
      <c r="L645" s="56"/>
    </row>
    <row r="646" spans="11:12">
      <c r="K646" s="55"/>
      <c r="L646" s="56"/>
    </row>
    <row r="647" spans="11:12">
      <c r="K647" s="55"/>
      <c r="L647" s="56"/>
    </row>
    <row r="648" spans="11:12">
      <c r="K648" s="55"/>
      <c r="L648" s="56"/>
    </row>
    <row r="649" spans="11:12">
      <c r="K649" s="55"/>
      <c r="L649" s="56"/>
    </row>
    <row r="650" spans="11:12">
      <c r="K650" s="55"/>
      <c r="L650" s="56"/>
    </row>
    <row r="651" spans="11:12">
      <c r="K651" s="55"/>
      <c r="L651" s="56"/>
    </row>
    <row r="652" spans="11:12">
      <c r="K652" s="55"/>
      <c r="L652" s="56"/>
    </row>
    <row r="653" spans="11:12">
      <c r="K653" s="55"/>
      <c r="L653" s="56"/>
    </row>
    <row r="654" spans="11:12">
      <c r="K654" s="55"/>
      <c r="L654" s="56"/>
    </row>
    <row r="655" spans="11:12">
      <c r="K655" s="55"/>
      <c r="L655" s="56"/>
    </row>
    <row r="656" spans="11:12">
      <c r="K656" s="55"/>
      <c r="L656" s="56"/>
    </row>
    <row r="657" spans="11:12">
      <c r="K657" s="55"/>
      <c r="L657" s="56"/>
    </row>
    <row r="658" spans="11:12">
      <c r="K658" s="55"/>
      <c r="L658" s="56"/>
    </row>
    <row r="659" spans="11:12">
      <c r="K659" s="55"/>
      <c r="L659" s="56"/>
    </row>
    <row r="660" spans="11:12">
      <c r="K660" s="55"/>
      <c r="L660" s="56"/>
    </row>
    <row r="661" spans="11:12">
      <c r="K661" s="55"/>
      <c r="L661" s="56"/>
    </row>
    <row r="662" spans="11:12">
      <c r="K662" s="55"/>
      <c r="L662" s="56"/>
    </row>
    <row r="663" spans="11:12">
      <c r="K663" s="55"/>
      <c r="L663" s="56"/>
    </row>
    <row r="664" spans="11:12">
      <c r="K664" s="55"/>
      <c r="L664" s="56"/>
    </row>
    <row r="665" spans="11:12">
      <c r="K665" s="55"/>
      <c r="L665" s="56"/>
    </row>
    <row r="666" spans="11:12">
      <c r="K666" s="55"/>
      <c r="L666" s="56"/>
    </row>
    <row r="667" spans="11:12">
      <c r="K667" s="55"/>
      <c r="L667" s="56"/>
    </row>
    <row r="668" spans="11:12">
      <c r="K668" s="55"/>
      <c r="L668" s="56"/>
    </row>
    <row r="669" spans="11:12">
      <c r="K669" s="55"/>
      <c r="L669" s="56"/>
    </row>
    <row r="670" spans="11:12">
      <c r="K670" s="55"/>
      <c r="L670" s="56"/>
    </row>
    <row r="671" spans="11:12">
      <c r="K671" s="55"/>
      <c r="L671" s="56"/>
    </row>
    <row r="672" spans="11:12">
      <c r="K672" s="55"/>
      <c r="L672" s="56"/>
    </row>
    <row r="673" spans="11:12">
      <c r="K673" s="55"/>
      <c r="L673" s="56"/>
    </row>
    <row r="674" spans="11:12">
      <c r="K674" s="55"/>
      <c r="L674" s="56"/>
    </row>
    <row r="675" spans="11:12">
      <c r="K675" s="55"/>
      <c r="L675" s="56"/>
    </row>
    <row r="676" spans="11:12">
      <c r="K676" s="55"/>
      <c r="L676" s="56"/>
    </row>
    <row r="677" spans="11:12">
      <c r="K677" s="55"/>
      <c r="L677" s="56"/>
    </row>
    <row r="678" spans="11:12">
      <c r="K678" s="55"/>
      <c r="L678" s="56"/>
    </row>
    <row r="679" spans="11:12">
      <c r="K679" s="55"/>
      <c r="L679" s="56"/>
    </row>
    <row r="680" spans="11:12">
      <c r="K680" s="55"/>
      <c r="L680" s="56"/>
    </row>
    <row r="681" spans="11:12">
      <c r="K681" s="55"/>
      <c r="L681" s="56"/>
    </row>
    <row r="682" spans="11:12">
      <c r="K682" s="55"/>
      <c r="L682" s="56"/>
    </row>
    <row r="683" spans="11:12">
      <c r="K683" s="55"/>
      <c r="L683" s="56"/>
    </row>
    <row r="684" spans="11:12">
      <c r="K684" s="55"/>
      <c r="L684" s="56"/>
    </row>
    <row r="685" spans="11:12">
      <c r="K685" s="55"/>
      <c r="L685" s="56"/>
    </row>
    <row r="686" spans="11:12">
      <c r="K686" s="55"/>
      <c r="L686" s="56"/>
    </row>
    <row r="687" spans="11:12">
      <c r="K687" s="55"/>
      <c r="L687" s="56"/>
    </row>
    <row r="688" spans="11:12">
      <c r="K688" s="55"/>
      <c r="L688" s="56"/>
    </row>
    <row r="689" spans="11:12">
      <c r="K689" s="55"/>
      <c r="L689" s="56"/>
    </row>
    <row r="690" spans="11:12">
      <c r="K690" s="55"/>
      <c r="L690" s="56"/>
    </row>
    <row r="691" spans="11:12">
      <c r="K691" s="55"/>
      <c r="L691" s="56"/>
    </row>
    <row r="692" spans="11:12">
      <c r="K692" s="55"/>
      <c r="L692" s="56"/>
    </row>
    <row r="693" spans="11:12">
      <c r="K693" s="55"/>
      <c r="L693" s="56"/>
    </row>
    <row r="694" spans="11:12">
      <c r="K694" s="55"/>
      <c r="L694" s="56"/>
    </row>
    <row r="695" spans="11:12">
      <c r="K695" s="55"/>
      <c r="L695" s="56"/>
    </row>
    <row r="696" spans="11:12">
      <c r="K696" s="55"/>
      <c r="L696" s="56"/>
    </row>
    <row r="697" spans="11:12">
      <c r="K697" s="55"/>
      <c r="L697" s="56"/>
    </row>
    <row r="698" spans="11:12">
      <c r="K698" s="55"/>
      <c r="L698" s="56"/>
    </row>
    <row r="699" spans="11:12">
      <c r="K699" s="55"/>
      <c r="L699" s="56"/>
    </row>
    <row r="700" spans="11:12">
      <c r="K700" s="55"/>
      <c r="L700" s="56"/>
    </row>
    <row r="701" spans="11:12">
      <c r="K701" s="55"/>
      <c r="L701" s="56"/>
    </row>
    <row r="702" spans="11:12">
      <c r="K702" s="55"/>
      <c r="L702" s="56"/>
    </row>
    <row r="703" spans="11:12">
      <c r="K703" s="55"/>
      <c r="L703" s="56"/>
    </row>
    <row r="704" spans="11:12">
      <c r="K704" s="55"/>
      <c r="L704" s="56"/>
    </row>
    <row r="705" spans="11:12">
      <c r="K705" s="55"/>
      <c r="L705" s="56"/>
    </row>
    <row r="706" spans="11:12">
      <c r="K706" s="55"/>
      <c r="L706" s="56"/>
    </row>
    <row r="707" spans="11:12">
      <c r="K707" s="55"/>
      <c r="L707" s="56"/>
    </row>
    <row r="708" spans="11:12">
      <c r="K708" s="55"/>
      <c r="L708" s="56"/>
    </row>
    <row r="709" spans="11:12">
      <c r="K709" s="55"/>
      <c r="L709" s="56"/>
    </row>
    <row r="710" spans="11:12">
      <c r="K710" s="55"/>
      <c r="L710" s="56"/>
    </row>
    <row r="711" spans="11:12">
      <c r="K711" s="55"/>
      <c r="L711" s="56"/>
    </row>
    <row r="712" spans="11:12">
      <c r="K712" s="55"/>
      <c r="L712" s="56"/>
    </row>
    <row r="713" spans="11:12">
      <c r="K713" s="55"/>
      <c r="L713" s="56"/>
    </row>
    <row r="714" spans="11:12">
      <c r="K714" s="55"/>
      <c r="L714" s="56"/>
    </row>
    <row r="715" spans="11:12">
      <c r="K715" s="55"/>
      <c r="L715" s="56"/>
    </row>
    <row r="716" spans="11:12">
      <c r="K716" s="55"/>
      <c r="L716" s="56"/>
    </row>
    <row r="717" spans="11:12">
      <c r="K717" s="55"/>
      <c r="L717" s="56"/>
    </row>
    <row r="718" spans="11:12">
      <c r="K718" s="55"/>
      <c r="L718" s="56"/>
    </row>
    <row r="719" spans="11:12">
      <c r="K719" s="55"/>
      <c r="L719" s="56"/>
    </row>
    <row r="720" spans="11:12">
      <c r="K720" s="55"/>
      <c r="L720" s="56"/>
    </row>
    <row r="721" spans="11:12">
      <c r="K721" s="55"/>
      <c r="L721" s="56"/>
    </row>
    <row r="722" spans="11:12">
      <c r="K722" s="55"/>
      <c r="L722" s="56"/>
    </row>
    <row r="723" spans="11:12">
      <c r="K723" s="55"/>
      <c r="L723" s="56"/>
    </row>
    <row r="724" spans="11:12">
      <c r="K724" s="55"/>
      <c r="L724" s="56"/>
    </row>
    <row r="725" spans="11:12">
      <c r="K725" s="55"/>
      <c r="L725" s="56"/>
    </row>
    <row r="726" spans="11:12">
      <c r="K726" s="55"/>
      <c r="L726" s="56"/>
    </row>
    <row r="727" spans="11:12">
      <c r="K727" s="55"/>
      <c r="L727" s="56"/>
    </row>
    <row r="728" spans="11:12">
      <c r="K728" s="55"/>
      <c r="L728" s="56"/>
    </row>
    <row r="729" spans="11:12">
      <c r="K729" s="55"/>
      <c r="L729" s="56"/>
    </row>
    <row r="730" spans="11:12">
      <c r="K730" s="55"/>
      <c r="L730" s="56"/>
    </row>
    <row r="731" spans="11:12">
      <c r="K731" s="55"/>
      <c r="L731" s="56"/>
    </row>
    <row r="732" spans="11:12">
      <c r="K732" s="55"/>
      <c r="L732" s="56"/>
    </row>
    <row r="733" spans="11:12">
      <c r="K733" s="55"/>
      <c r="L733" s="56"/>
    </row>
    <row r="734" spans="11:12">
      <c r="K734" s="55"/>
      <c r="L734" s="56"/>
    </row>
    <row r="735" spans="11:12">
      <c r="K735" s="55"/>
      <c r="L735" s="56"/>
    </row>
    <row r="736" spans="11:12">
      <c r="K736" s="55"/>
      <c r="L736" s="56"/>
    </row>
    <row r="737" spans="11:12">
      <c r="K737" s="55"/>
      <c r="L737" s="56"/>
    </row>
    <row r="738" spans="11:12">
      <c r="K738" s="55"/>
      <c r="L738" s="56"/>
    </row>
    <row r="739" spans="11:12">
      <c r="K739" s="55"/>
      <c r="L739" s="56"/>
    </row>
    <row r="740" spans="11:12">
      <c r="K740" s="55"/>
      <c r="L740" s="56"/>
    </row>
    <row r="741" spans="11:12">
      <c r="K741" s="55"/>
      <c r="L741" s="56"/>
    </row>
    <row r="742" spans="11:12">
      <c r="K742" s="55"/>
      <c r="L742" s="56"/>
    </row>
    <row r="743" spans="11:12">
      <c r="K743" s="55"/>
      <c r="L743" s="56"/>
    </row>
    <row r="744" spans="11:12">
      <c r="K744" s="55"/>
      <c r="L744" s="56"/>
    </row>
    <row r="745" spans="11:12">
      <c r="K745" s="55"/>
      <c r="L745" s="56"/>
    </row>
    <row r="746" spans="11:12">
      <c r="K746" s="55"/>
      <c r="L746" s="56"/>
    </row>
    <row r="747" spans="11:12">
      <c r="K747" s="55"/>
      <c r="L747" s="56"/>
    </row>
    <row r="748" spans="11:12">
      <c r="K748" s="55"/>
      <c r="L748" s="56"/>
    </row>
    <row r="749" spans="11:12">
      <c r="K749" s="55"/>
      <c r="L749" s="56"/>
    </row>
    <row r="750" spans="11:12">
      <c r="K750" s="55"/>
      <c r="L750" s="56"/>
    </row>
    <row r="751" spans="11:12">
      <c r="K751" s="55"/>
      <c r="L751" s="56"/>
    </row>
    <row r="752" spans="11:12">
      <c r="K752" s="55"/>
      <c r="L752" s="56"/>
    </row>
    <row r="753" spans="11:12">
      <c r="K753" s="55"/>
      <c r="L753" s="56"/>
    </row>
    <row r="754" spans="11:12">
      <c r="K754" s="55"/>
      <c r="L754" s="56"/>
    </row>
    <row r="755" spans="11:12">
      <c r="K755" s="55"/>
      <c r="L755" s="56"/>
    </row>
    <row r="756" spans="11:12">
      <c r="K756" s="55"/>
      <c r="L756" s="56"/>
    </row>
    <row r="757" spans="11:12">
      <c r="K757" s="55"/>
      <c r="L757" s="56"/>
    </row>
    <row r="758" spans="11:12">
      <c r="K758" s="55"/>
      <c r="L758" s="56"/>
    </row>
    <row r="759" spans="11:12">
      <c r="K759" s="55"/>
      <c r="L759" s="56"/>
    </row>
    <row r="760" spans="11:12">
      <c r="K760" s="55"/>
      <c r="L760" s="56"/>
    </row>
    <row r="761" spans="11:12">
      <c r="K761" s="55"/>
      <c r="L761" s="56"/>
    </row>
    <row r="762" spans="11:12">
      <c r="K762" s="55"/>
      <c r="L762" s="56"/>
    </row>
    <row r="763" spans="11:12">
      <c r="K763" s="55"/>
      <c r="L763" s="56"/>
    </row>
    <row r="764" spans="11:12">
      <c r="K764" s="55"/>
      <c r="L764" s="56"/>
    </row>
    <row r="765" spans="11:12">
      <c r="K765" s="55"/>
      <c r="L765" s="56"/>
    </row>
    <row r="766" spans="11:12">
      <c r="K766" s="55"/>
      <c r="L766" s="56"/>
    </row>
    <row r="767" spans="11:12">
      <c r="K767" s="55"/>
      <c r="L767" s="56"/>
    </row>
    <row r="768" spans="11:12">
      <c r="K768" s="55"/>
      <c r="L768" s="56"/>
    </row>
    <row r="769" spans="11:12">
      <c r="K769" s="55"/>
      <c r="L769" s="56"/>
    </row>
    <row r="770" spans="11:12">
      <c r="K770" s="55"/>
      <c r="L770" s="56"/>
    </row>
    <row r="771" spans="11:12">
      <c r="K771" s="55"/>
      <c r="L771" s="56"/>
    </row>
    <row r="772" spans="11:12">
      <c r="K772" s="55"/>
      <c r="L772" s="56"/>
    </row>
    <row r="773" spans="11:12">
      <c r="K773" s="55"/>
      <c r="L773" s="56"/>
    </row>
    <row r="774" spans="11:12">
      <c r="K774" s="55"/>
      <c r="L774" s="56"/>
    </row>
    <row r="775" spans="11:12">
      <c r="K775" s="55"/>
      <c r="L775" s="56"/>
    </row>
    <row r="776" spans="11:12">
      <c r="K776" s="55"/>
      <c r="L776" s="56"/>
    </row>
    <row r="777" spans="11:12">
      <c r="K777" s="55"/>
      <c r="L777" s="56"/>
    </row>
    <row r="778" spans="11:12">
      <c r="K778" s="55"/>
      <c r="L778" s="56"/>
    </row>
    <row r="779" spans="11:12">
      <c r="K779" s="55"/>
      <c r="L779" s="56"/>
    </row>
    <row r="780" spans="11:12">
      <c r="K780" s="55"/>
      <c r="L780" s="56"/>
    </row>
    <row r="781" spans="11:12">
      <c r="K781" s="55"/>
      <c r="L781" s="56"/>
    </row>
    <row r="782" spans="11:12">
      <c r="K782" s="55"/>
      <c r="L782" s="56"/>
    </row>
    <row r="783" spans="11:12">
      <c r="K783" s="55"/>
      <c r="L783" s="56"/>
    </row>
    <row r="784" spans="11:12">
      <c r="K784" s="55"/>
      <c r="L784" s="56"/>
    </row>
    <row r="785" spans="11:12">
      <c r="K785" s="55"/>
      <c r="L785" s="56"/>
    </row>
    <row r="786" spans="11:12">
      <c r="K786" s="55"/>
      <c r="L786" s="56"/>
    </row>
    <row r="787" spans="11:12">
      <c r="K787" s="55"/>
      <c r="L787" s="56"/>
    </row>
    <row r="788" spans="11:12">
      <c r="K788" s="55"/>
      <c r="L788" s="56"/>
    </row>
    <row r="789" spans="11:12">
      <c r="K789" s="55"/>
      <c r="L789" s="56"/>
    </row>
    <row r="790" spans="11:12">
      <c r="K790" s="55"/>
      <c r="L790" s="56"/>
    </row>
    <row r="791" spans="11:12">
      <c r="K791" s="55"/>
      <c r="L791" s="56"/>
    </row>
    <row r="792" spans="11:12">
      <c r="K792" s="55"/>
      <c r="L792" s="56"/>
    </row>
    <row r="793" spans="11:12">
      <c r="K793" s="55"/>
      <c r="L793" s="56"/>
    </row>
    <row r="794" spans="11:12">
      <c r="K794" s="55"/>
      <c r="L794" s="56"/>
    </row>
    <row r="795" spans="11:12">
      <c r="K795" s="55"/>
      <c r="L795" s="56"/>
    </row>
    <row r="796" spans="11:12">
      <c r="K796" s="55"/>
      <c r="L796" s="56"/>
    </row>
    <row r="797" spans="11:12">
      <c r="K797" s="55"/>
      <c r="L797" s="56"/>
    </row>
    <row r="798" spans="11:12">
      <c r="K798" s="55"/>
      <c r="L798" s="56"/>
    </row>
    <row r="799" spans="11:12">
      <c r="K799" s="55"/>
      <c r="L799" s="56"/>
    </row>
    <row r="800" spans="11:12">
      <c r="K800" s="55"/>
      <c r="L800" s="56"/>
    </row>
    <row r="801" spans="11:12">
      <c r="K801" s="55"/>
      <c r="L801" s="56"/>
    </row>
    <row r="802" spans="11:12">
      <c r="K802" s="55"/>
      <c r="L802" s="56"/>
    </row>
    <row r="803" spans="11:12">
      <c r="K803" s="55"/>
      <c r="L803" s="56"/>
    </row>
    <row r="804" spans="11:12">
      <c r="K804" s="55"/>
      <c r="L804" s="56"/>
    </row>
    <row r="805" spans="11:12">
      <c r="K805" s="55"/>
      <c r="L805" s="56"/>
    </row>
    <row r="806" spans="11:12">
      <c r="K806" s="55"/>
      <c r="L806" s="56"/>
    </row>
    <row r="807" spans="11:12">
      <c r="K807" s="55"/>
      <c r="L807" s="56"/>
    </row>
    <row r="808" spans="11:12">
      <c r="K808" s="55"/>
      <c r="L808" s="56"/>
    </row>
    <row r="809" spans="11:12">
      <c r="K809" s="55"/>
      <c r="L809" s="56"/>
    </row>
    <row r="810" spans="11:12">
      <c r="K810" s="55"/>
      <c r="L810" s="56"/>
    </row>
    <row r="811" spans="11:12">
      <c r="K811" s="55"/>
      <c r="L811" s="56"/>
    </row>
    <row r="812" spans="11:12">
      <c r="K812" s="55"/>
      <c r="L812" s="56"/>
    </row>
    <row r="813" spans="11:12">
      <c r="K813" s="55"/>
      <c r="L813" s="56"/>
    </row>
    <row r="814" spans="11:12">
      <c r="K814" s="55"/>
      <c r="L814" s="56"/>
    </row>
    <row r="815" spans="11:12">
      <c r="K815" s="55"/>
      <c r="L815" s="56"/>
    </row>
    <row r="816" spans="11:12">
      <c r="K816" s="55"/>
      <c r="L816" s="56"/>
    </row>
    <row r="817" spans="11:12">
      <c r="K817" s="55"/>
      <c r="L817" s="56"/>
    </row>
    <row r="818" spans="11:12">
      <c r="K818" s="55"/>
      <c r="L818" s="56"/>
    </row>
    <row r="819" spans="11:12">
      <c r="K819" s="55"/>
      <c r="L819" s="56"/>
    </row>
    <row r="820" spans="11:12">
      <c r="K820" s="55"/>
      <c r="L820" s="56"/>
    </row>
    <row r="821" spans="11:12">
      <c r="K821" s="55"/>
      <c r="L821" s="56"/>
    </row>
    <row r="822" spans="11:12">
      <c r="K822" s="55"/>
      <c r="L822" s="56"/>
    </row>
    <row r="823" spans="11:12">
      <c r="K823" s="55"/>
      <c r="L823" s="56"/>
    </row>
    <row r="824" spans="11:12">
      <c r="K824" s="55"/>
      <c r="L824" s="56"/>
    </row>
    <row r="825" spans="11:12">
      <c r="K825" s="55"/>
      <c r="L825" s="56"/>
    </row>
    <row r="826" spans="11:12">
      <c r="K826" s="55"/>
      <c r="L826" s="56"/>
    </row>
    <row r="827" spans="11:12">
      <c r="K827" s="55"/>
      <c r="L827" s="56"/>
    </row>
    <row r="828" spans="11:12">
      <c r="K828" s="55"/>
      <c r="L828" s="56"/>
    </row>
    <row r="829" spans="11:12">
      <c r="K829" s="55"/>
      <c r="L829" s="56"/>
    </row>
    <row r="830" spans="11:12">
      <c r="K830" s="55"/>
      <c r="L830" s="56"/>
    </row>
    <row r="831" spans="11:12">
      <c r="K831" s="55"/>
      <c r="L831" s="56"/>
    </row>
    <row r="832" spans="11:12">
      <c r="K832" s="55"/>
      <c r="L832" s="56"/>
    </row>
    <row r="833" spans="11:12">
      <c r="K833" s="55"/>
      <c r="L833" s="56"/>
    </row>
    <row r="834" spans="11:12">
      <c r="K834" s="55"/>
      <c r="L834" s="56"/>
    </row>
    <row r="835" spans="11:12">
      <c r="K835" s="55"/>
      <c r="L835" s="56"/>
    </row>
    <row r="836" spans="11:12">
      <c r="K836" s="55"/>
      <c r="L836" s="56"/>
    </row>
    <row r="837" spans="11:12">
      <c r="K837" s="55"/>
      <c r="L837" s="56"/>
    </row>
    <row r="838" spans="11:12">
      <c r="K838" s="55"/>
      <c r="L838" s="56"/>
    </row>
    <row r="839" spans="11:12">
      <c r="K839" s="55"/>
      <c r="L839" s="56"/>
    </row>
    <row r="840" spans="11:12">
      <c r="K840" s="55"/>
      <c r="L840" s="56"/>
    </row>
    <row r="841" spans="11:12">
      <c r="K841" s="55"/>
      <c r="L841" s="56"/>
    </row>
    <row r="842" spans="11:12">
      <c r="K842" s="55"/>
      <c r="L842" s="56"/>
    </row>
    <row r="843" spans="11:12">
      <c r="K843" s="55"/>
      <c r="L843" s="56"/>
    </row>
    <row r="844" spans="11:12">
      <c r="K844" s="55"/>
      <c r="L844" s="56"/>
    </row>
    <row r="845" spans="11:12">
      <c r="K845" s="55"/>
      <c r="L845" s="56"/>
    </row>
    <row r="846" spans="11:12">
      <c r="K846" s="55"/>
      <c r="L846" s="56"/>
    </row>
    <row r="847" spans="11:12">
      <c r="K847" s="55"/>
      <c r="L847" s="56"/>
    </row>
    <row r="848" spans="11:12">
      <c r="K848" s="55"/>
      <c r="L848" s="56"/>
    </row>
    <row r="849" spans="11:12">
      <c r="K849" s="55"/>
      <c r="L849" s="56"/>
    </row>
    <row r="850" spans="11:12">
      <c r="K850" s="55"/>
      <c r="L850" s="56"/>
    </row>
    <row r="851" spans="11:12">
      <c r="K851" s="55"/>
      <c r="L851" s="56"/>
    </row>
    <row r="852" spans="11:12">
      <c r="K852" s="55"/>
      <c r="L852" s="56"/>
    </row>
    <row r="853" spans="11:12">
      <c r="K853" s="55"/>
      <c r="L853" s="56"/>
    </row>
    <row r="854" spans="11:12">
      <c r="K854" s="55"/>
      <c r="L854" s="56"/>
    </row>
    <row r="855" spans="11:12">
      <c r="K855" s="55"/>
      <c r="L855" s="56"/>
    </row>
    <row r="856" spans="11:12">
      <c r="K856" s="55"/>
      <c r="L856" s="56"/>
    </row>
    <row r="857" spans="11:12">
      <c r="K857" s="55"/>
      <c r="L857" s="56"/>
    </row>
    <row r="858" spans="11:12">
      <c r="K858" s="55"/>
      <c r="L858" s="56"/>
    </row>
    <row r="859" spans="11:12">
      <c r="K859" s="55"/>
      <c r="L859" s="56"/>
    </row>
    <row r="860" spans="11:12">
      <c r="K860" s="55"/>
      <c r="L860" s="56"/>
    </row>
    <row r="861" spans="11:12">
      <c r="K861" s="55"/>
      <c r="L861" s="56"/>
    </row>
    <row r="862" spans="11:12">
      <c r="K862" s="55"/>
      <c r="L862" s="56"/>
    </row>
    <row r="863" spans="11:12">
      <c r="K863" s="55"/>
      <c r="L863" s="56"/>
    </row>
    <row r="864" spans="11:12">
      <c r="K864" s="55"/>
      <c r="L864" s="56"/>
    </row>
    <row r="865" spans="11:12">
      <c r="K865" s="55"/>
      <c r="L865" s="56"/>
    </row>
    <row r="866" spans="11:12">
      <c r="K866" s="55"/>
      <c r="L866" s="56"/>
    </row>
    <row r="867" spans="11:12">
      <c r="K867" s="55"/>
      <c r="L867" s="56"/>
    </row>
    <row r="868" spans="11:12">
      <c r="K868" s="55"/>
      <c r="L868" s="56"/>
    </row>
    <row r="869" spans="11:12">
      <c r="K869" s="55"/>
      <c r="L869" s="56"/>
    </row>
    <row r="870" spans="11:12">
      <c r="K870" s="55"/>
      <c r="L870" s="56"/>
    </row>
    <row r="871" spans="11:12">
      <c r="K871" s="55"/>
      <c r="L871" s="56"/>
    </row>
    <row r="872" spans="11:12">
      <c r="K872" s="55"/>
      <c r="L872" s="56"/>
    </row>
    <row r="873" spans="11:12">
      <c r="K873" s="55"/>
      <c r="L873" s="56"/>
    </row>
    <row r="874" spans="11:12">
      <c r="K874" s="55"/>
      <c r="L874" s="56"/>
    </row>
    <row r="875" spans="11:12">
      <c r="K875" s="55"/>
      <c r="L875" s="56"/>
    </row>
    <row r="876" spans="11:12">
      <c r="K876" s="55"/>
      <c r="L876" s="56"/>
    </row>
    <row r="877" spans="11:12">
      <c r="K877" s="55"/>
      <c r="L877" s="56"/>
    </row>
    <row r="878" spans="11:12">
      <c r="K878" s="55"/>
      <c r="L878" s="56"/>
    </row>
    <row r="879" spans="11:12">
      <c r="K879" s="55"/>
      <c r="L879" s="56"/>
    </row>
    <row r="880" spans="11:12">
      <c r="K880" s="55"/>
      <c r="L880" s="56"/>
    </row>
    <row r="881" spans="11:12">
      <c r="K881" s="55"/>
      <c r="L881" s="56"/>
    </row>
    <row r="882" spans="11:12">
      <c r="K882" s="55"/>
      <c r="L882" s="56"/>
    </row>
    <row r="883" spans="11:12">
      <c r="K883" s="55"/>
      <c r="L883" s="56"/>
    </row>
    <row r="884" spans="11:12">
      <c r="K884" s="55"/>
      <c r="L884" s="56"/>
    </row>
    <row r="885" spans="11:12">
      <c r="K885" s="55"/>
      <c r="L885" s="56"/>
    </row>
    <row r="886" spans="11:12">
      <c r="K886" s="55"/>
      <c r="L886" s="56"/>
    </row>
    <row r="887" spans="11:12">
      <c r="K887" s="55"/>
      <c r="L887" s="56"/>
    </row>
    <row r="888" spans="11:12">
      <c r="K888" s="55"/>
      <c r="L888" s="56"/>
    </row>
    <row r="889" spans="11:12">
      <c r="K889" s="55"/>
      <c r="L889" s="56"/>
    </row>
    <row r="890" spans="11:12">
      <c r="K890" s="55"/>
      <c r="L890" s="56"/>
    </row>
    <row r="891" spans="11:12">
      <c r="K891" s="55"/>
      <c r="L891" s="56"/>
    </row>
    <row r="892" spans="11:12">
      <c r="K892" s="55"/>
      <c r="L892" s="56"/>
    </row>
    <row r="893" spans="11:12">
      <c r="K893" s="55"/>
      <c r="L893" s="56"/>
    </row>
    <row r="894" spans="11:12">
      <c r="K894" s="55"/>
      <c r="L894" s="56"/>
    </row>
    <row r="895" spans="11:12">
      <c r="K895" s="55"/>
      <c r="L895" s="56"/>
    </row>
    <row r="896" spans="11:12">
      <c r="K896" s="55"/>
      <c r="L896" s="56"/>
    </row>
    <row r="897" spans="11:12">
      <c r="K897" s="55"/>
      <c r="L897" s="56"/>
    </row>
    <row r="898" spans="11:12">
      <c r="K898" s="55"/>
      <c r="L898" s="56"/>
    </row>
    <row r="899" spans="11:12">
      <c r="K899" s="55"/>
      <c r="L899" s="56"/>
    </row>
    <row r="900" spans="11:12">
      <c r="K900" s="55"/>
      <c r="L900" s="56"/>
    </row>
    <row r="901" spans="11:12">
      <c r="K901" s="55"/>
      <c r="L901" s="56"/>
    </row>
    <row r="902" spans="11:12">
      <c r="K902" s="55"/>
      <c r="L902" s="56"/>
    </row>
    <row r="903" spans="11:12">
      <c r="K903" s="55"/>
      <c r="L903" s="56"/>
    </row>
    <row r="904" spans="11:12">
      <c r="K904" s="55"/>
      <c r="L904" s="56"/>
    </row>
    <row r="905" spans="11:12">
      <c r="K905" s="55"/>
      <c r="L905" s="56"/>
    </row>
    <row r="906" spans="11:12">
      <c r="K906" s="55"/>
      <c r="L906" s="56"/>
    </row>
    <row r="907" spans="11:12">
      <c r="K907" s="55"/>
      <c r="L907" s="56"/>
    </row>
    <row r="908" spans="11:12">
      <c r="K908" s="55"/>
      <c r="L908" s="56"/>
    </row>
    <row r="909" spans="11:12">
      <c r="K909" s="55"/>
      <c r="L909" s="56"/>
    </row>
    <row r="910" spans="11:12">
      <c r="K910" s="55"/>
      <c r="L910" s="56"/>
    </row>
    <row r="911" spans="11:12">
      <c r="K911" s="55"/>
      <c r="L911" s="56"/>
    </row>
    <row r="912" spans="11:12">
      <c r="K912" s="55"/>
      <c r="L912" s="56"/>
    </row>
    <row r="913" spans="11:12">
      <c r="K913" s="55"/>
      <c r="L913" s="56"/>
    </row>
    <row r="914" spans="11:12">
      <c r="K914" s="55"/>
      <c r="L914" s="56"/>
    </row>
    <row r="915" spans="11:12">
      <c r="K915" s="55"/>
      <c r="L915" s="56"/>
    </row>
    <row r="916" spans="11:12">
      <c r="K916" s="55"/>
      <c r="L916" s="56"/>
    </row>
    <row r="917" spans="11:12">
      <c r="K917" s="55"/>
      <c r="L917" s="56"/>
    </row>
    <row r="918" spans="11:12">
      <c r="K918" s="55"/>
      <c r="L918" s="56"/>
    </row>
    <row r="919" spans="11:12">
      <c r="K919" s="55"/>
      <c r="L919" s="56"/>
    </row>
    <row r="920" spans="11:12">
      <c r="K920" s="55"/>
      <c r="L920" s="56"/>
    </row>
    <row r="921" spans="11:12">
      <c r="K921" s="55"/>
      <c r="L921" s="56"/>
    </row>
    <row r="922" spans="11:12">
      <c r="K922" s="55"/>
      <c r="L922" s="56"/>
    </row>
    <row r="923" spans="11:12">
      <c r="K923" s="55"/>
      <c r="L923" s="56"/>
    </row>
    <row r="924" spans="11:12">
      <c r="K924" s="55"/>
      <c r="L924" s="56"/>
    </row>
    <row r="925" spans="11:12">
      <c r="K925" s="55"/>
      <c r="L925" s="56"/>
    </row>
    <row r="926" spans="11:12">
      <c r="K926" s="55"/>
      <c r="L926" s="56"/>
    </row>
    <row r="927" spans="11:12">
      <c r="K927" s="55"/>
      <c r="L927" s="56"/>
    </row>
    <row r="928" spans="11:12">
      <c r="K928" s="55"/>
      <c r="L928" s="56"/>
    </row>
    <row r="929" spans="11:12">
      <c r="K929" s="55"/>
      <c r="L929" s="56"/>
    </row>
    <row r="930" spans="11:12">
      <c r="K930" s="55"/>
      <c r="L930" s="56"/>
    </row>
    <row r="931" spans="11:12">
      <c r="K931" s="55"/>
      <c r="L931" s="56"/>
    </row>
    <row r="932" spans="11:12">
      <c r="K932" s="55"/>
      <c r="L932" s="56"/>
    </row>
    <row r="933" spans="11:12">
      <c r="K933" s="55"/>
      <c r="L933" s="56"/>
    </row>
    <row r="934" spans="11:12">
      <c r="K934" s="55"/>
      <c r="L934" s="56"/>
    </row>
    <row r="935" spans="11:12">
      <c r="K935" s="55"/>
      <c r="L935" s="56"/>
    </row>
    <row r="936" spans="11:12">
      <c r="K936" s="55"/>
      <c r="L936" s="56"/>
    </row>
    <row r="937" spans="11:12">
      <c r="K937" s="55"/>
      <c r="L937" s="56"/>
    </row>
    <row r="938" spans="11:12">
      <c r="K938" s="55"/>
      <c r="L938" s="56"/>
    </row>
    <row r="939" spans="11:12">
      <c r="K939" s="55"/>
      <c r="L939" s="56"/>
    </row>
    <row r="940" spans="11:12">
      <c r="K940" s="55"/>
      <c r="L940" s="56"/>
    </row>
    <row r="941" spans="11:12">
      <c r="K941" s="55"/>
      <c r="L941" s="56"/>
    </row>
    <row r="942" spans="11:12">
      <c r="K942" s="55"/>
      <c r="L942" s="56"/>
    </row>
    <row r="943" spans="11:12">
      <c r="K943" s="55"/>
      <c r="L943" s="56"/>
    </row>
    <row r="944" spans="11:12">
      <c r="K944" s="55"/>
      <c r="L944" s="56"/>
    </row>
    <row r="945" spans="11:12">
      <c r="K945" s="55"/>
      <c r="L945" s="56"/>
    </row>
    <row r="946" spans="11:12">
      <c r="K946" s="55"/>
      <c r="L946" s="56"/>
    </row>
    <row r="947" spans="11:12">
      <c r="K947" s="55"/>
      <c r="L947" s="56"/>
    </row>
    <row r="948" spans="11:12">
      <c r="K948" s="55"/>
      <c r="L948" s="56"/>
    </row>
    <row r="949" spans="11:12">
      <c r="K949" s="55"/>
      <c r="L949" s="56"/>
    </row>
    <row r="950" spans="11:12">
      <c r="K950" s="55"/>
      <c r="L950" s="56"/>
    </row>
    <row r="951" spans="11:12">
      <c r="K951" s="55"/>
      <c r="L951" s="56"/>
    </row>
    <row r="952" spans="11:12">
      <c r="K952" s="55"/>
      <c r="L952" s="56"/>
    </row>
    <row r="953" spans="11:12">
      <c r="K953" s="55"/>
      <c r="L953" s="56"/>
    </row>
    <row r="954" spans="11:12">
      <c r="K954" s="55"/>
      <c r="L954" s="56"/>
    </row>
    <row r="955" spans="11:12">
      <c r="K955" s="55"/>
      <c r="L955" s="56"/>
    </row>
    <row r="956" spans="11:12">
      <c r="K956" s="55"/>
      <c r="L956" s="56"/>
    </row>
    <row r="957" spans="11:12">
      <c r="K957" s="55"/>
      <c r="L957" s="56"/>
    </row>
    <row r="958" spans="11:12">
      <c r="K958" s="55"/>
      <c r="L958" s="56"/>
    </row>
    <row r="959" spans="11:12">
      <c r="K959" s="55"/>
      <c r="L959" s="56"/>
    </row>
    <row r="960" spans="11:12">
      <c r="K960" s="55"/>
      <c r="L960" s="56"/>
    </row>
    <row r="961" spans="11:12">
      <c r="K961" s="55"/>
      <c r="L961" s="56"/>
    </row>
    <row r="962" spans="11:12">
      <c r="K962" s="55"/>
      <c r="L962" s="56"/>
    </row>
    <row r="963" spans="11:12">
      <c r="K963" s="55"/>
      <c r="L963" s="56"/>
    </row>
    <row r="964" spans="11:12">
      <c r="K964" s="55"/>
      <c r="L964" s="56"/>
    </row>
    <row r="965" spans="11:12">
      <c r="K965" s="55"/>
      <c r="L965" s="56"/>
    </row>
    <row r="966" spans="11:12">
      <c r="K966" s="55"/>
      <c r="L966" s="56"/>
    </row>
    <row r="967" spans="11:12">
      <c r="K967" s="55"/>
      <c r="L967" s="56"/>
    </row>
    <row r="968" spans="11:12">
      <c r="K968" s="55"/>
      <c r="L968" s="56"/>
    </row>
    <row r="969" spans="11:12">
      <c r="K969" s="55"/>
      <c r="L969" s="56"/>
    </row>
    <row r="970" spans="11:12">
      <c r="K970" s="55"/>
      <c r="L970" s="56"/>
    </row>
    <row r="971" spans="11:12">
      <c r="K971" s="55"/>
      <c r="L971" s="56"/>
    </row>
    <row r="972" spans="11:12">
      <c r="K972" s="55"/>
      <c r="L972" s="56"/>
    </row>
    <row r="973" spans="11:12">
      <c r="K973" s="55"/>
      <c r="L973" s="56"/>
    </row>
    <row r="974" spans="11:12">
      <c r="K974" s="55"/>
      <c r="L974" s="56"/>
    </row>
    <row r="975" spans="11:12">
      <c r="K975" s="55"/>
      <c r="L975" s="56"/>
    </row>
    <row r="976" spans="11:12">
      <c r="K976" s="55"/>
      <c r="L976" s="56"/>
    </row>
    <row r="977" spans="11:12">
      <c r="K977" s="55"/>
      <c r="L977" s="56"/>
    </row>
    <row r="978" spans="11:12">
      <c r="K978" s="55"/>
      <c r="L978" s="56"/>
    </row>
    <row r="979" spans="11:12">
      <c r="K979" s="55"/>
      <c r="L979" s="56"/>
    </row>
    <row r="980" spans="11:12">
      <c r="K980" s="55"/>
      <c r="L980" s="56"/>
    </row>
    <row r="981" spans="11:12">
      <c r="K981" s="55"/>
      <c r="L981" s="56"/>
    </row>
    <row r="982" spans="11:12">
      <c r="K982" s="55"/>
      <c r="L982" s="56"/>
    </row>
    <row r="983" spans="11:12">
      <c r="K983" s="55"/>
      <c r="L983" s="56"/>
    </row>
    <row r="984" spans="11:12">
      <c r="K984" s="55"/>
      <c r="L984" s="56"/>
    </row>
    <row r="985" spans="11:12">
      <c r="K985" s="55"/>
      <c r="L985" s="56"/>
    </row>
    <row r="986" spans="11:12">
      <c r="K986" s="55"/>
      <c r="L986" s="56"/>
    </row>
    <row r="987" spans="11:12">
      <c r="K987" s="55"/>
      <c r="L987" s="56"/>
    </row>
    <row r="988" spans="11:12">
      <c r="K988" s="55"/>
      <c r="L988" s="56"/>
    </row>
    <row r="989" spans="11:12">
      <c r="K989" s="55"/>
      <c r="L989" s="56"/>
    </row>
    <row r="990" spans="11:12">
      <c r="K990" s="55"/>
      <c r="L990" s="56"/>
    </row>
    <row r="991" spans="11:12">
      <c r="K991" s="55"/>
      <c r="L991" s="56"/>
    </row>
    <row r="992" spans="11:12">
      <c r="K992" s="55"/>
      <c r="L992" s="56"/>
    </row>
    <row r="993" spans="11:12">
      <c r="K993" s="55"/>
      <c r="L993" s="56"/>
    </row>
    <row r="994" spans="11:12">
      <c r="K994" s="55"/>
      <c r="L994" s="56"/>
    </row>
    <row r="995" spans="11:12">
      <c r="K995" s="55"/>
      <c r="L995" s="56"/>
    </row>
    <row r="996" spans="11:12">
      <c r="K996" s="55"/>
      <c r="L996" s="56"/>
    </row>
    <row r="997" spans="11:12">
      <c r="K997" s="55"/>
      <c r="L997" s="56"/>
    </row>
    <row r="998" spans="11:12">
      <c r="K998" s="55"/>
      <c r="L998" s="56"/>
    </row>
    <row r="999" spans="11:12">
      <c r="K999" s="55"/>
      <c r="L999" s="56"/>
    </row>
    <row r="1000" spans="11:12">
      <c r="K1000" s="55"/>
      <c r="L1000" s="56"/>
    </row>
    <row r="1001" spans="11:12">
      <c r="K1001" s="55"/>
      <c r="L1001" s="56"/>
    </row>
    <row r="1002" spans="11:12">
      <c r="K1002" s="55"/>
      <c r="L1002" s="56"/>
    </row>
    <row r="1003" spans="11:12">
      <c r="K1003" s="55"/>
      <c r="L1003" s="56"/>
    </row>
    <row r="1004" spans="11:12">
      <c r="K1004" s="55"/>
      <c r="L1004" s="56"/>
    </row>
    <row r="1005" spans="11:12">
      <c r="K1005" s="55"/>
      <c r="L1005" s="56"/>
    </row>
    <row r="1006" spans="11:12">
      <c r="K1006" s="55"/>
      <c r="L1006" s="56"/>
    </row>
    <row r="1007" spans="11:12">
      <c r="K1007" s="55"/>
      <c r="L1007" s="56"/>
    </row>
    <row r="1008" spans="11:12">
      <c r="K1008" s="55"/>
      <c r="L1008" s="56"/>
    </row>
    <row r="1009" spans="11:12">
      <c r="K1009" s="55"/>
      <c r="L1009" s="56"/>
    </row>
    <row r="1010" spans="11:12">
      <c r="K1010" s="55"/>
      <c r="L1010" s="56"/>
    </row>
    <row r="1011" spans="11:12">
      <c r="K1011" s="55"/>
      <c r="L1011" s="56"/>
    </row>
    <row r="1012" spans="11:12">
      <c r="K1012" s="55"/>
      <c r="L1012" s="56"/>
    </row>
    <row r="1013" spans="11:12">
      <c r="K1013" s="55"/>
      <c r="L1013" s="56"/>
    </row>
    <row r="1014" spans="11:12">
      <c r="K1014" s="55"/>
      <c r="L1014" s="56"/>
    </row>
    <row r="1015" spans="11:12">
      <c r="K1015" s="55"/>
      <c r="L1015" s="56"/>
    </row>
    <row r="1016" spans="11:12">
      <c r="K1016" s="55"/>
      <c r="L1016" s="56"/>
    </row>
    <row r="1017" spans="11:12">
      <c r="K1017" s="55"/>
      <c r="L1017" s="56"/>
    </row>
    <row r="1018" spans="11:12">
      <c r="K1018" s="55"/>
      <c r="L1018" s="56"/>
    </row>
    <row r="1019" spans="11:12">
      <c r="K1019" s="55"/>
      <c r="L1019" s="56"/>
    </row>
    <row r="1020" spans="11:12">
      <c r="K1020" s="55"/>
      <c r="L1020" s="56"/>
    </row>
    <row r="1021" spans="11:12">
      <c r="K1021" s="55"/>
      <c r="L1021" s="56"/>
    </row>
    <row r="1022" spans="11:12">
      <c r="K1022" s="55"/>
      <c r="L1022" s="56"/>
    </row>
    <row r="1023" spans="11:12">
      <c r="K1023" s="55"/>
      <c r="L1023" s="56"/>
    </row>
    <row r="1024" spans="11:12">
      <c r="K1024" s="55"/>
      <c r="L1024" s="56"/>
    </row>
    <row r="1025" spans="11:12">
      <c r="K1025" s="55"/>
      <c r="L1025" s="56"/>
    </row>
    <row r="1026" spans="11:12">
      <c r="K1026" s="55"/>
      <c r="L1026" s="56"/>
    </row>
    <row r="1027" spans="11:12">
      <c r="K1027" s="55"/>
      <c r="L1027" s="56"/>
    </row>
    <row r="1028" spans="11:12">
      <c r="K1028" s="55"/>
      <c r="L1028" s="56"/>
    </row>
    <row r="1029" spans="11:12">
      <c r="K1029" s="55"/>
      <c r="L1029" s="56"/>
    </row>
    <row r="1030" spans="11:12">
      <c r="K1030" s="55"/>
      <c r="L1030" s="56"/>
    </row>
    <row r="1031" spans="11:12">
      <c r="K1031" s="55"/>
      <c r="L1031" s="56"/>
    </row>
    <row r="1032" spans="11:12">
      <c r="K1032" s="55"/>
      <c r="L1032" s="56"/>
    </row>
    <row r="1033" spans="11:12">
      <c r="K1033" s="55"/>
      <c r="L1033" s="56"/>
    </row>
    <row r="1034" spans="11:12">
      <c r="K1034" s="55"/>
      <c r="L1034" s="56"/>
    </row>
    <row r="1035" spans="11:12">
      <c r="K1035" s="55"/>
      <c r="L1035" s="56"/>
    </row>
    <row r="1036" spans="11:12">
      <c r="K1036" s="55"/>
      <c r="L1036" s="56"/>
    </row>
    <row r="1037" spans="11:12">
      <c r="K1037" s="55"/>
      <c r="L1037" s="56"/>
    </row>
    <row r="1038" spans="11:12">
      <c r="K1038" s="55"/>
      <c r="L1038" s="56"/>
    </row>
    <row r="1039" spans="11:12">
      <c r="K1039" s="55"/>
      <c r="L1039" s="56"/>
    </row>
    <row r="1040" spans="11:12">
      <c r="K1040" s="55"/>
      <c r="L1040" s="56"/>
    </row>
    <row r="1041" spans="11:12">
      <c r="K1041" s="55"/>
      <c r="L1041" s="56"/>
    </row>
    <row r="1042" spans="11:12">
      <c r="K1042" s="55"/>
      <c r="L1042" s="56"/>
    </row>
    <row r="1043" spans="11:12">
      <c r="K1043" s="55"/>
      <c r="L1043" s="56"/>
    </row>
    <row r="1044" spans="11:12">
      <c r="K1044" s="55"/>
      <c r="L1044" s="56"/>
    </row>
    <row r="1045" spans="11:12">
      <c r="K1045" s="55"/>
      <c r="L1045" s="56"/>
    </row>
    <row r="1046" spans="11:12">
      <c r="K1046" s="55"/>
      <c r="L1046" s="56"/>
    </row>
    <row r="1047" spans="11:12">
      <c r="K1047" s="55"/>
      <c r="L1047" s="56"/>
    </row>
    <row r="1048" spans="11:12">
      <c r="K1048" s="55"/>
      <c r="L1048" s="56"/>
    </row>
    <row r="1049" spans="11:12">
      <c r="K1049" s="55"/>
      <c r="L1049" s="56"/>
    </row>
    <row r="1050" spans="11:12">
      <c r="K1050" s="55"/>
      <c r="L1050" s="56"/>
    </row>
    <row r="1051" spans="11:12">
      <c r="K1051" s="55"/>
      <c r="L1051" s="56"/>
    </row>
    <row r="1052" spans="11:12">
      <c r="K1052" s="55"/>
      <c r="L1052" s="56"/>
    </row>
    <row r="1053" spans="11:12">
      <c r="K1053" s="55"/>
      <c r="L1053" s="56"/>
    </row>
    <row r="1054" spans="11:12">
      <c r="K1054" s="55"/>
      <c r="L1054" s="56"/>
    </row>
    <row r="1055" spans="11:12">
      <c r="K1055" s="55"/>
      <c r="L1055" s="56"/>
    </row>
    <row r="1056" spans="11:12">
      <c r="K1056" s="55"/>
      <c r="L1056" s="56"/>
    </row>
    <row r="1057" spans="11:12">
      <c r="K1057" s="55"/>
      <c r="L1057" s="56"/>
    </row>
    <row r="1058" spans="11:12">
      <c r="K1058" s="55"/>
      <c r="L1058" s="56"/>
    </row>
    <row r="1059" spans="11:12">
      <c r="K1059" s="55"/>
      <c r="L1059" s="56"/>
    </row>
    <row r="1060" spans="11:12">
      <c r="K1060" s="55"/>
      <c r="L1060" s="56"/>
    </row>
    <row r="1061" spans="11:12">
      <c r="K1061" s="55"/>
      <c r="L1061" s="56"/>
    </row>
    <row r="1062" spans="11:12">
      <c r="K1062" s="55"/>
      <c r="L1062" s="56"/>
    </row>
    <row r="1063" spans="11:12">
      <c r="K1063" s="55"/>
      <c r="L1063" s="56"/>
    </row>
    <row r="1064" spans="11:12">
      <c r="K1064" s="55"/>
      <c r="L1064" s="56"/>
    </row>
    <row r="1065" spans="11:12">
      <c r="K1065" s="55"/>
      <c r="L1065" s="56"/>
    </row>
    <row r="1066" spans="11:12">
      <c r="K1066" s="55"/>
      <c r="L1066" s="56"/>
    </row>
    <row r="1067" spans="11:12">
      <c r="K1067" s="55"/>
      <c r="L1067" s="56"/>
    </row>
    <row r="1068" spans="11:12">
      <c r="K1068" s="55"/>
      <c r="L1068" s="56"/>
    </row>
    <row r="1069" spans="11:12">
      <c r="K1069" s="55"/>
      <c r="L1069" s="56"/>
    </row>
    <row r="1070" spans="11:12">
      <c r="K1070" s="55"/>
      <c r="L1070" s="56"/>
    </row>
    <row r="1071" spans="11:12">
      <c r="K1071" s="55"/>
      <c r="L1071" s="56"/>
    </row>
    <row r="1072" spans="11:12">
      <c r="K1072" s="55"/>
      <c r="L1072" s="56"/>
    </row>
    <row r="1073" spans="11:12">
      <c r="K1073" s="55"/>
      <c r="L1073" s="56"/>
    </row>
    <row r="1074" spans="11:12">
      <c r="K1074" s="55"/>
      <c r="L1074" s="56"/>
    </row>
    <row r="1075" spans="11:12">
      <c r="K1075" s="55"/>
      <c r="L1075" s="56"/>
    </row>
    <row r="1076" spans="11:12">
      <c r="K1076" s="55"/>
      <c r="L1076" s="56"/>
    </row>
    <row r="1077" spans="11:12">
      <c r="K1077" s="55"/>
      <c r="L1077" s="56"/>
    </row>
    <row r="1078" spans="11:12">
      <c r="K1078" s="55"/>
      <c r="L1078" s="56"/>
    </row>
    <row r="1079" spans="11:12">
      <c r="K1079" s="55"/>
      <c r="L1079" s="56"/>
    </row>
    <row r="1080" spans="11:12">
      <c r="K1080" s="55"/>
      <c r="L1080" s="56"/>
    </row>
    <row r="1081" spans="11:12">
      <c r="K1081" s="55"/>
      <c r="L1081" s="56"/>
    </row>
    <row r="1082" spans="11:12">
      <c r="K1082" s="55"/>
      <c r="L1082" s="56"/>
    </row>
    <row r="1083" spans="11:12">
      <c r="K1083" s="55"/>
      <c r="L1083" s="56"/>
    </row>
    <row r="1084" spans="11:12">
      <c r="K1084" s="55"/>
      <c r="L1084" s="56"/>
    </row>
    <row r="1085" spans="11:12">
      <c r="K1085" s="55"/>
      <c r="L1085" s="56"/>
    </row>
    <row r="1086" spans="11:12">
      <c r="K1086" s="55"/>
      <c r="L1086" s="56"/>
    </row>
    <row r="1087" spans="11:12">
      <c r="K1087" s="55"/>
      <c r="L1087" s="56"/>
    </row>
    <row r="1088" spans="11:12">
      <c r="K1088" s="55"/>
      <c r="L1088" s="56"/>
    </row>
    <row r="1089" spans="11:12">
      <c r="K1089" s="55"/>
      <c r="L1089" s="56"/>
    </row>
    <row r="1090" spans="11:12">
      <c r="K1090" s="55"/>
      <c r="L1090" s="56"/>
    </row>
    <row r="1091" spans="11:12">
      <c r="K1091" s="55"/>
      <c r="L1091" s="56"/>
    </row>
    <row r="1092" spans="11:12">
      <c r="K1092" s="55"/>
      <c r="L1092" s="56"/>
    </row>
    <row r="1093" spans="11:12">
      <c r="K1093" s="55"/>
      <c r="L1093" s="56"/>
    </row>
    <row r="1094" spans="11:12">
      <c r="K1094" s="55"/>
      <c r="L1094" s="56"/>
    </row>
    <row r="1095" spans="11:12">
      <c r="K1095" s="55"/>
      <c r="L1095" s="56"/>
    </row>
    <row r="1096" spans="11:12">
      <c r="K1096" s="55"/>
      <c r="L1096" s="56"/>
    </row>
    <row r="1097" spans="11:12">
      <c r="K1097" s="55"/>
      <c r="L1097" s="56"/>
    </row>
    <row r="1098" spans="11:12">
      <c r="K1098" s="55"/>
      <c r="L1098" s="56"/>
    </row>
    <row r="1099" spans="11:12">
      <c r="K1099" s="55"/>
      <c r="L1099" s="56"/>
    </row>
    <row r="1100" spans="11:12">
      <c r="K1100" s="55"/>
      <c r="L1100" s="56"/>
    </row>
    <row r="1101" spans="11:12">
      <c r="K1101" s="55"/>
      <c r="L1101" s="56"/>
    </row>
    <row r="1102" spans="11:12">
      <c r="K1102" s="55"/>
      <c r="L1102" s="56"/>
    </row>
    <row r="1103" spans="11:12">
      <c r="K1103" s="55"/>
      <c r="L1103" s="56"/>
    </row>
    <row r="1104" spans="11:12">
      <c r="K1104" s="55"/>
      <c r="L1104" s="56"/>
    </row>
    <row r="1105" spans="11:12">
      <c r="K1105" s="55"/>
      <c r="L1105" s="56"/>
    </row>
    <row r="1106" spans="11:12">
      <c r="K1106" s="55"/>
      <c r="L1106" s="56"/>
    </row>
    <row r="1107" spans="11:12">
      <c r="K1107" s="55"/>
      <c r="L1107" s="56"/>
    </row>
    <row r="1108" spans="11:12">
      <c r="K1108" s="55"/>
      <c r="L1108" s="56"/>
    </row>
    <row r="1109" spans="11:12">
      <c r="K1109" s="55"/>
      <c r="L1109" s="56"/>
    </row>
    <row r="1110" spans="11:12">
      <c r="K1110" s="55"/>
      <c r="L1110" s="56"/>
    </row>
    <row r="1111" spans="11:12">
      <c r="K1111" s="55"/>
      <c r="L1111" s="56"/>
    </row>
    <row r="1112" spans="11:12">
      <c r="K1112" s="55"/>
      <c r="L1112" s="56"/>
    </row>
    <row r="1113" spans="11:12">
      <c r="K1113" s="55"/>
      <c r="L1113" s="56"/>
    </row>
    <row r="1114" spans="11:12">
      <c r="K1114" s="55"/>
      <c r="L1114" s="56"/>
    </row>
    <row r="1115" spans="11:12">
      <c r="K1115" s="55"/>
      <c r="L1115" s="56"/>
    </row>
    <row r="1116" spans="11:12">
      <c r="K1116" s="55"/>
      <c r="L1116" s="56"/>
    </row>
    <row r="1117" spans="11:12">
      <c r="K1117" s="55"/>
      <c r="L1117" s="56"/>
    </row>
    <row r="1118" spans="11:12">
      <c r="K1118" s="55"/>
      <c r="L1118" s="56"/>
    </row>
    <row r="1119" spans="11:12">
      <c r="K1119" s="55"/>
      <c r="L1119" s="56"/>
    </row>
    <row r="1120" spans="11:12">
      <c r="K1120" s="55"/>
      <c r="L1120" s="56"/>
    </row>
    <row r="1121" spans="11:12">
      <c r="K1121" s="55"/>
      <c r="L1121" s="56"/>
    </row>
    <row r="1122" spans="11:12">
      <c r="K1122" s="55"/>
      <c r="L1122" s="56"/>
    </row>
    <row r="1123" spans="11:12">
      <c r="K1123" s="55"/>
      <c r="L1123" s="56"/>
    </row>
    <row r="1124" spans="11:12">
      <c r="K1124" s="55"/>
      <c r="L1124" s="56"/>
    </row>
    <row r="1125" spans="11:12">
      <c r="K1125" s="55"/>
      <c r="L1125" s="56"/>
    </row>
    <row r="1126" spans="11:12">
      <c r="K1126" s="55"/>
      <c r="L1126" s="56"/>
    </row>
    <row r="1127" spans="11:12">
      <c r="K1127" s="55"/>
      <c r="L1127" s="56"/>
    </row>
    <row r="1128" spans="11:12">
      <c r="K1128" s="55"/>
      <c r="L1128" s="56"/>
    </row>
    <row r="1129" spans="11:12">
      <c r="K1129" s="55"/>
      <c r="L1129" s="56"/>
    </row>
    <row r="1130" spans="11:12">
      <c r="K1130" s="55"/>
      <c r="L1130" s="56"/>
    </row>
    <row r="1131" spans="11:12">
      <c r="K1131" s="55"/>
      <c r="L1131" s="56"/>
    </row>
    <row r="1132" spans="11:12">
      <c r="K1132" s="55"/>
      <c r="L1132" s="56"/>
    </row>
    <row r="1133" spans="11:12">
      <c r="K1133" s="55"/>
      <c r="L1133" s="56"/>
    </row>
    <row r="1134" spans="11:12">
      <c r="K1134" s="55"/>
      <c r="L1134" s="56"/>
    </row>
    <row r="1135" spans="11:12">
      <c r="K1135" s="55"/>
      <c r="L1135" s="56"/>
    </row>
    <row r="1136" spans="11:12">
      <c r="K1136" s="55"/>
      <c r="L1136" s="56"/>
    </row>
    <row r="1137" spans="11:12">
      <c r="K1137" s="55"/>
      <c r="L1137" s="56"/>
    </row>
    <row r="1138" spans="11:12">
      <c r="K1138" s="55"/>
      <c r="L1138" s="56"/>
    </row>
    <row r="1139" spans="11:12">
      <c r="K1139" s="55"/>
      <c r="L1139" s="56"/>
    </row>
    <row r="1140" spans="11:12">
      <c r="K1140" s="55"/>
      <c r="L1140" s="56"/>
    </row>
    <row r="1141" spans="11:12">
      <c r="K1141" s="55"/>
      <c r="L1141" s="56"/>
    </row>
    <row r="1142" spans="11:12">
      <c r="K1142" s="55"/>
      <c r="L1142" s="56"/>
    </row>
    <row r="1143" spans="11:12">
      <c r="K1143" s="55"/>
      <c r="L1143" s="56"/>
    </row>
    <row r="1144" spans="11:12">
      <c r="K1144" s="55"/>
      <c r="L1144" s="56"/>
    </row>
    <row r="1145" spans="11:12">
      <c r="K1145" s="55"/>
      <c r="L1145" s="56"/>
    </row>
    <row r="1146" spans="11:12">
      <c r="K1146" s="55"/>
      <c r="L1146" s="56"/>
    </row>
    <row r="1147" spans="11:12">
      <c r="K1147" s="55"/>
      <c r="L1147" s="56"/>
    </row>
    <row r="1148" spans="11:12">
      <c r="K1148" s="55"/>
      <c r="L1148" s="56"/>
    </row>
    <row r="1149" spans="11:12">
      <c r="K1149" s="55"/>
      <c r="L1149" s="56"/>
    </row>
    <row r="1150" spans="11:12">
      <c r="K1150" s="55"/>
      <c r="L1150" s="56"/>
    </row>
    <row r="1151" spans="11:12">
      <c r="K1151" s="55"/>
      <c r="L1151" s="56"/>
    </row>
    <row r="1152" spans="11:12">
      <c r="K1152" s="55"/>
      <c r="L1152" s="56"/>
    </row>
    <row r="1153" spans="11:12">
      <c r="K1153" s="55"/>
      <c r="L1153" s="56"/>
    </row>
    <row r="1154" spans="11:12">
      <c r="K1154" s="55"/>
      <c r="L1154" s="56"/>
    </row>
    <row r="1155" spans="11:12">
      <c r="K1155" s="55"/>
      <c r="L1155" s="56"/>
    </row>
    <row r="1156" spans="11:12">
      <c r="K1156" s="55"/>
      <c r="L1156" s="56"/>
    </row>
    <row r="1157" spans="11:12">
      <c r="K1157" s="55"/>
      <c r="L1157" s="56"/>
    </row>
    <row r="1158" spans="11:12">
      <c r="K1158" s="55"/>
      <c r="L1158" s="56"/>
    </row>
    <row r="1159" spans="11:12">
      <c r="K1159" s="55"/>
      <c r="L1159" s="56"/>
    </row>
    <row r="1160" spans="11:12">
      <c r="K1160" s="55"/>
      <c r="L1160" s="56"/>
    </row>
    <row r="1161" spans="11:12">
      <c r="K1161" s="55"/>
      <c r="L1161" s="56"/>
    </row>
    <row r="1162" spans="11:12">
      <c r="K1162" s="55"/>
      <c r="L1162" s="56"/>
    </row>
    <row r="1163" spans="11:12">
      <c r="K1163" s="55"/>
      <c r="L1163" s="56"/>
    </row>
    <row r="1164" spans="11:12">
      <c r="K1164" s="55"/>
      <c r="L1164" s="56"/>
    </row>
    <row r="1165" spans="11:12">
      <c r="K1165" s="55"/>
      <c r="L1165" s="56"/>
    </row>
    <row r="1166" spans="11:12">
      <c r="K1166" s="55"/>
      <c r="L1166" s="56"/>
    </row>
    <row r="1167" spans="11:12">
      <c r="K1167" s="55"/>
      <c r="L1167" s="56"/>
    </row>
    <row r="1168" spans="11:12">
      <c r="K1168" s="55"/>
      <c r="L1168" s="56"/>
    </row>
    <row r="1169" spans="11:12">
      <c r="K1169" s="55"/>
      <c r="L1169" s="56"/>
    </row>
    <row r="1170" spans="11:12">
      <c r="K1170" s="55"/>
      <c r="L1170" s="56"/>
    </row>
    <row r="1171" spans="11:12">
      <c r="K1171" s="55"/>
      <c r="L1171" s="56"/>
    </row>
    <row r="1172" spans="11:12">
      <c r="K1172" s="55"/>
      <c r="L1172" s="56"/>
    </row>
    <row r="1173" spans="11:12">
      <c r="K1173" s="55"/>
      <c r="L1173" s="56"/>
    </row>
    <row r="1174" spans="11:12">
      <c r="K1174" s="55"/>
      <c r="L1174" s="56"/>
    </row>
    <row r="1175" spans="11:12">
      <c r="K1175" s="55"/>
      <c r="L1175" s="56"/>
    </row>
    <row r="1176" spans="11:12">
      <c r="K1176" s="55"/>
      <c r="L1176" s="56"/>
    </row>
    <row r="1177" spans="11:12">
      <c r="K1177" s="55"/>
      <c r="L1177" s="56"/>
    </row>
    <row r="1178" spans="11:12">
      <c r="K1178" s="55"/>
      <c r="L1178" s="56"/>
    </row>
    <row r="1179" spans="11:12">
      <c r="K1179" s="55"/>
      <c r="L1179" s="56"/>
    </row>
    <row r="1180" spans="11:12">
      <c r="K1180" s="55"/>
      <c r="L1180" s="56"/>
    </row>
    <row r="1181" spans="11:12">
      <c r="K1181" s="55"/>
      <c r="L1181" s="56"/>
    </row>
    <row r="1182" spans="11:12">
      <c r="K1182" s="55"/>
      <c r="L1182" s="56"/>
    </row>
    <row r="1183" spans="11:12">
      <c r="K1183" s="55"/>
      <c r="L1183" s="56"/>
    </row>
    <row r="1184" spans="11:12">
      <c r="K1184" s="55"/>
      <c r="L1184" s="56"/>
    </row>
    <row r="1185" spans="11:12">
      <c r="K1185" s="55"/>
      <c r="L1185" s="56"/>
    </row>
    <row r="1186" spans="11:12">
      <c r="K1186" s="55"/>
      <c r="L1186" s="56"/>
    </row>
    <row r="1187" spans="11:12">
      <c r="K1187" s="55"/>
      <c r="L1187" s="56"/>
    </row>
    <row r="1188" spans="11:12">
      <c r="K1188" s="55"/>
      <c r="L1188" s="56"/>
    </row>
    <row r="1189" spans="11:12">
      <c r="K1189" s="55"/>
      <c r="L1189" s="56"/>
    </row>
    <row r="1190" spans="11:12">
      <c r="K1190" s="55"/>
      <c r="L1190" s="56"/>
    </row>
    <row r="1191" spans="11:12">
      <c r="K1191" s="55"/>
      <c r="L1191" s="56"/>
    </row>
    <row r="1192" spans="11:12">
      <c r="K1192" s="55"/>
      <c r="L1192" s="56"/>
    </row>
    <row r="1193" spans="11:12">
      <c r="K1193" s="55"/>
      <c r="L1193" s="56"/>
    </row>
    <row r="1194" spans="11:12">
      <c r="K1194" s="55"/>
      <c r="L1194" s="56"/>
    </row>
    <row r="1195" spans="11:12">
      <c r="K1195" s="55"/>
      <c r="L1195" s="56"/>
    </row>
    <row r="1196" spans="11:12">
      <c r="K1196" s="55"/>
      <c r="L1196" s="56"/>
    </row>
    <row r="1197" spans="11:12">
      <c r="K1197" s="55"/>
      <c r="L1197" s="56"/>
    </row>
    <row r="1198" spans="11:12">
      <c r="K1198" s="55"/>
      <c r="L1198" s="56"/>
    </row>
    <row r="1199" spans="11:12">
      <c r="K1199" s="55"/>
      <c r="L1199" s="56"/>
    </row>
    <row r="1200" spans="11:12">
      <c r="K1200" s="55"/>
      <c r="L1200" s="56"/>
    </row>
    <row r="1201" spans="11:12">
      <c r="K1201" s="55"/>
      <c r="L1201" s="56"/>
    </row>
    <row r="1202" spans="11:12">
      <c r="K1202" s="55"/>
      <c r="L1202" s="56"/>
    </row>
    <row r="1203" spans="11:12">
      <c r="K1203" s="55"/>
      <c r="L1203" s="56"/>
    </row>
    <row r="1204" spans="11:12">
      <c r="K1204" s="55"/>
      <c r="L1204" s="56"/>
    </row>
    <row r="1205" spans="11:12">
      <c r="K1205" s="55"/>
      <c r="L1205" s="56"/>
    </row>
    <row r="1206" spans="11:12">
      <c r="K1206" s="55"/>
      <c r="L1206" s="56"/>
    </row>
    <row r="1207" spans="11:12">
      <c r="K1207" s="55"/>
      <c r="L1207" s="56"/>
    </row>
    <row r="1208" spans="11:12">
      <c r="K1208" s="55"/>
      <c r="L1208" s="56"/>
    </row>
    <row r="1209" spans="11:12">
      <c r="K1209" s="55"/>
      <c r="L1209" s="56"/>
    </row>
    <row r="1210" spans="11:12">
      <c r="K1210" s="55"/>
      <c r="L1210" s="56"/>
    </row>
    <row r="1211" spans="11:12">
      <c r="K1211" s="55"/>
      <c r="L1211" s="56"/>
    </row>
    <row r="1212" spans="11:12">
      <c r="K1212" s="55"/>
      <c r="L1212" s="56"/>
    </row>
    <row r="1213" spans="11:12">
      <c r="K1213" s="55"/>
      <c r="L1213" s="56"/>
    </row>
    <row r="1214" spans="11:12">
      <c r="K1214" s="55"/>
      <c r="L1214" s="56"/>
    </row>
    <row r="1215" spans="11:12">
      <c r="K1215" s="55"/>
      <c r="L1215" s="56"/>
    </row>
    <row r="1216" spans="11:12">
      <c r="K1216" s="55"/>
      <c r="L1216" s="56"/>
    </row>
    <row r="1217" spans="11:12">
      <c r="K1217" s="55"/>
      <c r="L1217" s="56"/>
    </row>
    <row r="1218" spans="11:12">
      <c r="K1218" s="55"/>
      <c r="L1218" s="56"/>
    </row>
    <row r="1219" spans="11:12">
      <c r="K1219" s="55"/>
      <c r="L1219" s="56"/>
    </row>
    <row r="1220" spans="11:12">
      <c r="K1220" s="55"/>
      <c r="L1220" s="56"/>
    </row>
    <row r="1221" spans="11:12">
      <c r="K1221" s="55"/>
      <c r="L1221" s="56"/>
    </row>
    <row r="1222" spans="11:12">
      <c r="K1222" s="55"/>
      <c r="L1222" s="56"/>
    </row>
    <row r="1223" spans="11:12">
      <c r="K1223" s="55"/>
      <c r="L1223" s="56"/>
    </row>
    <row r="1224" spans="11:12">
      <c r="K1224" s="55"/>
      <c r="L1224" s="56"/>
    </row>
    <row r="1225" spans="11:12">
      <c r="K1225" s="55"/>
      <c r="L1225" s="56"/>
    </row>
    <row r="1226" spans="11:12">
      <c r="K1226" s="55"/>
      <c r="L1226" s="56"/>
    </row>
    <row r="1227" spans="11:12">
      <c r="K1227" s="55"/>
      <c r="L1227" s="56"/>
    </row>
    <row r="1228" spans="11:12">
      <c r="K1228" s="55"/>
      <c r="L1228" s="56"/>
    </row>
    <row r="1229" spans="11:12">
      <c r="K1229" s="55"/>
      <c r="L1229" s="56"/>
    </row>
    <row r="1230" spans="11:12">
      <c r="K1230" s="55"/>
      <c r="L1230" s="56"/>
    </row>
    <row r="1231" spans="11:12">
      <c r="K1231" s="55"/>
      <c r="L1231" s="56"/>
    </row>
    <row r="1232" spans="11:12">
      <c r="K1232" s="55"/>
      <c r="L1232" s="56"/>
    </row>
    <row r="1233" spans="11:12">
      <c r="K1233" s="55"/>
      <c r="L1233" s="56"/>
    </row>
    <row r="1234" spans="11:12">
      <c r="K1234" s="55"/>
      <c r="L1234" s="56"/>
    </row>
    <row r="1235" spans="11:12">
      <c r="K1235" s="55"/>
      <c r="L1235" s="56"/>
    </row>
    <row r="1236" spans="11:12">
      <c r="K1236" s="55"/>
      <c r="L1236" s="56"/>
    </row>
    <row r="1237" spans="11:12">
      <c r="K1237" s="55"/>
      <c r="L1237" s="56"/>
    </row>
    <row r="1238" spans="11:12">
      <c r="K1238" s="55"/>
      <c r="L1238" s="56"/>
    </row>
    <row r="1239" spans="11:12">
      <c r="K1239" s="55"/>
      <c r="L1239" s="56"/>
    </row>
    <row r="1240" spans="11:12">
      <c r="K1240" s="55"/>
      <c r="L1240" s="56"/>
    </row>
    <row r="1241" spans="11:12">
      <c r="K1241" s="55"/>
      <c r="L1241" s="56"/>
    </row>
    <row r="1242" spans="11:12">
      <c r="K1242" s="55"/>
      <c r="L1242" s="56"/>
    </row>
    <row r="1243" spans="11:12">
      <c r="K1243" s="55"/>
      <c r="L1243" s="56"/>
    </row>
    <row r="1244" spans="11:12">
      <c r="K1244" s="55"/>
      <c r="L1244" s="56"/>
    </row>
    <row r="1245" spans="11:12">
      <c r="K1245" s="55"/>
      <c r="L1245" s="56"/>
    </row>
    <row r="1246" spans="11:12">
      <c r="K1246" s="55"/>
      <c r="L1246" s="56"/>
    </row>
    <row r="1247" spans="11:12">
      <c r="K1247" s="55"/>
      <c r="L1247" s="56"/>
    </row>
    <row r="1248" spans="11:12">
      <c r="K1248" s="55"/>
      <c r="L1248" s="56"/>
    </row>
    <row r="1249" spans="11:12">
      <c r="K1249" s="55"/>
      <c r="L1249" s="56"/>
    </row>
    <row r="1250" spans="11:12">
      <c r="K1250" s="55"/>
      <c r="L1250" s="56"/>
    </row>
    <row r="1251" spans="11:12">
      <c r="K1251" s="55"/>
      <c r="L1251" s="56"/>
    </row>
    <row r="1252" spans="11:12">
      <c r="K1252" s="55"/>
      <c r="L1252" s="56"/>
    </row>
    <row r="1253" spans="11:12">
      <c r="K1253" s="55"/>
      <c r="L1253" s="56"/>
    </row>
    <row r="1254" spans="11:12">
      <c r="K1254" s="55"/>
      <c r="L1254" s="56"/>
    </row>
    <row r="1255" spans="11:12">
      <c r="K1255" s="55"/>
      <c r="L1255" s="56"/>
    </row>
    <row r="1256" spans="11:12">
      <c r="K1256" s="55"/>
      <c r="L1256" s="56"/>
    </row>
    <row r="1257" spans="11:12">
      <c r="K1257" s="55"/>
      <c r="L1257" s="56"/>
    </row>
    <row r="1258" spans="11:12">
      <c r="K1258" s="55"/>
      <c r="L1258" s="56"/>
    </row>
    <row r="1259" spans="11:12">
      <c r="K1259" s="55"/>
      <c r="L1259" s="56"/>
    </row>
    <row r="1260" spans="11:12">
      <c r="K1260" s="55"/>
      <c r="L1260" s="56"/>
    </row>
    <row r="1261" spans="11:12">
      <c r="K1261" s="55"/>
      <c r="L1261" s="56"/>
    </row>
    <row r="1262" spans="11:12">
      <c r="K1262" s="55"/>
      <c r="L1262" s="56"/>
    </row>
    <row r="1263" spans="11:12">
      <c r="K1263" s="55"/>
      <c r="L1263" s="56"/>
    </row>
    <row r="1264" spans="11:12">
      <c r="K1264" s="55"/>
      <c r="L1264" s="56"/>
    </row>
    <row r="1265" spans="11:12">
      <c r="K1265" s="55"/>
      <c r="L1265" s="56"/>
    </row>
    <row r="1266" spans="11:12">
      <c r="K1266" s="55"/>
      <c r="L1266" s="56"/>
    </row>
    <row r="1267" spans="11:12">
      <c r="K1267" s="55"/>
      <c r="L1267" s="56"/>
    </row>
    <row r="1268" spans="11:12">
      <c r="K1268" s="55"/>
      <c r="L1268" s="56"/>
    </row>
    <row r="1269" spans="11:12">
      <c r="K1269" s="55"/>
      <c r="L1269" s="56"/>
    </row>
    <row r="1270" spans="11:12">
      <c r="K1270" s="55"/>
      <c r="L1270" s="56"/>
    </row>
    <row r="1271" spans="11:12">
      <c r="K1271" s="55"/>
      <c r="L1271" s="56"/>
    </row>
    <row r="1272" spans="11:12">
      <c r="K1272" s="55"/>
      <c r="L1272" s="56"/>
    </row>
    <row r="1273" spans="11:12">
      <c r="K1273" s="55"/>
      <c r="L1273" s="56"/>
    </row>
    <row r="1274" spans="11:12">
      <c r="K1274" s="55"/>
      <c r="L1274" s="56"/>
    </row>
    <row r="1275" spans="11:12">
      <c r="K1275" s="55"/>
      <c r="L1275" s="56"/>
    </row>
    <row r="1276" spans="11:12">
      <c r="K1276" s="55"/>
      <c r="L1276" s="56"/>
    </row>
    <row r="1277" spans="11:12">
      <c r="K1277" s="55"/>
      <c r="L1277" s="56"/>
    </row>
    <row r="1278" spans="11:12">
      <c r="K1278" s="55"/>
      <c r="L1278" s="56"/>
    </row>
    <row r="1279" spans="11:12">
      <c r="K1279" s="55"/>
      <c r="L1279" s="56"/>
    </row>
    <row r="1280" spans="11:12">
      <c r="K1280" s="55"/>
      <c r="L1280" s="56"/>
    </row>
    <row r="1281" spans="11:12">
      <c r="K1281" s="55"/>
      <c r="L1281" s="56"/>
    </row>
    <row r="1282" spans="11:12">
      <c r="K1282" s="55"/>
      <c r="L1282" s="56"/>
    </row>
    <row r="1283" spans="11:12">
      <c r="K1283" s="55"/>
      <c r="L1283" s="56"/>
    </row>
    <row r="1284" spans="11:12">
      <c r="K1284" s="55"/>
      <c r="L1284" s="56"/>
    </row>
    <row r="1285" spans="11:12">
      <c r="K1285" s="55"/>
      <c r="L1285" s="56"/>
    </row>
    <row r="1286" spans="11:12">
      <c r="K1286" s="55"/>
      <c r="L1286" s="56"/>
    </row>
    <row r="1287" spans="11:12">
      <c r="K1287" s="55"/>
      <c r="L1287" s="56"/>
    </row>
    <row r="1288" spans="11:12">
      <c r="K1288" s="55"/>
      <c r="L1288" s="56"/>
    </row>
    <row r="1289" spans="11:12">
      <c r="K1289" s="55"/>
      <c r="L1289" s="56"/>
    </row>
    <row r="1290" spans="11:12">
      <c r="K1290" s="55"/>
      <c r="L1290" s="56"/>
    </row>
    <row r="1291" spans="11:12">
      <c r="K1291" s="55"/>
      <c r="L1291" s="56"/>
    </row>
    <row r="1292" spans="11:12">
      <c r="K1292" s="55"/>
      <c r="L1292" s="56"/>
    </row>
    <row r="1293" spans="11:12">
      <c r="K1293" s="55"/>
      <c r="L1293" s="56"/>
    </row>
    <row r="1294" spans="11:12">
      <c r="K1294" s="55"/>
      <c r="L1294" s="56"/>
    </row>
    <row r="1295" spans="11:12">
      <c r="K1295" s="55"/>
      <c r="L1295" s="56"/>
    </row>
    <row r="1296" spans="11:12">
      <c r="K1296" s="55"/>
      <c r="L1296" s="56"/>
    </row>
    <row r="1297" spans="11:12">
      <c r="K1297" s="55"/>
      <c r="L1297" s="56"/>
    </row>
    <row r="1298" spans="11:12">
      <c r="K1298" s="55"/>
      <c r="L1298" s="56"/>
    </row>
    <row r="1299" spans="11:12">
      <c r="K1299" s="55"/>
      <c r="L1299" s="56"/>
    </row>
    <row r="1300" spans="11:12">
      <c r="K1300" s="55"/>
      <c r="L1300" s="56"/>
    </row>
    <row r="1301" spans="11:12">
      <c r="K1301" s="55"/>
      <c r="L1301" s="56"/>
    </row>
    <row r="1302" spans="11:12">
      <c r="K1302" s="55"/>
      <c r="L1302" s="56"/>
    </row>
    <row r="1303" spans="11:12">
      <c r="K1303" s="55"/>
      <c r="L1303" s="56"/>
    </row>
    <row r="1304" spans="11:12">
      <c r="K1304" s="55"/>
      <c r="L1304" s="56"/>
    </row>
    <row r="1305" spans="11:12">
      <c r="K1305" s="55"/>
      <c r="L1305" s="56"/>
    </row>
    <row r="1306" spans="11:12">
      <c r="K1306" s="55"/>
      <c r="L1306" s="56"/>
    </row>
    <row r="1307" spans="11:12">
      <c r="K1307" s="55"/>
      <c r="L1307" s="56"/>
    </row>
    <row r="1308" spans="11:12">
      <c r="K1308" s="55"/>
      <c r="L1308" s="56"/>
    </row>
    <row r="1309" spans="11:12">
      <c r="K1309" s="55"/>
      <c r="L1309" s="56"/>
    </row>
    <row r="1310" spans="11:12">
      <c r="K1310" s="55"/>
      <c r="L1310" s="56"/>
    </row>
    <row r="1311" spans="11:12">
      <c r="K1311" s="55"/>
      <c r="L1311" s="56"/>
    </row>
    <row r="1312" spans="11:12">
      <c r="K1312" s="55"/>
      <c r="L1312" s="56"/>
    </row>
    <row r="1313" spans="11:12">
      <c r="K1313" s="55"/>
      <c r="L1313" s="56"/>
    </row>
    <row r="1314" spans="11:12">
      <c r="K1314" s="55"/>
      <c r="L1314" s="56"/>
    </row>
    <row r="1315" spans="11:12">
      <c r="K1315" s="55"/>
      <c r="L1315" s="56"/>
    </row>
    <row r="1316" spans="11:12">
      <c r="K1316" s="55"/>
      <c r="L1316" s="56"/>
    </row>
    <row r="1317" spans="11:12">
      <c r="K1317" s="55"/>
      <c r="L1317" s="56"/>
    </row>
    <row r="1318" spans="11:12">
      <c r="K1318" s="55"/>
      <c r="L1318" s="56"/>
    </row>
    <row r="1319" spans="11:12">
      <c r="K1319" s="55"/>
      <c r="L1319" s="56"/>
    </row>
    <row r="1320" spans="11:12">
      <c r="K1320" s="55"/>
      <c r="L1320" s="56"/>
    </row>
    <row r="1321" spans="11:12">
      <c r="K1321" s="55"/>
      <c r="L1321" s="56"/>
    </row>
    <row r="1322" spans="11:12">
      <c r="K1322" s="55"/>
      <c r="L1322" s="56"/>
    </row>
    <row r="1323" spans="11:12">
      <c r="K1323" s="55"/>
      <c r="L1323" s="56"/>
    </row>
    <row r="1324" spans="11:12">
      <c r="K1324" s="55"/>
      <c r="L1324" s="56"/>
    </row>
    <row r="1325" spans="11:12">
      <c r="K1325" s="55"/>
      <c r="L1325" s="56"/>
    </row>
    <row r="1326" spans="11:12">
      <c r="K1326" s="55"/>
      <c r="L1326" s="56"/>
    </row>
    <row r="1327" spans="11:12">
      <c r="K1327" s="55"/>
      <c r="L1327" s="56"/>
    </row>
    <row r="1328" spans="11:12">
      <c r="K1328" s="55"/>
      <c r="L1328" s="56"/>
    </row>
    <row r="1329" spans="11:12">
      <c r="K1329" s="55"/>
      <c r="L1329" s="56"/>
    </row>
    <row r="1330" spans="11:12">
      <c r="K1330" s="55"/>
      <c r="L1330" s="56"/>
    </row>
    <row r="1331" spans="11:12">
      <c r="K1331" s="55"/>
      <c r="L1331" s="56"/>
    </row>
    <row r="1332" spans="11:12">
      <c r="K1332" s="55"/>
      <c r="L1332" s="56"/>
    </row>
    <row r="1333" spans="11:12">
      <c r="K1333" s="55"/>
      <c r="L1333" s="56"/>
    </row>
    <row r="1334" spans="11:12">
      <c r="K1334" s="55"/>
      <c r="L1334" s="56"/>
    </row>
    <row r="1335" spans="11:12">
      <c r="K1335" s="55"/>
      <c r="L1335" s="56"/>
    </row>
    <row r="1336" spans="11:12">
      <c r="K1336" s="55"/>
      <c r="L1336" s="56"/>
    </row>
    <row r="1337" spans="11:12">
      <c r="K1337" s="55"/>
      <c r="L1337" s="56"/>
    </row>
    <row r="1338" spans="11:12">
      <c r="K1338" s="55"/>
      <c r="L1338" s="56"/>
    </row>
    <row r="1339" spans="11:12">
      <c r="K1339" s="55"/>
      <c r="L1339" s="56"/>
    </row>
    <row r="1340" spans="11:12">
      <c r="K1340" s="55"/>
      <c r="L1340" s="56"/>
    </row>
    <row r="1341" spans="11:12">
      <c r="K1341" s="55"/>
      <c r="L1341" s="56"/>
    </row>
    <row r="1342" spans="11:12">
      <c r="K1342" s="55"/>
      <c r="L1342" s="56"/>
    </row>
    <row r="1343" spans="11:12">
      <c r="K1343" s="55"/>
      <c r="L1343" s="56"/>
    </row>
    <row r="1344" spans="11:12">
      <c r="K1344" s="55"/>
      <c r="L1344" s="56"/>
    </row>
    <row r="1345" spans="11:12">
      <c r="K1345" s="55"/>
      <c r="L1345" s="56"/>
    </row>
    <row r="1346" spans="11:12">
      <c r="K1346" s="55"/>
      <c r="L1346" s="56"/>
    </row>
    <row r="1347" spans="11:12">
      <c r="K1347" s="55"/>
      <c r="L1347" s="56"/>
    </row>
    <row r="1348" spans="11:12">
      <c r="K1348" s="55"/>
      <c r="L1348" s="56"/>
    </row>
    <row r="1349" spans="11:12">
      <c r="K1349" s="55"/>
      <c r="L1349" s="56"/>
    </row>
    <row r="1350" spans="11:12">
      <c r="K1350" s="55"/>
      <c r="L1350" s="56"/>
    </row>
    <row r="1351" spans="11:12">
      <c r="K1351" s="55"/>
      <c r="L1351" s="56"/>
    </row>
    <row r="1352" spans="11:12">
      <c r="K1352" s="55"/>
      <c r="L1352" s="56"/>
    </row>
    <row r="1353" spans="11:12">
      <c r="K1353" s="55"/>
      <c r="L1353" s="56"/>
    </row>
    <row r="1354" spans="11:12">
      <c r="K1354" s="55"/>
      <c r="L1354" s="56"/>
    </row>
    <row r="1355" spans="11:12">
      <c r="K1355" s="55"/>
      <c r="L1355" s="56"/>
    </row>
    <row r="1356" spans="11:12">
      <c r="K1356" s="55"/>
      <c r="L1356" s="56"/>
    </row>
    <row r="1357" spans="11:12">
      <c r="K1357" s="55"/>
      <c r="L1357" s="56"/>
    </row>
    <row r="1358" spans="11:12">
      <c r="K1358" s="55"/>
      <c r="L1358" s="56"/>
    </row>
    <row r="1359" spans="11:12">
      <c r="K1359" s="55"/>
      <c r="L1359" s="56"/>
    </row>
    <row r="1360" spans="11:12">
      <c r="K1360" s="55"/>
      <c r="L1360" s="56"/>
    </row>
    <row r="1361" spans="11:12">
      <c r="K1361" s="55"/>
      <c r="L1361" s="56"/>
    </row>
    <row r="1362" spans="11:12">
      <c r="K1362" s="55"/>
      <c r="L1362" s="56"/>
    </row>
    <row r="1363" spans="11:12">
      <c r="K1363" s="55"/>
      <c r="L1363" s="56"/>
    </row>
    <row r="1364" spans="11:12">
      <c r="K1364" s="55"/>
      <c r="L1364" s="56"/>
    </row>
    <row r="1365" spans="11:12">
      <c r="K1365" s="55"/>
      <c r="L1365" s="56"/>
    </row>
    <row r="1366" spans="11:12">
      <c r="K1366" s="55"/>
      <c r="L1366" s="56"/>
    </row>
    <row r="1367" spans="11:12">
      <c r="K1367" s="55"/>
      <c r="L1367" s="56"/>
    </row>
    <row r="1368" spans="11:12">
      <c r="K1368" s="55"/>
      <c r="L1368" s="56"/>
    </row>
    <row r="1369" spans="11:12">
      <c r="K1369" s="55"/>
      <c r="L1369" s="56"/>
    </row>
    <row r="1370" spans="11:12">
      <c r="K1370" s="55"/>
      <c r="L1370" s="56"/>
    </row>
    <row r="1371" spans="11:12">
      <c r="K1371" s="55"/>
      <c r="L1371" s="56"/>
    </row>
    <row r="1372" spans="11:12">
      <c r="K1372" s="55"/>
      <c r="L1372" s="56"/>
    </row>
    <row r="1373" spans="11:12">
      <c r="K1373" s="55"/>
      <c r="L1373" s="56"/>
    </row>
    <row r="1374" spans="11:12">
      <c r="K1374" s="55"/>
      <c r="L1374" s="56"/>
    </row>
    <row r="1375" spans="11:12">
      <c r="K1375" s="55"/>
      <c r="L1375" s="56"/>
    </row>
    <row r="1376" spans="11:12">
      <c r="K1376" s="55"/>
      <c r="L1376" s="56"/>
    </row>
    <row r="1377" spans="11:12">
      <c r="K1377" s="55"/>
      <c r="L1377" s="56"/>
    </row>
    <row r="1378" spans="11:12">
      <c r="K1378" s="55"/>
      <c r="L1378" s="56"/>
    </row>
    <row r="1379" spans="11:12">
      <c r="K1379" s="55"/>
      <c r="L1379" s="56"/>
    </row>
    <row r="1380" spans="11:12">
      <c r="K1380" s="55"/>
      <c r="L1380" s="56"/>
    </row>
    <row r="1381" spans="11:12">
      <c r="K1381" s="55"/>
      <c r="L1381" s="56"/>
    </row>
    <row r="1382" spans="11:12">
      <c r="K1382" s="55"/>
      <c r="L1382" s="56"/>
    </row>
    <row r="1383" spans="11:12">
      <c r="K1383" s="55"/>
      <c r="L1383" s="56"/>
    </row>
    <row r="1384" spans="11:12">
      <c r="K1384" s="55"/>
      <c r="L1384" s="56"/>
    </row>
    <row r="1385" spans="11:12">
      <c r="K1385" s="55"/>
      <c r="L1385" s="56"/>
    </row>
    <row r="1386" spans="11:12">
      <c r="K1386" s="55"/>
      <c r="L1386" s="56"/>
    </row>
    <row r="1387" spans="11:12">
      <c r="K1387" s="55"/>
      <c r="L1387" s="56"/>
    </row>
    <row r="1388" spans="11:12">
      <c r="K1388" s="55"/>
      <c r="L1388" s="56"/>
    </row>
    <row r="1389" spans="11:12">
      <c r="K1389" s="55"/>
      <c r="L1389" s="56"/>
    </row>
    <row r="1390" spans="11:12">
      <c r="K1390" s="55"/>
      <c r="L1390" s="56"/>
    </row>
    <row r="1391" spans="11:12">
      <c r="K1391" s="55"/>
      <c r="L1391" s="56"/>
    </row>
    <row r="1392" spans="11:12">
      <c r="K1392" s="55"/>
      <c r="L1392" s="56"/>
    </row>
    <row r="1393" spans="11:12">
      <c r="K1393" s="55"/>
      <c r="L1393" s="56"/>
    </row>
    <row r="1394" spans="11:12">
      <c r="K1394" s="55"/>
      <c r="L1394" s="56"/>
    </row>
    <row r="1395" spans="11:12">
      <c r="K1395" s="55"/>
      <c r="L1395" s="56"/>
    </row>
    <row r="1396" spans="11:12">
      <c r="K1396" s="55"/>
      <c r="L1396" s="56"/>
    </row>
    <row r="1397" spans="11:12">
      <c r="K1397" s="55"/>
      <c r="L1397" s="56"/>
    </row>
    <row r="1398" spans="11:12">
      <c r="K1398" s="55"/>
      <c r="L1398" s="56"/>
    </row>
    <row r="1399" spans="11:12">
      <c r="K1399" s="55"/>
      <c r="L1399" s="56"/>
    </row>
    <row r="1400" spans="11:12">
      <c r="K1400" s="55"/>
      <c r="L1400" s="56"/>
    </row>
    <row r="1401" spans="11:12">
      <c r="K1401" s="55"/>
      <c r="L1401" s="56"/>
    </row>
    <row r="1402" spans="11:12">
      <c r="K1402" s="55"/>
      <c r="L1402" s="56"/>
    </row>
    <row r="1403" spans="11:12">
      <c r="K1403" s="55"/>
      <c r="L1403" s="56"/>
    </row>
    <row r="1404" spans="11:12">
      <c r="K1404" s="55"/>
      <c r="L1404" s="56"/>
    </row>
    <row r="1405" spans="11:12">
      <c r="K1405" s="55"/>
      <c r="L1405" s="56"/>
    </row>
    <row r="1406" spans="11:12">
      <c r="K1406" s="55"/>
      <c r="L1406" s="56"/>
    </row>
    <row r="1407" spans="11:12">
      <c r="K1407" s="55"/>
      <c r="L1407" s="56"/>
    </row>
    <row r="1408" spans="11:12">
      <c r="K1408" s="55"/>
      <c r="L1408" s="56"/>
    </row>
    <row r="1409" spans="11:12">
      <c r="K1409" s="55"/>
      <c r="L1409" s="56"/>
    </row>
    <row r="1410" spans="11:12">
      <c r="K1410" s="55"/>
      <c r="L1410" s="56"/>
    </row>
    <row r="1411" spans="11:12">
      <c r="K1411" s="55"/>
      <c r="L1411" s="56"/>
    </row>
    <row r="1412" spans="11:12">
      <c r="K1412" s="55"/>
      <c r="L1412" s="56"/>
    </row>
    <row r="1413" spans="11:12">
      <c r="K1413" s="55"/>
      <c r="L1413" s="56"/>
    </row>
    <row r="1414" spans="11:12">
      <c r="K1414" s="55"/>
      <c r="L1414" s="56"/>
    </row>
    <row r="1415" spans="11:12">
      <c r="K1415" s="55"/>
      <c r="L1415" s="56"/>
    </row>
    <row r="1416" spans="11:12">
      <c r="K1416" s="55"/>
      <c r="L1416" s="56"/>
    </row>
    <row r="1417" spans="11:12">
      <c r="K1417" s="55"/>
      <c r="L1417" s="56"/>
    </row>
    <row r="1418" spans="11:12">
      <c r="K1418" s="55"/>
      <c r="L1418" s="56"/>
    </row>
    <row r="1419" spans="11:12">
      <c r="K1419" s="55"/>
      <c r="L1419" s="56"/>
    </row>
    <row r="1420" spans="11:12">
      <c r="K1420" s="55"/>
      <c r="L1420" s="56"/>
    </row>
    <row r="1421" spans="11:12">
      <c r="K1421" s="55"/>
      <c r="L1421" s="56"/>
    </row>
    <row r="1422" spans="11:12">
      <c r="K1422" s="55"/>
      <c r="L1422" s="56"/>
    </row>
    <row r="1423" spans="11:12">
      <c r="K1423" s="55"/>
      <c r="L1423" s="56"/>
    </row>
    <row r="1424" spans="11:12">
      <c r="K1424" s="55"/>
      <c r="L1424" s="56"/>
    </row>
    <row r="1425" spans="11:12">
      <c r="K1425" s="55"/>
      <c r="L1425" s="56"/>
    </row>
    <row r="1426" spans="11:12">
      <c r="K1426" s="55"/>
      <c r="L1426" s="56"/>
    </row>
    <row r="1427" spans="11:12">
      <c r="K1427" s="55"/>
      <c r="L1427" s="56"/>
    </row>
    <row r="1428" spans="11:12">
      <c r="K1428" s="55"/>
      <c r="L1428" s="56"/>
    </row>
    <row r="1429" spans="11:12">
      <c r="K1429" s="55"/>
      <c r="L1429" s="56"/>
    </row>
    <row r="1430" spans="11:12">
      <c r="K1430" s="55"/>
      <c r="L1430" s="56"/>
    </row>
    <row r="1431" spans="11:12">
      <c r="K1431" s="55"/>
      <c r="L1431" s="56"/>
    </row>
    <row r="1432" spans="11:12">
      <c r="K1432" s="55"/>
      <c r="L1432" s="56"/>
    </row>
    <row r="1433" spans="11:12">
      <c r="K1433" s="55"/>
      <c r="L1433" s="56"/>
    </row>
    <row r="1434" spans="11:12">
      <c r="K1434" s="55"/>
      <c r="L1434" s="56"/>
    </row>
    <row r="1435" spans="11:12">
      <c r="K1435" s="55"/>
      <c r="L1435" s="56"/>
    </row>
    <row r="1436" spans="11:12">
      <c r="K1436" s="55"/>
      <c r="L1436" s="56"/>
    </row>
    <row r="1437" spans="11:12">
      <c r="K1437" s="55"/>
      <c r="L1437" s="56"/>
    </row>
    <row r="1438" spans="11:12">
      <c r="K1438" s="55"/>
      <c r="L1438" s="56"/>
    </row>
    <row r="1439" spans="11:12">
      <c r="K1439" s="55"/>
      <c r="L1439" s="56"/>
    </row>
    <row r="1440" spans="11:12">
      <c r="K1440" s="55"/>
      <c r="L1440" s="56"/>
    </row>
    <row r="1441" spans="11:12">
      <c r="K1441" s="55"/>
      <c r="L1441" s="56"/>
    </row>
    <row r="1442" spans="11:12">
      <c r="K1442" s="55"/>
      <c r="L1442" s="56"/>
    </row>
    <row r="1443" spans="11:12">
      <c r="K1443" s="55"/>
      <c r="L1443" s="56"/>
    </row>
    <row r="1444" spans="11:12">
      <c r="K1444" s="55"/>
      <c r="L1444" s="56"/>
    </row>
    <row r="1445" spans="11:12">
      <c r="K1445" s="55"/>
      <c r="L1445" s="56"/>
    </row>
    <row r="1446" spans="11:12">
      <c r="K1446" s="55"/>
      <c r="L1446" s="56"/>
    </row>
    <row r="1447" spans="11:12">
      <c r="K1447" s="55"/>
      <c r="L1447" s="56"/>
    </row>
    <row r="1448" spans="11:12">
      <c r="K1448" s="55"/>
      <c r="L1448" s="56"/>
    </row>
    <row r="1449" spans="11:12">
      <c r="K1449" s="55"/>
      <c r="L1449" s="56"/>
    </row>
    <row r="1450" spans="11:12">
      <c r="K1450" s="55"/>
      <c r="L1450" s="56"/>
    </row>
    <row r="1451" spans="11:12">
      <c r="K1451" s="55"/>
      <c r="L1451" s="56"/>
    </row>
    <row r="1452" spans="11:12">
      <c r="K1452" s="55"/>
      <c r="L1452" s="56"/>
    </row>
    <row r="1453" spans="11:12">
      <c r="K1453" s="55"/>
      <c r="L1453" s="56"/>
    </row>
    <row r="1454" spans="11:12">
      <c r="K1454" s="55"/>
      <c r="L1454" s="56"/>
    </row>
    <row r="1455" spans="11:12">
      <c r="K1455" s="55"/>
      <c r="L1455" s="56"/>
    </row>
    <row r="1456" spans="11:12">
      <c r="K1456" s="55"/>
      <c r="L1456" s="56"/>
    </row>
    <row r="1457" spans="11:12">
      <c r="K1457" s="55"/>
      <c r="L1457" s="56"/>
    </row>
    <row r="1458" spans="11:12">
      <c r="K1458" s="55"/>
      <c r="L1458" s="56"/>
    </row>
    <row r="1459" spans="11:12">
      <c r="K1459" s="55"/>
      <c r="L1459" s="56"/>
    </row>
    <row r="1460" spans="11:12">
      <c r="K1460" s="55"/>
      <c r="L1460" s="56"/>
    </row>
    <row r="1461" spans="11:12">
      <c r="K1461" s="55"/>
      <c r="L1461" s="56"/>
    </row>
    <row r="1462" spans="11:12">
      <c r="K1462" s="55"/>
      <c r="L1462" s="56"/>
    </row>
    <row r="1463" spans="11:12">
      <c r="K1463" s="55"/>
      <c r="L1463" s="56"/>
    </row>
    <row r="1464" spans="11:12">
      <c r="K1464" s="55"/>
      <c r="L1464" s="56"/>
    </row>
    <row r="1465" spans="11:12">
      <c r="K1465" s="55"/>
      <c r="L1465" s="56"/>
    </row>
    <row r="1466" spans="11:12">
      <c r="K1466" s="55"/>
      <c r="L1466" s="56"/>
    </row>
    <row r="1467" spans="11:12">
      <c r="K1467" s="55"/>
      <c r="L1467" s="56"/>
    </row>
    <row r="1468" spans="11:12">
      <c r="K1468" s="55"/>
      <c r="L1468" s="56"/>
    </row>
    <row r="1469" spans="11:12">
      <c r="K1469" s="55"/>
      <c r="L1469" s="56"/>
    </row>
    <row r="1470" spans="11:12">
      <c r="K1470" s="55"/>
      <c r="L1470" s="56"/>
    </row>
    <row r="1471" spans="11:12">
      <c r="K1471" s="55"/>
      <c r="L1471" s="56"/>
    </row>
    <row r="1472" spans="11:12">
      <c r="K1472" s="55"/>
      <c r="L1472" s="56"/>
    </row>
    <row r="1473" spans="11:12">
      <c r="K1473" s="55"/>
      <c r="L1473" s="56"/>
    </row>
    <row r="1474" spans="11:12">
      <c r="K1474" s="55"/>
      <c r="L1474" s="56"/>
    </row>
    <row r="1475" spans="11:12">
      <c r="K1475" s="55"/>
      <c r="L1475" s="56"/>
    </row>
    <row r="1476" spans="11:12">
      <c r="K1476" s="55"/>
      <c r="L1476" s="56"/>
    </row>
    <row r="1477" spans="11:12">
      <c r="K1477" s="55"/>
      <c r="L1477" s="56"/>
    </row>
    <row r="1478" spans="11:12">
      <c r="K1478" s="55"/>
      <c r="L1478" s="56"/>
    </row>
    <row r="1479" spans="11:12">
      <c r="K1479" s="55"/>
      <c r="L1479" s="56"/>
    </row>
    <row r="1480" spans="11:12">
      <c r="K1480" s="55"/>
      <c r="L1480" s="56"/>
    </row>
    <row r="1481" spans="11:12">
      <c r="K1481" s="55"/>
      <c r="L1481" s="56"/>
    </row>
    <row r="1482" spans="11:12">
      <c r="K1482" s="55"/>
      <c r="L1482" s="56"/>
    </row>
    <row r="1483" spans="11:12">
      <c r="K1483" s="55"/>
      <c r="L1483" s="56"/>
    </row>
    <row r="1484" spans="11:12">
      <c r="K1484" s="55"/>
      <c r="L1484" s="56"/>
    </row>
    <row r="1485" spans="11:12">
      <c r="K1485" s="55"/>
      <c r="L1485" s="56"/>
    </row>
    <row r="1486" spans="11:12">
      <c r="K1486" s="55"/>
      <c r="L1486" s="56"/>
    </row>
    <row r="1487" spans="11:12">
      <c r="K1487" s="55"/>
      <c r="L1487" s="56"/>
    </row>
    <row r="1488" spans="11:12">
      <c r="K1488" s="55"/>
      <c r="L1488" s="56"/>
    </row>
    <row r="1489" spans="11:12">
      <c r="K1489" s="55"/>
      <c r="L1489" s="56"/>
    </row>
    <row r="1490" spans="11:12">
      <c r="K1490" s="55"/>
      <c r="L1490" s="56"/>
    </row>
    <row r="1491" spans="11:12">
      <c r="K1491" s="55"/>
      <c r="L1491" s="56"/>
    </row>
    <row r="1492" spans="11:12">
      <c r="K1492" s="55"/>
      <c r="L1492" s="56"/>
    </row>
    <row r="1493" spans="11:12">
      <c r="K1493" s="55"/>
      <c r="L1493" s="56"/>
    </row>
    <row r="1494" spans="11:12">
      <c r="K1494" s="55"/>
      <c r="L1494" s="56"/>
    </row>
    <row r="1495" spans="11:12">
      <c r="K1495" s="55"/>
      <c r="L1495" s="56"/>
    </row>
    <row r="1496" spans="11:12">
      <c r="K1496" s="55"/>
      <c r="L1496" s="56"/>
    </row>
    <row r="1497" spans="11:12">
      <c r="K1497" s="55"/>
      <c r="L1497" s="56"/>
    </row>
    <row r="1498" spans="11:12">
      <c r="K1498" s="55"/>
      <c r="L1498" s="56"/>
    </row>
    <row r="1499" spans="11:12">
      <c r="K1499" s="55"/>
      <c r="L1499" s="56"/>
    </row>
    <row r="1500" spans="11:12">
      <c r="K1500" s="55"/>
      <c r="L1500" s="56"/>
    </row>
    <row r="1501" spans="11:12">
      <c r="K1501" s="55"/>
      <c r="L1501" s="56"/>
    </row>
    <row r="1502" spans="11:12">
      <c r="K1502" s="55"/>
      <c r="L1502" s="56"/>
    </row>
    <row r="1503" spans="11:12">
      <c r="K1503" s="55"/>
      <c r="L1503" s="56"/>
    </row>
    <row r="1504" spans="11:12">
      <c r="K1504" s="55"/>
      <c r="L1504" s="56"/>
    </row>
    <row r="1505" spans="11:12">
      <c r="K1505" s="55"/>
      <c r="L1505" s="56"/>
    </row>
    <row r="1506" spans="11:12">
      <c r="K1506" s="55"/>
      <c r="L1506" s="56"/>
    </row>
    <row r="1507" spans="11:12">
      <c r="K1507" s="55"/>
      <c r="L1507" s="56"/>
    </row>
    <row r="1508" spans="11:12">
      <c r="K1508" s="55"/>
      <c r="L1508" s="56"/>
    </row>
    <row r="1509" spans="11:12">
      <c r="K1509" s="55"/>
      <c r="L1509" s="56"/>
    </row>
    <row r="1510" spans="11:12">
      <c r="K1510" s="55"/>
      <c r="L1510" s="56"/>
    </row>
    <row r="1511" spans="11:12">
      <c r="K1511" s="55"/>
      <c r="L1511" s="56"/>
    </row>
    <row r="1512" spans="11:12">
      <c r="K1512" s="55"/>
      <c r="L1512" s="56"/>
    </row>
    <row r="1513" spans="11:12">
      <c r="K1513" s="55"/>
      <c r="L1513" s="56"/>
    </row>
    <row r="1514" spans="11:12">
      <c r="K1514" s="55"/>
      <c r="L1514" s="56"/>
    </row>
    <row r="1515" spans="11:12">
      <c r="K1515" s="55"/>
      <c r="L1515" s="56"/>
    </row>
    <row r="1516" spans="11:12">
      <c r="K1516" s="55"/>
      <c r="L1516" s="56"/>
    </row>
    <row r="1517" spans="11:12">
      <c r="K1517" s="55"/>
      <c r="L1517" s="56"/>
    </row>
    <row r="1518" spans="11:12">
      <c r="K1518" s="55"/>
      <c r="L1518" s="56"/>
    </row>
    <row r="1519" spans="11:12">
      <c r="K1519" s="55"/>
      <c r="L1519" s="56"/>
    </row>
    <row r="1520" spans="11:12">
      <c r="K1520" s="55"/>
      <c r="L1520" s="56"/>
    </row>
    <row r="1521" spans="11:12">
      <c r="K1521" s="55"/>
      <c r="L1521" s="56"/>
    </row>
    <row r="1522" spans="11:12">
      <c r="K1522" s="55"/>
      <c r="L1522" s="56"/>
    </row>
    <row r="1523" spans="11:12">
      <c r="K1523" s="55"/>
      <c r="L1523" s="56"/>
    </row>
    <row r="1524" spans="11:12">
      <c r="K1524" s="55"/>
      <c r="L1524" s="56"/>
    </row>
    <row r="1525" spans="11:12">
      <c r="K1525" s="55"/>
      <c r="L1525" s="56"/>
    </row>
    <row r="1526" spans="11:12">
      <c r="K1526" s="55"/>
      <c r="L1526" s="56"/>
    </row>
    <row r="1527" spans="11:12">
      <c r="K1527" s="55"/>
      <c r="L1527" s="56"/>
    </row>
    <row r="1528" spans="11:12">
      <c r="K1528" s="55"/>
      <c r="L1528" s="56"/>
    </row>
    <row r="1529" spans="11:12">
      <c r="K1529" s="55"/>
      <c r="L1529" s="56"/>
    </row>
    <row r="1530" spans="11:12">
      <c r="K1530" s="55"/>
      <c r="L1530" s="56"/>
    </row>
    <row r="1531" spans="11:12">
      <c r="K1531" s="55"/>
      <c r="L1531" s="56"/>
    </row>
    <row r="1532" spans="11:12">
      <c r="K1532" s="55"/>
      <c r="L1532" s="56"/>
    </row>
    <row r="1533" spans="11:12">
      <c r="K1533" s="55"/>
      <c r="L1533" s="56"/>
    </row>
    <row r="1534" spans="11:12">
      <c r="K1534" s="55"/>
      <c r="L1534" s="56"/>
    </row>
    <row r="1535" spans="11:12">
      <c r="K1535" s="55"/>
      <c r="L1535" s="56"/>
    </row>
    <row r="1536" spans="11:12">
      <c r="K1536" s="55"/>
      <c r="L1536" s="56"/>
    </row>
    <row r="1537" spans="11:12">
      <c r="K1537" s="55"/>
      <c r="L1537" s="56"/>
    </row>
    <row r="1538" spans="11:12">
      <c r="K1538" s="55"/>
      <c r="L1538" s="56"/>
    </row>
    <row r="1539" spans="11:12">
      <c r="K1539" s="55"/>
      <c r="L1539" s="56"/>
    </row>
    <row r="1540" spans="11:12">
      <c r="K1540" s="55"/>
      <c r="L1540" s="56"/>
    </row>
    <row r="1541" spans="11:12">
      <c r="K1541" s="55"/>
      <c r="L1541" s="56"/>
    </row>
    <row r="1542" spans="11:12">
      <c r="K1542" s="55"/>
      <c r="L1542" s="56"/>
    </row>
    <row r="1543" spans="11:12">
      <c r="K1543" s="55"/>
      <c r="L1543" s="56"/>
    </row>
    <row r="1544" spans="11:12">
      <c r="K1544" s="55"/>
      <c r="L1544" s="56"/>
    </row>
    <row r="1545" spans="11:12">
      <c r="K1545" s="55"/>
      <c r="L1545" s="56"/>
    </row>
    <row r="1546" spans="11:12">
      <c r="K1546" s="55"/>
      <c r="L1546" s="56"/>
    </row>
    <row r="1547" spans="11:12">
      <c r="K1547" s="55"/>
      <c r="L1547" s="56"/>
    </row>
    <row r="1548" spans="11:12">
      <c r="K1548" s="55"/>
      <c r="L1548" s="56"/>
    </row>
    <row r="1549" spans="11:12">
      <c r="K1549" s="55"/>
      <c r="L1549" s="56"/>
    </row>
    <row r="1550" spans="11:12">
      <c r="K1550" s="55"/>
      <c r="L1550" s="56"/>
    </row>
    <row r="1551" spans="11:12">
      <c r="K1551" s="55"/>
      <c r="L1551" s="56"/>
    </row>
    <row r="1552" spans="11:12">
      <c r="K1552" s="55"/>
      <c r="L1552" s="56"/>
    </row>
    <row r="1553" spans="11:12">
      <c r="K1553" s="55"/>
      <c r="L1553" s="56"/>
    </row>
    <row r="1554" spans="11:12">
      <c r="K1554" s="55"/>
      <c r="L1554" s="56"/>
    </row>
    <row r="1555" spans="11:12">
      <c r="K1555" s="55"/>
      <c r="L1555" s="56"/>
    </row>
    <row r="1556" spans="11:12">
      <c r="K1556" s="55"/>
      <c r="L1556" s="56"/>
    </row>
    <row r="1557" spans="11:12">
      <c r="K1557" s="55"/>
      <c r="L1557" s="56"/>
    </row>
    <row r="1558" spans="11:12">
      <c r="K1558" s="55"/>
      <c r="L1558" s="56"/>
    </row>
    <row r="1559" spans="11:12">
      <c r="K1559" s="55"/>
      <c r="L1559" s="56"/>
    </row>
    <row r="1560" spans="11:12">
      <c r="K1560" s="55"/>
      <c r="L1560" s="56"/>
    </row>
    <row r="1561" spans="11:12">
      <c r="K1561" s="55"/>
      <c r="L1561" s="56"/>
    </row>
    <row r="1562" spans="11:12">
      <c r="K1562" s="55"/>
      <c r="L1562" s="56"/>
    </row>
    <row r="1563" spans="11:12">
      <c r="K1563" s="55"/>
      <c r="L1563" s="56"/>
    </row>
    <row r="1564" spans="11:12">
      <c r="K1564" s="55"/>
      <c r="L1564" s="56"/>
    </row>
    <row r="1565" spans="11:12">
      <c r="K1565" s="55"/>
      <c r="L1565" s="56"/>
    </row>
    <row r="1566" spans="11:12">
      <c r="K1566" s="55"/>
      <c r="L1566" s="56"/>
    </row>
    <row r="1567" spans="11:12">
      <c r="K1567" s="55"/>
      <c r="L1567" s="56"/>
    </row>
    <row r="1568" spans="11:12">
      <c r="K1568" s="55"/>
      <c r="L1568" s="56"/>
    </row>
    <row r="1569" spans="11:12">
      <c r="K1569" s="55"/>
      <c r="L1569" s="56"/>
    </row>
    <row r="1570" spans="11:12">
      <c r="K1570" s="55"/>
      <c r="L1570" s="56"/>
    </row>
    <row r="1571" spans="11:12">
      <c r="K1571" s="55"/>
      <c r="L1571" s="56"/>
    </row>
    <row r="1572" spans="11:12">
      <c r="K1572" s="55"/>
      <c r="L1572" s="56"/>
    </row>
    <row r="1573" spans="11:12">
      <c r="K1573" s="55"/>
      <c r="L1573" s="56"/>
    </row>
    <row r="1574" spans="11:12">
      <c r="K1574" s="55"/>
      <c r="L1574" s="56"/>
    </row>
    <row r="1575" spans="11:12">
      <c r="K1575" s="55"/>
      <c r="L1575" s="56"/>
    </row>
    <row r="1576" spans="11:12">
      <c r="K1576" s="55"/>
      <c r="L1576" s="56"/>
    </row>
    <row r="1577" spans="11:12">
      <c r="K1577" s="55"/>
      <c r="L1577" s="56"/>
    </row>
    <row r="1578" spans="11:12">
      <c r="K1578" s="55"/>
      <c r="L1578" s="56"/>
    </row>
    <row r="1579" spans="11:12">
      <c r="K1579" s="55"/>
      <c r="L1579" s="56"/>
    </row>
    <row r="1580" spans="11:12">
      <c r="K1580" s="55"/>
      <c r="L1580" s="56"/>
    </row>
    <row r="1581" spans="11:12">
      <c r="K1581" s="55"/>
      <c r="L1581" s="56"/>
    </row>
    <row r="1582" spans="11:12">
      <c r="K1582" s="55"/>
      <c r="L1582" s="56"/>
    </row>
    <row r="1583" spans="11:12">
      <c r="K1583" s="55"/>
      <c r="L1583" s="56"/>
    </row>
    <row r="1584" spans="11:12">
      <c r="K1584" s="55"/>
      <c r="L1584" s="56"/>
    </row>
    <row r="1585" spans="11:12">
      <c r="K1585" s="55"/>
      <c r="L1585" s="56"/>
    </row>
    <row r="1586" spans="11:12">
      <c r="K1586" s="55"/>
      <c r="L1586" s="56"/>
    </row>
    <row r="1587" spans="11:12">
      <c r="K1587" s="55"/>
      <c r="L1587" s="56"/>
    </row>
    <row r="1588" spans="11:12">
      <c r="K1588" s="55"/>
      <c r="L1588" s="56"/>
    </row>
    <row r="1589" spans="11:12">
      <c r="K1589" s="55"/>
      <c r="L1589" s="56"/>
    </row>
    <row r="1590" spans="11:12">
      <c r="K1590" s="55"/>
      <c r="L1590" s="56"/>
    </row>
    <row r="1591" spans="11:12">
      <c r="K1591" s="55"/>
      <c r="L1591" s="56"/>
    </row>
    <row r="1592" spans="11:12">
      <c r="K1592" s="55"/>
      <c r="L1592" s="56"/>
    </row>
    <row r="1593" spans="11:12">
      <c r="K1593" s="55"/>
      <c r="L1593" s="56"/>
    </row>
    <row r="1594" spans="11:12">
      <c r="K1594" s="55"/>
      <c r="L1594" s="56"/>
    </row>
    <row r="1595" spans="11:12">
      <c r="K1595" s="55"/>
      <c r="L1595" s="56"/>
    </row>
    <row r="1596" spans="11:12">
      <c r="K1596" s="55"/>
      <c r="L1596" s="56"/>
    </row>
    <row r="1597" spans="11:12">
      <c r="K1597" s="55"/>
      <c r="L1597" s="56"/>
    </row>
    <row r="1598" spans="11:12">
      <c r="K1598" s="55"/>
      <c r="L1598" s="56"/>
    </row>
    <row r="1599" spans="11:12">
      <c r="K1599" s="55"/>
      <c r="L1599" s="56"/>
    </row>
    <row r="1600" spans="11:12">
      <c r="K1600" s="55"/>
      <c r="L1600" s="56"/>
    </row>
    <row r="1601" spans="11:12">
      <c r="K1601" s="55"/>
      <c r="L1601" s="56"/>
    </row>
    <row r="1602" spans="11:12">
      <c r="K1602" s="55"/>
      <c r="L1602" s="56"/>
    </row>
    <row r="1603" spans="11:12">
      <c r="K1603" s="55"/>
      <c r="L1603" s="56"/>
    </row>
    <row r="1604" spans="11:12">
      <c r="K1604" s="55"/>
      <c r="L1604" s="56"/>
    </row>
    <row r="1605" spans="11:12">
      <c r="K1605" s="55"/>
      <c r="L1605" s="56"/>
    </row>
    <row r="1606" spans="11:12">
      <c r="K1606" s="55"/>
      <c r="L1606" s="56"/>
    </row>
    <row r="1607" spans="11:12">
      <c r="K1607" s="55"/>
      <c r="L1607" s="56"/>
    </row>
    <row r="1608" spans="11:12">
      <c r="K1608" s="55"/>
      <c r="L1608" s="56"/>
    </row>
    <row r="1609" spans="11:12">
      <c r="K1609" s="55"/>
      <c r="L1609" s="56"/>
    </row>
    <row r="1610" spans="11:12">
      <c r="K1610" s="55"/>
      <c r="L1610" s="56"/>
    </row>
    <row r="1611" spans="11:12">
      <c r="K1611" s="55"/>
      <c r="L1611" s="56"/>
    </row>
    <row r="1612" spans="11:12">
      <c r="K1612" s="55"/>
      <c r="L1612" s="56"/>
    </row>
    <row r="1613" spans="11:12">
      <c r="K1613" s="55"/>
      <c r="L1613" s="56"/>
    </row>
    <row r="1614" spans="11:12">
      <c r="K1614" s="55"/>
      <c r="L1614" s="56"/>
    </row>
    <row r="1615" spans="11:12">
      <c r="K1615" s="55"/>
      <c r="L1615" s="56"/>
    </row>
    <row r="1616" spans="11:12">
      <c r="K1616" s="55"/>
      <c r="L1616" s="56"/>
    </row>
    <row r="1617" spans="11:12">
      <c r="K1617" s="55"/>
      <c r="L1617" s="56"/>
    </row>
    <row r="1618" spans="11:12">
      <c r="K1618" s="55"/>
      <c r="L1618" s="56"/>
    </row>
    <row r="1619" spans="11:12">
      <c r="K1619" s="55"/>
      <c r="L1619" s="56"/>
    </row>
    <row r="1620" spans="11:12">
      <c r="K1620" s="55"/>
      <c r="L1620" s="56"/>
    </row>
    <row r="1621" spans="11:12">
      <c r="K1621" s="55"/>
      <c r="L1621" s="56"/>
    </row>
    <row r="1622" spans="11:12">
      <c r="K1622" s="55"/>
      <c r="L1622" s="56"/>
    </row>
    <row r="1623" spans="11:12">
      <c r="K1623" s="55"/>
      <c r="L1623" s="56"/>
    </row>
    <row r="1624" spans="11:12">
      <c r="K1624" s="55"/>
      <c r="L1624" s="56"/>
    </row>
    <row r="1625" spans="11:12">
      <c r="K1625" s="55"/>
      <c r="L1625" s="56"/>
    </row>
    <row r="1626" spans="11:12">
      <c r="K1626" s="55"/>
      <c r="L1626" s="56"/>
    </row>
    <row r="1627" spans="11:12">
      <c r="K1627" s="55"/>
      <c r="L1627" s="56"/>
    </row>
    <row r="1628" spans="11:12">
      <c r="K1628" s="55"/>
      <c r="L1628" s="56"/>
    </row>
    <row r="1629" spans="11:12">
      <c r="K1629" s="55"/>
      <c r="L1629" s="56"/>
    </row>
    <row r="1630" spans="11:12">
      <c r="K1630" s="55"/>
      <c r="L1630" s="56"/>
    </row>
    <row r="1631" spans="11:12">
      <c r="K1631" s="55"/>
      <c r="L1631" s="56"/>
    </row>
    <row r="1632" spans="11:12">
      <c r="K1632" s="55"/>
      <c r="L1632" s="56"/>
    </row>
    <row r="1633" spans="11:12">
      <c r="K1633" s="55"/>
      <c r="L1633" s="56"/>
    </row>
    <row r="1634" spans="11:12">
      <c r="K1634" s="55"/>
      <c r="L1634" s="56"/>
    </row>
    <row r="1635" spans="11:12">
      <c r="K1635" s="55"/>
      <c r="L1635" s="56"/>
    </row>
    <row r="1636" spans="11:12">
      <c r="K1636" s="55"/>
      <c r="L1636" s="56"/>
    </row>
    <row r="1637" spans="11:12">
      <c r="K1637" s="55"/>
      <c r="L1637" s="56"/>
    </row>
    <row r="1638" spans="11:12">
      <c r="K1638" s="55"/>
      <c r="L1638" s="56"/>
    </row>
    <row r="1639" spans="11:12">
      <c r="K1639" s="55"/>
      <c r="L1639" s="56"/>
    </row>
    <row r="1640" spans="11:12">
      <c r="K1640" s="55"/>
      <c r="L1640" s="56"/>
    </row>
    <row r="1641" spans="11:12">
      <c r="K1641" s="55"/>
      <c r="L1641" s="56"/>
    </row>
    <row r="1642" spans="11:12">
      <c r="K1642" s="55"/>
      <c r="L1642" s="56"/>
    </row>
    <row r="1643" spans="11:12">
      <c r="K1643" s="55"/>
      <c r="L1643" s="56"/>
    </row>
    <row r="1644" spans="11:12">
      <c r="K1644" s="55"/>
      <c r="L1644" s="56"/>
    </row>
    <row r="1645" spans="11:12">
      <c r="K1645" s="55"/>
      <c r="L1645" s="56"/>
    </row>
    <row r="1646" spans="11:12">
      <c r="K1646" s="55"/>
      <c r="L1646" s="56"/>
    </row>
    <row r="1647" spans="11:12">
      <c r="K1647" s="55"/>
      <c r="L1647" s="56"/>
    </row>
    <row r="1648" spans="11:12">
      <c r="K1648" s="55"/>
      <c r="L1648" s="56"/>
    </row>
    <row r="1649" spans="11:12">
      <c r="K1649" s="55"/>
      <c r="L1649" s="56"/>
    </row>
    <row r="1650" spans="11:12">
      <c r="K1650" s="55"/>
      <c r="L1650" s="56"/>
    </row>
    <row r="1651" spans="11:12">
      <c r="K1651" s="55"/>
      <c r="L1651" s="56"/>
    </row>
    <row r="1652" spans="11:12">
      <c r="K1652" s="55"/>
      <c r="L1652" s="56"/>
    </row>
    <row r="1653" spans="11:12">
      <c r="K1653" s="55"/>
      <c r="L1653" s="56"/>
    </row>
    <row r="1654" spans="11:12">
      <c r="K1654" s="55"/>
      <c r="L1654" s="56"/>
    </row>
    <row r="1655" spans="11:12">
      <c r="K1655" s="55"/>
      <c r="L1655" s="56"/>
    </row>
    <row r="1656" spans="11:12">
      <c r="K1656" s="55"/>
      <c r="L1656" s="56"/>
    </row>
    <row r="1657" spans="11:12">
      <c r="K1657" s="55"/>
      <c r="L1657" s="56"/>
    </row>
    <row r="1658" spans="11:12">
      <c r="K1658" s="55"/>
      <c r="L1658" s="56"/>
    </row>
    <row r="1659" spans="11:12">
      <c r="K1659" s="55"/>
      <c r="L1659" s="56"/>
    </row>
    <row r="1660" spans="11:12">
      <c r="K1660" s="55"/>
      <c r="L1660" s="56"/>
    </row>
    <row r="1661" spans="11:12">
      <c r="K1661" s="55"/>
      <c r="L1661" s="56"/>
    </row>
    <row r="1662" spans="11:12">
      <c r="K1662" s="55"/>
      <c r="L1662" s="56"/>
    </row>
    <row r="1663" spans="11:12">
      <c r="K1663" s="55"/>
      <c r="L1663" s="56"/>
    </row>
    <row r="1664" spans="11:12">
      <c r="K1664" s="55"/>
      <c r="L1664" s="56"/>
    </row>
    <row r="1665" spans="11:12">
      <c r="K1665" s="55"/>
      <c r="L1665" s="56"/>
    </row>
    <row r="1666" spans="11:12">
      <c r="K1666" s="55"/>
      <c r="L1666" s="56"/>
    </row>
    <row r="1667" spans="11:12">
      <c r="K1667" s="55"/>
      <c r="L1667" s="56"/>
    </row>
    <row r="1668" spans="11:12">
      <c r="K1668" s="55"/>
      <c r="L1668" s="56"/>
    </row>
    <row r="1669" spans="11:12">
      <c r="K1669" s="55"/>
      <c r="L1669" s="56"/>
    </row>
    <row r="1670" spans="11:12">
      <c r="K1670" s="55"/>
      <c r="L1670" s="56"/>
    </row>
    <row r="1671" spans="11:12">
      <c r="K1671" s="55"/>
      <c r="L1671" s="56"/>
    </row>
    <row r="1672" spans="11:12">
      <c r="K1672" s="55"/>
      <c r="L1672" s="56"/>
    </row>
    <row r="1673" spans="11:12">
      <c r="K1673" s="55"/>
      <c r="L1673" s="56"/>
    </row>
    <row r="1674" spans="11:12">
      <c r="K1674" s="55"/>
      <c r="L1674" s="56"/>
    </row>
    <row r="1675" spans="11:12">
      <c r="K1675" s="55"/>
      <c r="L1675" s="56"/>
    </row>
    <row r="1676" spans="11:12">
      <c r="K1676" s="55"/>
      <c r="L1676" s="56"/>
    </row>
    <row r="1677" spans="11:12">
      <c r="K1677" s="55"/>
      <c r="L1677" s="56"/>
    </row>
    <row r="1678" spans="11:12">
      <c r="K1678" s="55"/>
      <c r="L1678" s="56"/>
    </row>
    <row r="1679" spans="11:12">
      <c r="K1679" s="55"/>
      <c r="L1679" s="56"/>
    </row>
    <row r="1680" spans="11:12">
      <c r="K1680" s="55"/>
      <c r="L1680" s="56"/>
    </row>
    <row r="1681" spans="11:12">
      <c r="K1681" s="55"/>
      <c r="L1681" s="56"/>
    </row>
    <row r="1682" spans="11:12">
      <c r="K1682" s="55"/>
      <c r="L1682" s="56"/>
    </row>
    <row r="1683" spans="11:12">
      <c r="K1683" s="55"/>
      <c r="L1683" s="56"/>
    </row>
    <row r="1684" spans="11:12">
      <c r="K1684" s="55"/>
      <c r="L1684" s="56"/>
    </row>
    <row r="1685" spans="11:12">
      <c r="K1685" s="55"/>
      <c r="L1685" s="56"/>
    </row>
    <row r="1686" spans="11:12">
      <c r="K1686" s="55"/>
      <c r="L1686" s="56"/>
    </row>
    <row r="1687" spans="11:12">
      <c r="K1687" s="55"/>
      <c r="L1687" s="56"/>
    </row>
    <row r="1688" spans="11:12">
      <c r="K1688" s="55"/>
      <c r="L1688" s="56"/>
    </row>
    <row r="1689" spans="11:12">
      <c r="K1689" s="55"/>
      <c r="L1689" s="56"/>
    </row>
    <row r="1690" spans="11:12">
      <c r="K1690" s="55"/>
      <c r="L1690" s="56"/>
    </row>
    <row r="1691" spans="11:12">
      <c r="K1691" s="55"/>
      <c r="L1691" s="56"/>
    </row>
    <row r="1692" spans="11:12">
      <c r="K1692" s="55"/>
      <c r="L1692" s="56"/>
    </row>
    <row r="1693" spans="11:12">
      <c r="K1693" s="55"/>
      <c r="L1693" s="56"/>
    </row>
    <row r="1694" spans="11:12">
      <c r="K1694" s="55"/>
      <c r="L1694" s="56"/>
    </row>
    <row r="1695" spans="11:12">
      <c r="K1695" s="55"/>
      <c r="L1695" s="56"/>
    </row>
    <row r="1696" spans="11:12">
      <c r="K1696" s="55"/>
      <c r="L1696" s="56"/>
    </row>
    <row r="1697" spans="11:12">
      <c r="K1697" s="55"/>
      <c r="L1697" s="56"/>
    </row>
    <row r="1698" spans="11:12">
      <c r="K1698" s="55"/>
      <c r="L1698" s="56"/>
    </row>
    <row r="1699" spans="11:12">
      <c r="K1699" s="55"/>
      <c r="L1699" s="56"/>
    </row>
    <row r="1700" spans="11:12">
      <c r="K1700" s="55"/>
      <c r="L1700" s="56"/>
    </row>
    <row r="1701" spans="11:12">
      <c r="K1701" s="55"/>
      <c r="L1701" s="56"/>
    </row>
    <row r="1702" spans="11:12">
      <c r="K1702" s="55"/>
      <c r="L1702" s="56"/>
    </row>
    <row r="1703" spans="11:12">
      <c r="K1703" s="55"/>
      <c r="L1703" s="56"/>
    </row>
    <row r="1704" spans="11:12">
      <c r="K1704" s="55"/>
      <c r="L1704" s="56"/>
    </row>
    <row r="1705" spans="11:12">
      <c r="K1705" s="55"/>
      <c r="L1705" s="56"/>
    </row>
    <row r="1706" spans="11:12">
      <c r="K1706" s="55"/>
      <c r="L1706" s="56"/>
    </row>
    <row r="1707" spans="11:12">
      <c r="K1707" s="55"/>
      <c r="L1707" s="56"/>
    </row>
    <row r="1708" spans="11:12">
      <c r="K1708" s="55"/>
      <c r="L1708" s="56"/>
    </row>
    <row r="1709" spans="11:12">
      <c r="K1709" s="55"/>
      <c r="L1709" s="56"/>
    </row>
    <row r="1710" spans="11:12">
      <c r="K1710" s="55"/>
      <c r="L1710" s="56"/>
    </row>
    <row r="1711" spans="11:12">
      <c r="K1711" s="55"/>
      <c r="L1711" s="56"/>
    </row>
    <row r="1712" spans="11:12">
      <c r="K1712" s="55"/>
      <c r="L1712" s="56"/>
    </row>
    <row r="1713" spans="11:12">
      <c r="K1713" s="55"/>
      <c r="L1713" s="56"/>
    </row>
    <row r="1714" spans="11:12">
      <c r="K1714" s="55"/>
      <c r="L1714" s="56"/>
    </row>
    <row r="1715" spans="11:12">
      <c r="K1715" s="55"/>
      <c r="L1715" s="56"/>
    </row>
    <row r="1716" spans="11:12">
      <c r="K1716" s="55"/>
      <c r="L1716" s="56"/>
    </row>
    <row r="1717" spans="11:12">
      <c r="K1717" s="55"/>
      <c r="L1717" s="56"/>
    </row>
    <row r="1718" spans="11:12">
      <c r="K1718" s="55"/>
      <c r="L1718" s="56"/>
    </row>
    <row r="1719" spans="11:12">
      <c r="K1719" s="55"/>
      <c r="L1719" s="56"/>
    </row>
    <row r="1720" spans="11:12">
      <c r="K1720" s="55"/>
      <c r="L1720" s="56"/>
    </row>
    <row r="1721" spans="11:12">
      <c r="K1721" s="55"/>
      <c r="L1721" s="56"/>
    </row>
    <row r="1722" spans="11:12">
      <c r="K1722" s="55"/>
      <c r="L1722" s="56"/>
    </row>
    <row r="1723" spans="11:12">
      <c r="K1723" s="55"/>
      <c r="L1723" s="56"/>
    </row>
    <row r="1724" spans="11:12">
      <c r="K1724" s="55"/>
      <c r="L1724" s="56"/>
    </row>
    <row r="1725" spans="11:12">
      <c r="K1725" s="55"/>
      <c r="L1725" s="56"/>
    </row>
    <row r="1726" spans="11:12">
      <c r="K1726" s="55"/>
      <c r="L1726" s="56"/>
    </row>
    <row r="1727" spans="11:12">
      <c r="K1727" s="55"/>
      <c r="L1727" s="56"/>
    </row>
    <row r="1728" spans="11:12">
      <c r="K1728" s="55"/>
      <c r="L1728" s="56"/>
    </row>
    <row r="1729" spans="11:12">
      <c r="K1729" s="55"/>
      <c r="L1729" s="56"/>
    </row>
    <row r="1730" spans="11:12">
      <c r="K1730" s="55"/>
      <c r="L1730" s="56"/>
    </row>
    <row r="1731" spans="11:12">
      <c r="K1731" s="55"/>
      <c r="L1731" s="56"/>
    </row>
    <row r="1732" spans="11:12">
      <c r="K1732" s="55"/>
      <c r="L1732" s="56"/>
    </row>
    <row r="1733" spans="11:12">
      <c r="K1733" s="55"/>
      <c r="L1733" s="56"/>
    </row>
    <row r="1734" spans="11:12">
      <c r="K1734" s="55"/>
      <c r="L1734" s="56"/>
    </row>
    <row r="1735" spans="11:12">
      <c r="K1735" s="55"/>
      <c r="L1735" s="56"/>
    </row>
    <row r="1736" spans="11:12">
      <c r="K1736" s="55"/>
      <c r="L1736" s="56"/>
    </row>
    <row r="1737" spans="11:12">
      <c r="K1737" s="55"/>
      <c r="L1737" s="56"/>
    </row>
    <row r="1738" spans="11:12">
      <c r="K1738" s="55"/>
      <c r="L1738" s="56"/>
    </row>
    <row r="1739" spans="11:12">
      <c r="K1739" s="55"/>
      <c r="L1739" s="56"/>
    </row>
    <row r="1740" spans="11:12">
      <c r="K1740" s="55"/>
      <c r="L1740" s="56"/>
    </row>
    <row r="1741" spans="11:12">
      <c r="K1741" s="55"/>
      <c r="L1741" s="56"/>
    </row>
    <row r="1742" spans="11:12">
      <c r="K1742" s="55"/>
      <c r="L1742" s="56"/>
    </row>
    <row r="1743" spans="11:12">
      <c r="K1743" s="55"/>
      <c r="L1743" s="56"/>
    </row>
    <row r="1744" spans="11:12">
      <c r="K1744" s="55"/>
      <c r="L1744" s="56"/>
    </row>
    <row r="1745" spans="11:12">
      <c r="K1745" s="55"/>
      <c r="L1745" s="56"/>
    </row>
    <row r="1746" spans="11:12">
      <c r="K1746" s="55"/>
      <c r="L1746" s="56"/>
    </row>
    <row r="1747" spans="11:12">
      <c r="K1747" s="55"/>
      <c r="L1747" s="56"/>
    </row>
    <row r="1748" spans="11:12">
      <c r="K1748" s="55"/>
      <c r="L1748" s="56"/>
    </row>
    <row r="1749" spans="11:12">
      <c r="K1749" s="55"/>
      <c r="L1749" s="56"/>
    </row>
    <row r="1750" spans="11:12">
      <c r="K1750" s="55"/>
      <c r="L1750" s="56"/>
    </row>
    <row r="1751" spans="11:12">
      <c r="K1751" s="55"/>
      <c r="L1751" s="56"/>
    </row>
    <row r="1752" spans="11:12">
      <c r="K1752" s="55"/>
      <c r="L1752" s="56"/>
    </row>
    <row r="1753" spans="11:12">
      <c r="K1753" s="55"/>
      <c r="L1753" s="56"/>
    </row>
    <row r="1754" spans="11:12">
      <c r="K1754" s="55"/>
      <c r="L1754" s="56"/>
    </row>
    <row r="1755" spans="11:12">
      <c r="K1755" s="55"/>
      <c r="L1755" s="56"/>
    </row>
    <row r="1756" spans="11:12">
      <c r="K1756" s="55"/>
      <c r="L1756" s="56"/>
    </row>
    <row r="1757" spans="11:12">
      <c r="K1757" s="55"/>
      <c r="L1757" s="56"/>
    </row>
    <row r="1758" spans="11:12">
      <c r="K1758" s="55"/>
      <c r="L1758" s="56"/>
    </row>
    <row r="1759" spans="11:12">
      <c r="K1759" s="55"/>
      <c r="L1759" s="56"/>
    </row>
    <row r="1760" spans="11:12">
      <c r="K1760" s="55"/>
      <c r="L1760" s="56"/>
    </row>
    <row r="1761" spans="11:12">
      <c r="K1761" s="55"/>
      <c r="L1761" s="56"/>
    </row>
    <row r="1762" spans="11:12">
      <c r="K1762" s="55"/>
      <c r="L1762" s="56"/>
    </row>
    <row r="1763" spans="11:12">
      <c r="K1763" s="55"/>
      <c r="L1763" s="56"/>
    </row>
    <row r="1764" spans="11:12">
      <c r="K1764" s="55"/>
      <c r="L1764" s="56"/>
    </row>
    <row r="1765" spans="11:12">
      <c r="K1765" s="55"/>
      <c r="L1765" s="56"/>
    </row>
    <row r="1766" spans="11:12">
      <c r="K1766" s="55"/>
      <c r="L1766" s="56"/>
    </row>
    <row r="1767" spans="11:12">
      <c r="K1767" s="55"/>
      <c r="L1767" s="56"/>
    </row>
    <row r="1768" spans="11:12">
      <c r="K1768" s="55"/>
      <c r="L1768" s="56"/>
    </row>
    <row r="1769" spans="11:12">
      <c r="K1769" s="55"/>
      <c r="L1769" s="56"/>
    </row>
    <row r="1770" spans="11:12">
      <c r="K1770" s="55"/>
      <c r="L1770" s="56"/>
    </row>
    <row r="1771" spans="11:12">
      <c r="K1771" s="55"/>
      <c r="L1771" s="56"/>
    </row>
    <row r="1772" spans="11:12">
      <c r="K1772" s="55"/>
      <c r="L1772" s="56"/>
    </row>
    <row r="1773" spans="11:12">
      <c r="K1773" s="55"/>
      <c r="L1773" s="56"/>
    </row>
    <row r="1774" spans="11:12">
      <c r="K1774" s="55"/>
      <c r="L1774" s="56"/>
    </row>
    <row r="1775" spans="11:12">
      <c r="K1775" s="55"/>
      <c r="L1775" s="56"/>
    </row>
    <row r="1776" spans="11:12">
      <c r="K1776" s="55"/>
      <c r="L1776" s="56"/>
    </row>
    <row r="1777" spans="11:12">
      <c r="K1777" s="55"/>
      <c r="L1777" s="56"/>
    </row>
    <row r="1778" spans="11:12">
      <c r="K1778" s="55"/>
      <c r="L1778" s="56"/>
    </row>
    <row r="1779" spans="11:12">
      <c r="K1779" s="55"/>
      <c r="L1779" s="56"/>
    </row>
    <row r="1780" spans="11:12">
      <c r="K1780" s="55"/>
      <c r="L1780" s="56"/>
    </row>
    <row r="1781" spans="11:12">
      <c r="K1781" s="55"/>
      <c r="L1781" s="56"/>
    </row>
    <row r="1782" spans="11:12">
      <c r="K1782" s="55"/>
      <c r="L1782" s="56"/>
    </row>
    <row r="1783" spans="11:12">
      <c r="K1783" s="55"/>
      <c r="L1783" s="56"/>
    </row>
    <row r="1784" spans="11:12">
      <c r="K1784" s="55"/>
      <c r="L1784" s="56"/>
    </row>
    <row r="1785" spans="11:12">
      <c r="K1785" s="55"/>
      <c r="L1785" s="56"/>
    </row>
    <row r="1786" spans="11:12">
      <c r="K1786" s="55"/>
      <c r="L1786" s="56"/>
    </row>
    <row r="1787" spans="11:12">
      <c r="K1787" s="55"/>
      <c r="L1787" s="56"/>
    </row>
    <row r="1788" spans="11:12">
      <c r="K1788" s="55"/>
      <c r="L1788" s="56"/>
    </row>
    <row r="1789" spans="11:12">
      <c r="K1789" s="55"/>
      <c r="L1789" s="56"/>
    </row>
    <row r="1790" spans="11:12">
      <c r="K1790" s="55"/>
      <c r="L1790" s="56"/>
    </row>
    <row r="1791" spans="11:12">
      <c r="K1791" s="55"/>
      <c r="L1791" s="56"/>
    </row>
    <row r="1792" spans="11:12">
      <c r="K1792" s="55"/>
      <c r="L1792" s="56"/>
    </row>
    <row r="1793" spans="11:12">
      <c r="K1793" s="55"/>
      <c r="L1793" s="56"/>
    </row>
    <row r="1794" spans="11:12">
      <c r="K1794" s="55"/>
      <c r="L1794" s="56"/>
    </row>
    <row r="1795" spans="11:12">
      <c r="K1795" s="55"/>
      <c r="L1795" s="56"/>
    </row>
    <row r="1796" spans="11:12">
      <c r="K1796" s="55"/>
      <c r="L1796" s="56"/>
    </row>
    <row r="1797" spans="11:12">
      <c r="K1797" s="55"/>
      <c r="L1797" s="56"/>
    </row>
    <row r="1798" spans="11:12">
      <c r="K1798" s="55"/>
      <c r="L1798" s="56"/>
    </row>
    <row r="1799" spans="11:12">
      <c r="K1799" s="55"/>
      <c r="L1799" s="56"/>
    </row>
    <row r="1800" spans="11:12">
      <c r="K1800" s="55"/>
      <c r="L1800" s="56"/>
    </row>
    <row r="1801" spans="11:12">
      <c r="K1801" s="55"/>
      <c r="L1801" s="56"/>
    </row>
    <row r="1802" spans="11:12">
      <c r="K1802" s="55"/>
      <c r="L1802" s="56"/>
    </row>
    <row r="1803" spans="11:12">
      <c r="K1803" s="55"/>
      <c r="L1803" s="56"/>
    </row>
    <row r="1804" spans="11:12">
      <c r="K1804" s="55"/>
      <c r="L1804" s="56"/>
    </row>
    <row r="1805" spans="11:12">
      <c r="K1805" s="55"/>
      <c r="L1805" s="56"/>
    </row>
    <row r="1806" spans="11:12">
      <c r="K1806" s="55"/>
      <c r="L1806" s="56"/>
    </row>
    <row r="1807" spans="11:12">
      <c r="K1807" s="55"/>
      <c r="L1807" s="56"/>
    </row>
    <row r="1808" spans="11:12">
      <c r="K1808" s="55"/>
      <c r="L1808" s="56"/>
    </row>
    <row r="1809" spans="11:12">
      <c r="K1809" s="55"/>
      <c r="L1809" s="56"/>
    </row>
    <row r="1810" spans="11:12">
      <c r="K1810" s="55"/>
      <c r="L1810" s="56"/>
    </row>
    <row r="1811" spans="11:12">
      <c r="K1811" s="55"/>
      <c r="L1811" s="56"/>
    </row>
    <row r="1812" spans="11:12">
      <c r="K1812" s="55"/>
      <c r="L1812" s="56"/>
    </row>
    <row r="1813" spans="11:12">
      <c r="K1813" s="55"/>
      <c r="L1813" s="56"/>
    </row>
    <row r="1814" spans="11:12">
      <c r="K1814" s="55"/>
      <c r="L1814" s="56"/>
    </row>
    <row r="1815" spans="11:12">
      <c r="K1815" s="55"/>
      <c r="L1815" s="56"/>
    </row>
    <row r="1816" spans="11:12">
      <c r="K1816" s="55"/>
      <c r="L1816" s="56"/>
    </row>
    <row r="1817" spans="11:12">
      <c r="K1817" s="55"/>
      <c r="L1817" s="56"/>
    </row>
    <row r="1818" spans="11:12">
      <c r="K1818" s="55"/>
      <c r="L1818" s="56"/>
    </row>
    <row r="1819" spans="11:12">
      <c r="K1819" s="55"/>
      <c r="L1819" s="56"/>
    </row>
    <row r="1820" spans="11:12">
      <c r="K1820" s="55"/>
      <c r="L1820" s="56"/>
    </row>
    <row r="1821" spans="11:12">
      <c r="K1821" s="55"/>
      <c r="L1821" s="56"/>
    </row>
    <row r="1822" spans="11:12">
      <c r="K1822" s="55"/>
      <c r="L1822" s="56"/>
    </row>
    <row r="1823" spans="11:12">
      <c r="K1823" s="55"/>
      <c r="L1823" s="56"/>
    </row>
    <row r="1824" spans="11:12">
      <c r="K1824" s="55"/>
      <c r="L1824" s="56"/>
    </row>
    <row r="1825" spans="11:12">
      <c r="K1825" s="55"/>
      <c r="L1825" s="56"/>
    </row>
    <row r="1826" spans="11:12">
      <c r="K1826" s="55"/>
      <c r="L1826" s="56"/>
    </row>
    <row r="1827" spans="11:12">
      <c r="K1827" s="55"/>
      <c r="L1827" s="56"/>
    </row>
    <row r="1828" spans="11:12">
      <c r="K1828" s="55"/>
      <c r="L1828" s="56"/>
    </row>
    <row r="1829" spans="11:12">
      <c r="K1829" s="55"/>
      <c r="L1829" s="56"/>
    </row>
    <row r="1830" spans="11:12">
      <c r="K1830" s="55"/>
      <c r="L1830" s="56"/>
    </row>
    <row r="1831" spans="11:12">
      <c r="K1831" s="55"/>
      <c r="L1831" s="56"/>
    </row>
    <row r="1832" spans="11:12">
      <c r="K1832" s="55"/>
      <c r="L1832" s="56"/>
    </row>
    <row r="1833" spans="11:12">
      <c r="K1833" s="55"/>
      <c r="L1833" s="56"/>
    </row>
    <row r="1834" spans="11:12">
      <c r="K1834" s="55"/>
      <c r="L1834" s="56"/>
    </row>
    <row r="1835" spans="11:12">
      <c r="K1835" s="55"/>
      <c r="L1835" s="56"/>
    </row>
    <row r="1836" spans="11:12">
      <c r="K1836" s="55"/>
      <c r="L1836" s="56"/>
    </row>
    <row r="1837" spans="11:12">
      <c r="K1837" s="55"/>
      <c r="L1837" s="56"/>
    </row>
    <row r="1838" spans="11:12">
      <c r="K1838" s="55"/>
      <c r="L1838" s="56"/>
    </row>
    <row r="1839" spans="11:12">
      <c r="K1839" s="55"/>
      <c r="L1839" s="56"/>
    </row>
    <row r="1840" spans="11:12">
      <c r="K1840" s="55"/>
      <c r="L1840" s="56"/>
    </row>
    <row r="1841" spans="11:12">
      <c r="K1841" s="55"/>
      <c r="L1841" s="56"/>
    </row>
    <row r="1842" spans="11:12">
      <c r="K1842" s="55"/>
      <c r="L1842" s="56"/>
    </row>
    <row r="1843" spans="11:12">
      <c r="K1843" s="55"/>
      <c r="L1843" s="56"/>
    </row>
    <row r="1844" spans="11:12">
      <c r="K1844" s="55"/>
      <c r="L1844" s="56"/>
    </row>
    <row r="1845" spans="11:12">
      <c r="K1845" s="55"/>
      <c r="L1845" s="56"/>
    </row>
    <row r="1846" spans="11:12">
      <c r="K1846" s="55"/>
      <c r="L1846" s="56"/>
    </row>
    <row r="1847" spans="11:12">
      <c r="K1847" s="55"/>
      <c r="L1847" s="56"/>
    </row>
    <row r="1848" spans="11:12">
      <c r="K1848" s="55"/>
      <c r="L1848" s="56"/>
    </row>
    <row r="1849" spans="11:12">
      <c r="K1849" s="55"/>
      <c r="L1849" s="56"/>
    </row>
    <row r="1850" spans="11:12">
      <c r="K1850" s="55"/>
      <c r="L1850" s="56"/>
    </row>
    <row r="1851" spans="11:12">
      <c r="K1851" s="55"/>
      <c r="L1851" s="56"/>
    </row>
    <row r="1852" spans="11:12">
      <c r="K1852" s="55"/>
      <c r="L1852" s="56"/>
    </row>
    <row r="1853" spans="11:12">
      <c r="K1853" s="55"/>
      <c r="L1853" s="56"/>
    </row>
    <row r="1854" spans="11:12">
      <c r="K1854" s="55"/>
      <c r="L1854" s="56"/>
    </row>
    <row r="1855" spans="11:12">
      <c r="K1855" s="55"/>
      <c r="L1855" s="56"/>
    </row>
    <row r="1856" spans="11:12">
      <c r="K1856" s="55"/>
      <c r="L1856" s="56"/>
    </row>
    <row r="1857" spans="11:12">
      <c r="K1857" s="55"/>
      <c r="L1857" s="56"/>
    </row>
    <row r="1858" spans="11:12">
      <c r="K1858" s="55"/>
      <c r="L1858" s="56"/>
    </row>
    <row r="1859" spans="11:12">
      <c r="K1859" s="55"/>
      <c r="L1859" s="56"/>
    </row>
    <row r="1860" spans="11:12">
      <c r="K1860" s="55"/>
      <c r="L1860" s="56"/>
    </row>
    <row r="1861" spans="11:12">
      <c r="K1861" s="55"/>
      <c r="L1861" s="56"/>
    </row>
    <row r="1862" spans="11:12">
      <c r="K1862" s="55"/>
      <c r="L1862" s="56"/>
    </row>
    <row r="1863" spans="11:12">
      <c r="K1863" s="55"/>
      <c r="L1863" s="56"/>
    </row>
    <row r="1864" spans="11:12">
      <c r="K1864" s="55"/>
      <c r="L1864" s="56"/>
    </row>
    <row r="1865" spans="11:12">
      <c r="K1865" s="55"/>
      <c r="L1865" s="56"/>
    </row>
    <row r="1866" spans="11:12">
      <c r="K1866" s="55"/>
      <c r="L1866" s="56"/>
    </row>
    <row r="1867" spans="11:12">
      <c r="K1867" s="55"/>
      <c r="L1867" s="56"/>
    </row>
    <row r="1868" spans="11:12">
      <c r="K1868" s="55"/>
      <c r="L1868" s="56"/>
    </row>
    <row r="1869" spans="11:12">
      <c r="K1869" s="55"/>
      <c r="L1869" s="56"/>
    </row>
    <row r="1870" spans="11:12">
      <c r="K1870" s="55"/>
      <c r="L1870" s="56"/>
    </row>
    <row r="1871" spans="11:12">
      <c r="K1871" s="55"/>
      <c r="L1871" s="56"/>
    </row>
    <row r="1872" spans="11:12">
      <c r="K1872" s="55"/>
      <c r="L1872" s="56"/>
    </row>
    <row r="1873" spans="11:12">
      <c r="K1873" s="55"/>
      <c r="L1873" s="56"/>
    </row>
    <row r="1874" spans="11:12">
      <c r="K1874" s="55"/>
      <c r="L1874" s="56"/>
    </row>
    <row r="1875" spans="11:12">
      <c r="K1875" s="55"/>
      <c r="L1875" s="56"/>
    </row>
    <row r="1876" spans="11:12">
      <c r="K1876" s="55"/>
      <c r="L1876" s="56"/>
    </row>
    <row r="1877" spans="11:12">
      <c r="K1877" s="55"/>
      <c r="L1877" s="56"/>
    </row>
    <row r="1878" spans="11:12">
      <c r="K1878" s="55"/>
      <c r="L1878" s="56"/>
    </row>
    <row r="1879" spans="11:12">
      <c r="K1879" s="55"/>
      <c r="L1879" s="56"/>
    </row>
    <row r="1880" spans="11:12">
      <c r="K1880" s="55"/>
      <c r="L1880" s="56"/>
    </row>
    <row r="1881" spans="11:12">
      <c r="K1881" s="55"/>
      <c r="L1881" s="56"/>
    </row>
    <row r="1882" spans="11:12">
      <c r="K1882" s="55"/>
      <c r="L1882" s="56"/>
    </row>
    <row r="1883" spans="11:12">
      <c r="K1883" s="55"/>
      <c r="L1883" s="56"/>
    </row>
    <row r="1884" spans="11:12">
      <c r="K1884" s="55"/>
      <c r="L1884" s="56"/>
    </row>
    <row r="1885" spans="11:12">
      <c r="K1885" s="55"/>
      <c r="L1885" s="56"/>
    </row>
    <row r="1886" spans="11:12">
      <c r="K1886" s="55"/>
      <c r="L1886" s="56"/>
    </row>
    <row r="1887" spans="11:12">
      <c r="K1887" s="55"/>
      <c r="L1887" s="56"/>
    </row>
    <row r="1888" spans="11:12">
      <c r="K1888" s="55"/>
      <c r="L1888" s="56"/>
    </row>
    <row r="1889" spans="11:12">
      <c r="K1889" s="55"/>
      <c r="L1889" s="56"/>
    </row>
    <row r="1890" spans="11:12">
      <c r="K1890" s="55"/>
      <c r="L1890" s="56"/>
    </row>
    <row r="1891" spans="11:12">
      <c r="K1891" s="55"/>
      <c r="L1891" s="56"/>
    </row>
    <row r="1892" spans="11:12">
      <c r="K1892" s="55"/>
      <c r="L1892" s="56"/>
    </row>
    <row r="1893" spans="11:12">
      <c r="K1893" s="55"/>
      <c r="L1893" s="56"/>
    </row>
    <row r="1894" spans="11:12">
      <c r="K1894" s="55"/>
      <c r="L1894" s="56"/>
    </row>
    <row r="1895" spans="11:12">
      <c r="K1895" s="55"/>
      <c r="L1895" s="56"/>
    </row>
    <row r="1896" spans="11:12">
      <c r="K1896" s="55"/>
      <c r="L1896" s="56"/>
    </row>
    <row r="1897" spans="11:12">
      <c r="K1897" s="55"/>
      <c r="L1897" s="56"/>
    </row>
    <row r="1898" spans="11:12">
      <c r="K1898" s="55"/>
      <c r="L1898" s="56"/>
    </row>
    <row r="1899" spans="11:12">
      <c r="K1899" s="55"/>
      <c r="L1899" s="56"/>
    </row>
    <row r="1900" spans="11:12">
      <c r="K1900" s="55"/>
      <c r="L1900" s="56"/>
    </row>
    <row r="1901" spans="11:12">
      <c r="K1901" s="55"/>
      <c r="L1901" s="56"/>
    </row>
    <row r="1902" spans="11:12">
      <c r="K1902" s="55"/>
      <c r="L1902" s="56"/>
    </row>
    <row r="1903" spans="11:12">
      <c r="K1903" s="55"/>
      <c r="L1903" s="56"/>
    </row>
    <row r="1904" spans="11:12">
      <c r="K1904" s="55"/>
      <c r="L1904" s="56"/>
    </row>
    <row r="1905" spans="11:12">
      <c r="K1905" s="55"/>
      <c r="L1905" s="56"/>
    </row>
    <row r="1906" spans="11:12">
      <c r="K1906" s="55"/>
      <c r="L1906" s="56"/>
    </row>
    <row r="1907" spans="11:12">
      <c r="K1907" s="55"/>
      <c r="L1907" s="56"/>
    </row>
    <row r="1908" spans="11:12">
      <c r="K1908" s="55"/>
      <c r="L1908" s="56"/>
    </row>
    <row r="1909" spans="11:12">
      <c r="K1909" s="55"/>
      <c r="L1909" s="56"/>
    </row>
    <row r="1910" spans="11:12">
      <c r="K1910" s="55"/>
      <c r="L1910" s="56"/>
    </row>
    <row r="1911" spans="11:12">
      <c r="K1911" s="55"/>
      <c r="L1911" s="56"/>
    </row>
    <row r="1912" spans="11:12">
      <c r="K1912" s="55"/>
      <c r="L1912" s="56"/>
    </row>
    <row r="1913" spans="11:12">
      <c r="K1913" s="55"/>
      <c r="L1913" s="56"/>
    </row>
    <row r="1914" spans="11:12">
      <c r="K1914" s="55"/>
      <c r="L1914" s="56"/>
    </row>
    <row r="1915" spans="11:12">
      <c r="K1915" s="55"/>
      <c r="L1915" s="56"/>
    </row>
    <row r="1916" spans="11:12">
      <c r="K1916" s="55"/>
      <c r="L1916" s="56"/>
    </row>
    <row r="1917" spans="11:12">
      <c r="K1917" s="55"/>
      <c r="L1917" s="56"/>
    </row>
    <row r="1918" spans="11:12">
      <c r="K1918" s="55"/>
      <c r="L1918" s="56"/>
    </row>
    <row r="1919" spans="11:12">
      <c r="K1919" s="55"/>
      <c r="L1919" s="56"/>
    </row>
    <row r="1920" spans="11:12">
      <c r="K1920" s="55"/>
      <c r="L1920" s="56"/>
    </row>
    <row r="1921" spans="11:12">
      <c r="K1921" s="55"/>
      <c r="L1921" s="56"/>
    </row>
    <row r="1922" spans="11:12">
      <c r="K1922" s="55"/>
      <c r="L1922" s="56"/>
    </row>
    <row r="1923" spans="11:12">
      <c r="K1923" s="55"/>
      <c r="L1923" s="56"/>
    </row>
    <row r="1924" spans="11:12">
      <c r="K1924" s="55"/>
      <c r="L1924" s="56"/>
    </row>
    <row r="1925" spans="11:12">
      <c r="K1925" s="55"/>
      <c r="L1925" s="56"/>
    </row>
    <row r="1926" spans="11:12">
      <c r="K1926" s="55"/>
      <c r="L1926" s="56"/>
    </row>
    <row r="1927" spans="11:12">
      <c r="K1927" s="55"/>
      <c r="L1927" s="56"/>
    </row>
    <row r="1928" spans="11:12">
      <c r="K1928" s="55"/>
      <c r="L1928" s="56"/>
    </row>
    <row r="1929" spans="11:12">
      <c r="K1929" s="55"/>
      <c r="L1929" s="56"/>
    </row>
    <row r="1930" spans="11:12">
      <c r="K1930" s="55"/>
      <c r="L1930" s="56"/>
    </row>
    <row r="1931" spans="11:12">
      <c r="K1931" s="55"/>
      <c r="L1931" s="56"/>
    </row>
    <row r="1932" spans="11:12">
      <c r="K1932" s="55"/>
      <c r="L1932" s="56"/>
    </row>
    <row r="1933" spans="11:12">
      <c r="K1933" s="55"/>
      <c r="L1933" s="56"/>
    </row>
    <row r="1934" spans="11:12">
      <c r="K1934" s="55"/>
      <c r="L1934" s="56"/>
    </row>
    <row r="1935" spans="11:12">
      <c r="K1935" s="55"/>
      <c r="L1935" s="56"/>
    </row>
    <row r="1936" spans="11:12">
      <c r="K1936" s="55"/>
      <c r="L1936" s="56"/>
    </row>
    <row r="1937" spans="11:12">
      <c r="K1937" s="55"/>
      <c r="L1937" s="56"/>
    </row>
    <row r="1938" spans="11:12">
      <c r="K1938" s="55"/>
      <c r="L1938" s="56"/>
    </row>
    <row r="1939" spans="11:12">
      <c r="K1939" s="55"/>
      <c r="L1939" s="56"/>
    </row>
    <row r="1940" spans="11:12">
      <c r="K1940" s="55"/>
      <c r="L1940" s="56"/>
    </row>
    <row r="1941" spans="11:12">
      <c r="K1941" s="55"/>
      <c r="L1941" s="56"/>
    </row>
    <row r="1942" spans="11:12">
      <c r="K1942" s="55"/>
      <c r="L1942" s="56"/>
    </row>
    <row r="1943" spans="11:12">
      <c r="K1943" s="55"/>
      <c r="L1943" s="56"/>
    </row>
    <row r="1944" spans="11:12">
      <c r="K1944" s="55"/>
      <c r="L1944" s="56"/>
    </row>
    <row r="1945" spans="11:12">
      <c r="K1945" s="55"/>
      <c r="L1945" s="56"/>
    </row>
    <row r="1946" spans="11:12">
      <c r="K1946" s="55"/>
      <c r="L1946" s="56"/>
    </row>
    <row r="1947" spans="11:12">
      <c r="K1947" s="55"/>
      <c r="L1947" s="56"/>
    </row>
    <row r="1948" spans="11:12">
      <c r="K1948" s="55"/>
      <c r="L1948" s="56"/>
    </row>
    <row r="1949" spans="11:12">
      <c r="K1949" s="55"/>
      <c r="L1949" s="56"/>
    </row>
    <row r="1950" spans="11:12">
      <c r="K1950" s="55"/>
      <c r="L1950" s="56"/>
    </row>
    <row r="1951" spans="11:12">
      <c r="K1951" s="55"/>
      <c r="L1951" s="56"/>
    </row>
    <row r="1952" spans="11:12">
      <c r="K1952" s="55"/>
      <c r="L1952" s="56"/>
    </row>
    <row r="1953" spans="11:12">
      <c r="K1953" s="55"/>
      <c r="L1953" s="56"/>
    </row>
    <row r="1954" spans="11:12">
      <c r="K1954" s="55"/>
      <c r="L1954" s="56"/>
    </row>
    <row r="1955" spans="11:12">
      <c r="K1955" s="55"/>
      <c r="L1955" s="56"/>
    </row>
    <row r="1956" spans="11:12">
      <c r="K1956" s="55"/>
      <c r="L1956" s="56"/>
    </row>
    <row r="1957" spans="11:12">
      <c r="K1957" s="55"/>
      <c r="L1957" s="56"/>
    </row>
    <row r="1958" spans="11:12">
      <c r="K1958" s="55"/>
      <c r="L1958" s="56"/>
    </row>
    <row r="1959" spans="11:12">
      <c r="K1959" s="55"/>
      <c r="L1959" s="56"/>
    </row>
    <row r="1960" spans="11:12">
      <c r="K1960" s="55"/>
      <c r="L1960" s="56"/>
    </row>
    <row r="1961" spans="11:12">
      <c r="K1961" s="55"/>
      <c r="L1961" s="56"/>
    </row>
    <row r="1962" spans="11:12">
      <c r="K1962" s="55"/>
      <c r="L1962" s="56"/>
    </row>
    <row r="1963" spans="11:12">
      <c r="K1963" s="55"/>
      <c r="L1963" s="56"/>
    </row>
    <row r="1964" spans="11:12">
      <c r="K1964" s="55"/>
      <c r="L1964" s="56"/>
    </row>
    <row r="1965" spans="11:12">
      <c r="K1965" s="55"/>
      <c r="L1965" s="56"/>
    </row>
    <row r="1966" spans="11:12">
      <c r="K1966" s="55"/>
      <c r="L1966" s="56"/>
    </row>
    <row r="1967" spans="11:12">
      <c r="K1967" s="55"/>
      <c r="L1967" s="56"/>
    </row>
    <row r="1968" spans="11:12">
      <c r="K1968" s="55"/>
      <c r="L1968" s="56"/>
    </row>
    <row r="1969" spans="11:12">
      <c r="K1969" s="55"/>
      <c r="L1969" s="56"/>
    </row>
    <row r="1970" spans="11:12">
      <c r="K1970" s="55"/>
      <c r="L1970" s="56"/>
    </row>
    <row r="1971" spans="11:12">
      <c r="K1971" s="55"/>
      <c r="L1971" s="56"/>
    </row>
    <row r="1972" spans="11:12">
      <c r="K1972" s="55"/>
      <c r="L1972" s="56"/>
    </row>
    <row r="1973" spans="11:12">
      <c r="K1973" s="55"/>
      <c r="L1973" s="56"/>
    </row>
    <row r="1974" spans="11:12">
      <c r="K1974" s="55"/>
      <c r="L1974" s="56"/>
    </row>
    <row r="1975" spans="11:12">
      <c r="K1975" s="55"/>
      <c r="L1975" s="56"/>
    </row>
    <row r="1976" spans="11:12">
      <c r="K1976" s="55"/>
      <c r="L1976" s="56"/>
    </row>
    <row r="1977" spans="11:12">
      <c r="K1977" s="55"/>
      <c r="L1977" s="56"/>
    </row>
    <row r="1978" spans="11:12">
      <c r="K1978" s="55"/>
      <c r="L1978" s="56"/>
    </row>
    <row r="1979" spans="11:12">
      <c r="K1979" s="55"/>
      <c r="L1979" s="56"/>
    </row>
    <row r="1980" spans="11:12">
      <c r="K1980" s="55"/>
      <c r="L1980" s="56"/>
    </row>
    <row r="1981" spans="11:12">
      <c r="K1981" s="55"/>
      <c r="L1981" s="56"/>
    </row>
    <row r="1982" spans="11:12">
      <c r="K1982" s="55"/>
      <c r="L1982" s="56"/>
    </row>
    <row r="1983" spans="11:12">
      <c r="K1983" s="55"/>
      <c r="L1983" s="56"/>
    </row>
    <row r="1984" spans="11:12">
      <c r="K1984" s="55"/>
      <c r="L1984" s="56"/>
    </row>
    <row r="1985" spans="11:12">
      <c r="K1985" s="55"/>
      <c r="L1985" s="56"/>
    </row>
    <row r="1986" spans="11:12">
      <c r="K1986" s="55"/>
      <c r="L1986" s="56"/>
    </row>
    <row r="1987" spans="11:12">
      <c r="K1987" s="55"/>
      <c r="L1987" s="56"/>
    </row>
    <row r="1988" spans="11:12">
      <c r="K1988" s="55"/>
      <c r="L1988" s="56"/>
    </row>
    <row r="1989" spans="11:12">
      <c r="K1989" s="55"/>
      <c r="L1989" s="56"/>
    </row>
    <row r="1990" spans="11:12">
      <c r="K1990" s="55"/>
      <c r="L1990" s="56"/>
    </row>
    <row r="1991" spans="11:12">
      <c r="K1991" s="55"/>
      <c r="L1991" s="56"/>
    </row>
    <row r="1992" spans="11:12">
      <c r="K1992" s="55"/>
      <c r="L1992" s="56"/>
    </row>
    <row r="1993" spans="11:12">
      <c r="K1993" s="55"/>
      <c r="L1993" s="56"/>
    </row>
    <row r="1994" spans="11:12">
      <c r="K1994" s="55"/>
      <c r="L1994" s="56"/>
    </row>
    <row r="1995" spans="11:12">
      <c r="K1995" s="55"/>
      <c r="L1995" s="56"/>
    </row>
    <row r="1996" spans="11:12">
      <c r="K1996" s="55"/>
      <c r="L1996" s="56"/>
    </row>
    <row r="1997" spans="11:12">
      <c r="K1997" s="55"/>
      <c r="L1997" s="56"/>
    </row>
    <row r="1998" spans="11:12">
      <c r="K1998" s="55"/>
      <c r="L1998" s="56"/>
    </row>
    <row r="1999" spans="11:12">
      <c r="K1999" s="55"/>
      <c r="L1999" s="56"/>
    </row>
    <row r="2000" spans="11:12">
      <c r="K2000" s="55"/>
      <c r="L2000" s="56"/>
    </row>
    <row r="2001" spans="11:12">
      <c r="K2001" s="55"/>
      <c r="L2001" s="56"/>
    </row>
    <row r="2002" spans="11:12">
      <c r="K2002" s="55"/>
      <c r="L2002" s="56"/>
    </row>
    <row r="2003" spans="11:12">
      <c r="K2003" s="55"/>
      <c r="L2003" s="56"/>
    </row>
    <row r="2004" spans="11:12">
      <c r="K2004" s="55"/>
      <c r="L2004" s="56"/>
    </row>
    <row r="2005" spans="11:12">
      <c r="K2005" s="55"/>
      <c r="L2005" s="56"/>
    </row>
    <row r="2006" spans="11:12">
      <c r="K2006" s="55"/>
      <c r="L2006" s="56"/>
    </row>
    <row r="2007" spans="11:12">
      <c r="K2007" s="55"/>
      <c r="L2007" s="56"/>
    </row>
    <row r="2008" spans="11:12">
      <c r="K2008" s="55"/>
      <c r="L2008" s="56"/>
    </row>
    <row r="2009" spans="11:12">
      <c r="K2009" s="55"/>
      <c r="L2009" s="56"/>
    </row>
    <row r="2010" spans="11:12">
      <c r="K2010" s="55"/>
      <c r="L2010" s="56"/>
    </row>
    <row r="2011" spans="11:12">
      <c r="K2011" s="55"/>
      <c r="L2011" s="56"/>
    </row>
    <row r="2012" spans="11:12">
      <c r="K2012" s="55"/>
      <c r="L2012" s="56"/>
    </row>
    <row r="2013" spans="11:12">
      <c r="K2013" s="55"/>
      <c r="L2013" s="56"/>
    </row>
    <row r="2014" spans="11:12">
      <c r="K2014" s="55"/>
      <c r="L2014" s="56"/>
    </row>
    <row r="2015" spans="11:12">
      <c r="K2015" s="55"/>
      <c r="L2015" s="56"/>
    </row>
    <row r="2016" spans="11:12">
      <c r="K2016" s="55"/>
      <c r="L2016" s="56"/>
    </row>
    <row r="2017" spans="11:12">
      <c r="K2017" s="55"/>
      <c r="L2017" s="56"/>
    </row>
    <row r="2018" spans="11:12">
      <c r="K2018" s="55"/>
      <c r="L2018" s="56"/>
    </row>
    <row r="2019" spans="11:12">
      <c r="K2019" s="55"/>
      <c r="L2019" s="56"/>
    </row>
    <row r="2020" spans="11:12">
      <c r="K2020" s="55"/>
      <c r="L2020" s="56"/>
    </row>
    <row r="2021" spans="11:12">
      <c r="K2021" s="55"/>
      <c r="L2021" s="56"/>
    </row>
    <row r="2022" spans="11:12">
      <c r="K2022" s="55"/>
      <c r="L2022" s="56"/>
    </row>
    <row r="2023" spans="11:12">
      <c r="K2023" s="55"/>
      <c r="L2023" s="56"/>
    </row>
    <row r="2024" spans="11:12">
      <c r="K2024" s="55"/>
      <c r="L2024" s="56"/>
    </row>
    <row r="2025" spans="11:12">
      <c r="K2025" s="55"/>
      <c r="L2025" s="56"/>
    </row>
    <row r="2026" spans="11:12">
      <c r="K2026" s="55"/>
      <c r="L2026" s="56"/>
    </row>
    <row r="2027" spans="11:12">
      <c r="K2027" s="55"/>
      <c r="L2027" s="56"/>
    </row>
    <row r="2028" spans="11:12">
      <c r="K2028" s="55"/>
      <c r="L2028" s="56"/>
    </row>
    <row r="2029" spans="11:12">
      <c r="K2029" s="55"/>
      <c r="L2029" s="56"/>
    </row>
    <row r="2030" spans="11:12">
      <c r="K2030" s="55"/>
      <c r="L2030" s="56"/>
    </row>
    <row r="2031" spans="11:12">
      <c r="K2031" s="55"/>
      <c r="L2031" s="56"/>
    </row>
    <row r="2032" spans="11:12">
      <c r="K2032" s="55"/>
      <c r="L2032" s="56"/>
    </row>
    <row r="2033" spans="11:12">
      <c r="K2033" s="55"/>
      <c r="L2033" s="56"/>
    </row>
    <row r="2034" spans="11:12">
      <c r="K2034" s="55"/>
      <c r="L2034" s="56"/>
    </row>
    <row r="2035" spans="11:12">
      <c r="K2035" s="55"/>
      <c r="L2035" s="56"/>
    </row>
    <row r="2036" spans="11:12">
      <c r="K2036" s="55"/>
      <c r="L2036" s="56"/>
    </row>
    <row r="2037" spans="11:12">
      <c r="K2037" s="55"/>
      <c r="L2037" s="56"/>
    </row>
    <row r="2038" spans="11:12">
      <c r="K2038" s="55"/>
      <c r="L2038" s="56"/>
    </row>
    <row r="2039" spans="11:12">
      <c r="K2039" s="55"/>
      <c r="L2039" s="56"/>
    </row>
    <row r="2040" spans="11:12">
      <c r="K2040" s="55"/>
      <c r="L2040" s="56"/>
    </row>
    <row r="2041" spans="11:12">
      <c r="K2041" s="55"/>
      <c r="L2041" s="56"/>
    </row>
    <row r="2042" spans="11:12">
      <c r="K2042" s="55"/>
      <c r="L2042" s="56"/>
    </row>
    <row r="2043" spans="11:12">
      <c r="K2043" s="55"/>
      <c r="L2043" s="56"/>
    </row>
    <row r="2044" spans="11:12">
      <c r="K2044" s="55"/>
      <c r="L2044" s="56"/>
    </row>
    <row r="2045" spans="11:12">
      <c r="K2045" s="55"/>
      <c r="L2045" s="56"/>
    </row>
    <row r="2046" spans="11:12">
      <c r="K2046" s="55"/>
      <c r="L2046" s="56"/>
    </row>
    <row r="2047" spans="11:12">
      <c r="K2047" s="55"/>
      <c r="L2047" s="56"/>
    </row>
    <row r="2048" spans="11:12">
      <c r="K2048" s="55"/>
      <c r="L2048" s="56"/>
    </row>
    <row r="2049" spans="11:12">
      <c r="K2049" s="55"/>
      <c r="L2049" s="56"/>
    </row>
    <row r="2050" spans="11:12">
      <c r="K2050" s="55"/>
      <c r="L2050" s="56"/>
    </row>
    <row r="2051" spans="11:12">
      <c r="K2051" s="55"/>
      <c r="L2051" s="56"/>
    </row>
    <row r="2052" spans="11:12">
      <c r="K2052" s="55"/>
      <c r="L2052" s="56"/>
    </row>
    <row r="2053" spans="11:12">
      <c r="K2053" s="55"/>
      <c r="L2053" s="56"/>
    </row>
    <row r="2054" spans="11:12">
      <c r="K2054" s="55"/>
      <c r="L2054" s="56"/>
    </row>
    <row r="2055" spans="11:12">
      <c r="K2055" s="55"/>
      <c r="L2055" s="56"/>
    </row>
    <row r="2056" spans="11:12">
      <c r="K2056" s="55"/>
      <c r="L2056" s="56"/>
    </row>
    <row r="2057" spans="11:12">
      <c r="K2057" s="55"/>
      <c r="L2057" s="56"/>
    </row>
    <row r="2058" spans="11:12">
      <c r="K2058" s="55"/>
      <c r="L2058" s="56"/>
    </row>
    <row r="2059" spans="11:12">
      <c r="K2059" s="55"/>
      <c r="L2059" s="56"/>
    </row>
    <row r="2060" spans="11:12">
      <c r="K2060" s="55"/>
      <c r="L2060" s="56"/>
    </row>
    <row r="2061" spans="11:12">
      <c r="K2061" s="55"/>
      <c r="L2061" s="56"/>
    </row>
    <row r="2062" spans="11:12">
      <c r="K2062" s="55"/>
      <c r="L2062" s="56"/>
    </row>
    <row r="2063" spans="11:12">
      <c r="K2063" s="55"/>
      <c r="L2063" s="56"/>
    </row>
    <row r="2064" spans="11:12">
      <c r="K2064" s="55"/>
      <c r="L2064" s="56"/>
    </row>
    <row r="2065" spans="11:12">
      <c r="K2065" s="55"/>
      <c r="L2065" s="56"/>
    </row>
    <row r="2066" spans="11:12">
      <c r="K2066" s="55"/>
      <c r="L2066" s="56"/>
    </row>
    <row r="2067" spans="11:12">
      <c r="K2067" s="55"/>
      <c r="L2067" s="56"/>
    </row>
    <row r="2068" spans="11:12">
      <c r="K2068" s="55"/>
      <c r="L2068" s="56"/>
    </row>
    <row r="2069" spans="11:12">
      <c r="K2069" s="55"/>
      <c r="L2069" s="56"/>
    </row>
    <row r="2070" spans="11:12">
      <c r="K2070" s="55"/>
      <c r="L2070" s="56"/>
    </row>
    <row r="2071" spans="11:12">
      <c r="K2071" s="55"/>
      <c r="L2071" s="56"/>
    </row>
    <row r="2072" spans="11:12">
      <c r="K2072" s="55"/>
      <c r="L2072" s="56"/>
    </row>
    <row r="2073" spans="11:12">
      <c r="K2073" s="55"/>
      <c r="L2073" s="56"/>
    </row>
    <row r="2074" spans="11:12">
      <c r="K2074" s="55"/>
      <c r="L2074" s="56"/>
    </row>
    <row r="2075" spans="11:12">
      <c r="K2075" s="55"/>
      <c r="L2075" s="56"/>
    </row>
    <row r="2076" spans="11:12">
      <c r="K2076" s="55"/>
      <c r="L2076" s="56"/>
    </row>
    <row r="2077" spans="11:12">
      <c r="K2077" s="55"/>
      <c r="L2077" s="56"/>
    </row>
    <row r="2078" spans="11:12">
      <c r="K2078" s="55"/>
      <c r="L2078" s="56"/>
    </row>
    <row r="2079" spans="11:12">
      <c r="K2079" s="55"/>
      <c r="L2079" s="56"/>
    </row>
    <row r="2080" spans="11:12">
      <c r="K2080" s="55"/>
      <c r="L2080" s="56"/>
    </row>
    <row r="2081" spans="11:12">
      <c r="K2081" s="55"/>
      <c r="L2081" s="56"/>
    </row>
    <row r="2082" spans="11:12">
      <c r="K2082" s="55"/>
      <c r="L2082" s="56"/>
    </row>
    <row r="2083" spans="11:12">
      <c r="K2083" s="55"/>
      <c r="L2083" s="56"/>
    </row>
    <row r="2084" spans="11:12">
      <c r="K2084" s="55"/>
      <c r="L2084" s="56"/>
    </row>
    <row r="2085" spans="11:12">
      <c r="K2085" s="55"/>
      <c r="L2085" s="56"/>
    </row>
    <row r="2086" spans="11:12">
      <c r="K2086" s="55"/>
      <c r="L2086" s="56"/>
    </row>
    <row r="2087" spans="11:12">
      <c r="K2087" s="55"/>
      <c r="L2087" s="56"/>
    </row>
    <row r="2088" spans="11:12">
      <c r="K2088" s="55"/>
      <c r="L2088" s="56"/>
    </row>
    <row r="2089" spans="11:12">
      <c r="K2089" s="55"/>
      <c r="L2089" s="56"/>
    </row>
    <row r="2090" spans="11:12">
      <c r="K2090" s="55"/>
      <c r="L2090" s="56"/>
    </row>
    <row r="2091" spans="11:12">
      <c r="K2091" s="55"/>
      <c r="L2091" s="56"/>
    </row>
    <row r="2092" spans="11:12">
      <c r="K2092" s="55"/>
      <c r="L2092" s="56"/>
    </row>
    <row r="2093" spans="11:12">
      <c r="K2093" s="55"/>
      <c r="L2093" s="56"/>
    </row>
    <row r="2094" spans="11:12">
      <c r="K2094" s="55"/>
      <c r="L2094" s="56"/>
    </row>
    <row r="2095" spans="11:12">
      <c r="K2095" s="55"/>
      <c r="L2095" s="56"/>
    </row>
    <row r="2096" spans="11:12">
      <c r="K2096" s="55"/>
      <c r="L2096" s="56"/>
    </row>
    <row r="2097" spans="11:12">
      <c r="K2097" s="55"/>
      <c r="L2097" s="56"/>
    </row>
    <row r="2098" spans="11:12">
      <c r="K2098" s="55"/>
      <c r="L2098" s="56"/>
    </row>
    <row r="2099" spans="11:12">
      <c r="K2099" s="55"/>
      <c r="L2099" s="56"/>
    </row>
    <row r="2100" spans="11:12">
      <c r="K2100" s="55"/>
      <c r="L2100" s="56"/>
    </row>
    <row r="2101" spans="11:12">
      <c r="K2101" s="55"/>
      <c r="L2101" s="56"/>
    </row>
    <row r="2102" spans="11:12">
      <c r="K2102" s="55"/>
      <c r="L2102" s="56"/>
    </row>
    <row r="2103" spans="11:12">
      <c r="K2103" s="55"/>
      <c r="L2103" s="56"/>
    </row>
    <row r="2104" spans="11:12">
      <c r="K2104" s="55"/>
      <c r="L2104" s="56"/>
    </row>
    <row r="2105" spans="11:12">
      <c r="K2105" s="55"/>
      <c r="L2105" s="56"/>
    </row>
    <row r="2106" spans="11:12">
      <c r="K2106" s="55"/>
      <c r="L2106" s="56"/>
    </row>
    <row r="2107" spans="11:12">
      <c r="K2107" s="55"/>
      <c r="L2107" s="56"/>
    </row>
    <row r="2108" spans="11:12">
      <c r="K2108" s="55"/>
      <c r="L2108" s="56"/>
    </row>
    <row r="2109" spans="11:12">
      <c r="K2109" s="55"/>
      <c r="L2109" s="56"/>
    </row>
    <row r="2110" spans="11:12">
      <c r="K2110" s="55"/>
      <c r="L2110" s="56"/>
    </row>
    <row r="2111" spans="11:12">
      <c r="K2111" s="55"/>
      <c r="L2111" s="56"/>
    </row>
    <row r="2112" spans="11:12">
      <c r="K2112" s="55"/>
      <c r="L2112" s="56"/>
    </row>
    <row r="2113" spans="11:12">
      <c r="K2113" s="55"/>
      <c r="L2113" s="56"/>
    </row>
    <row r="2114" spans="11:12">
      <c r="K2114" s="55"/>
      <c r="L2114" s="56"/>
    </row>
    <row r="2115" spans="11:12">
      <c r="K2115" s="55"/>
      <c r="L2115" s="56"/>
    </row>
    <row r="2116" spans="11:12">
      <c r="K2116" s="55"/>
      <c r="L2116" s="56"/>
    </row>
    <row r="2117" spans="11:12">
      <c r="K2117" s="55"/>
      <c r="L2117" s="56"/>
    </row>
    <row r="2118" spans="11:12">
      <c r="K2118" s="55"/>
      <c r="L2118" s="56"/>
    </row>
    <row r="2119" spans="11:12">
      <c r="K2119" s="55"/>
      <c r="L2119" s="56"/>
    </row>
    <row r="2120" spans="11:12">
      <c r="K2120" s="55"/>
      <c r="L2120" s="56"/>
    </row>
    <row r="2121" spans="11:12">
      <c r="K2121" s="55"/>
      <c r="L2121" s="56"/>
    </row>
    <row r="2122" spans="11:12">
      <c r="K2122" s="55"/>
      <c r="L2122" s="56"/>
    </row>
    <row r="2123" spans="11:12">
      <c r="K2123" s="55"/>
      <c r="L2123" s="56"/>
    </row>
    <row r="2124" spans="11:12">
      <c r="K2124" s="55"/>
      <c r="L2124" s="56"/>
    </row>
    <row r="2125" spans="11:12">
      <c r="K2125" s="55"/>
      <c r="L2125" s="56"/>
    </row>
    <row r="2126" spans="11:12">
      <c r="K2126" s="55"/>
      <c r="L2126" s="56"/>
    </row>
    <row r="2127" spans="11:12">
      <c r="K2127" s="55"/>
      <c r="L2127" s="56"/>
    </row>
    <row r="2128" spans="11:12">
      <c r="K2128" s="55"/>
      <c r="L2128" s="56"/>
    </row>
    <row r="2129" spans="11:12">
      <c r="K2129" s="55"/>
      <c r="L2129" s="56"/>
    </row>
    <row r="2130" spans="11:12">
      <c r="K2130" s="55"/>
      <c r="L2130" s="56"/>
    </row>
    <row r="2131" spans="11:12">
      <c r="K2131" s="55"/>
      <c r="L2131" s="56"/>
    </row>
    <row r="2132" spans="11:12">
      <c r="K2132" s="55"/>
      <c r="L2132" s="56"/>
    </row>
    <row r="2133" spans="11:12">
      <c r="K2133" s="55"/>
      <c r="L2133" s="56"/>
    </row>
    <row r="2134" spans="11:12">
      <c r="K2134" s="55"/>
      <c r="L2134" s="56"/>
    </row>
    <row r="2135" spans="11:12">
      <c r="K2135" s="55"/>
      <c r="L2135" s="56"/>
    </row>
    <row r="2136" spans="11:12">
      <c r="K2136" s="55"/>
      <c r="L2136" s="56"/>
    </row>
    <row r="2137" spans="11:12">
      <c r="K2137" s="55"/>
      <c r="L2137" s="56"/>
    </row>
    <row r="2138" spans="11:12">
      <c r="K2138" s="55"/>
      <c r="L2138" s="56"/>
    </row>
    <row r="2139" spans="11:12">
      <c r="K2139" s="55"/>
      <c r="L2139" s="56"/>
    </row>
    <row r="2140" spans="11:12">
      <c r="K2140" s="55"/>
      <c r="L2140" s="56"/>
    </row>
    <row r="2141" spans="11:12">
      <c r="K2141" s="55"/>
      <c r="L2141" s="56"/>
    </row>
    <row r="2142" spans="11:12">
      <c r="K2142" s="55"/>
      <c r="L2142" s="56"/>
    </row>
    <row r="2143" spans="11:12">
      <c r="K2143" s="55"/>
      <c r="L2143" s="56"/>
    </row>
    <row r="2144" spans="11:12">
      <c r="K2144" s="55"/>
      <c r="L2144" s="56"/>
    </row>
    <row r="2145" spans="11:12">
      <c r="K2145" s="55"/>
      <c r="L2145" s="56"/>
    </row>
    <row r="2146" spans="11:12">
      <c r="K2146" s="55"/>
      <c r="L2146" s="56"/>
    </row>
    <row r="2147" spans="11:12">
      <c r="K2147" s="55"/>
      <c r="L2147" s="56"/>
    </row>
    <row r="2148" spans="11:12">
      <c r="K2148" s="55"/>
      <c r="L2148" s="56"/>
    </row>
    <row r="2149" spans="11:12">
      <c r="K2149" s="55"/>
      <c r="L2149" s="56"/>
    </row>
    <row r="2150" spans="11:12">
      <c r="K2150" s="55"/>
      <c r="L2150" s="56"/>
    </row>
    <row r="2151" spans="11:12">
      <c r="K2151" s="55"/>
      <c r="L2151" s="56"/>
    </row>
    <row r="2152" spans="11:12">
      <c r="K2152" s="55"/>
      <c r="L2152" s="56"/>
    </row>
    <row r="2153" spans="11:12">
      <c r="K2153" s="55"/>
      <c r="L2153" s="56"/>
    </row>
    <row r="2154" spans="11:12">
      <c r="K2154" s="55"/>
      <c r="L2154" s="56"/>
    </row>
    <row r="2155" spans="11:12">
      <c r="K2155" s="55"/>
      <c r="L2155" s="56"/>
    </row>
    <row r="2156" spans="11:12">
      <c r="K2156" s="55"/>
      <c r="L2156" s="56"/>
    </row>
    <row r="2157" spans="11:12">
      <c r="K2157" s="55"/>
      <c r="L2157" s="56"/>
    </row>
    <row r="2158" spans="11:12">
      <c r="K2158" s="55"/>
      <c r="L2158" s="56"/>
    </row>
    <row r="2159" spans="11:12">
      <c r="K2159" s="55"/>
      <c r="L2159" s="56"/>
    </row>
    <row r="2160" spans="11:12">
      <c r="K2160" s="55"/>
      <c r="L2160" s="56"/>
    </row>
    <row r="2161" spans="11:12">
      <c r="K2161" s="55"/>
      <c r="L2161" s="56"/>
    </row>
    <row r="2162" spans="11:12">
      <c r="K2162" s="55"/>
      <c r="L2162" s="56"/>
    </row>
    <row r="2163" spans="11:12">
      <c r="K2163" s="55"/>
      <c r="L2163" s="56"/>
    </row>
    <row r="2164" spans="11:12">
      <c r="K2164" s="55"/>
      <c r="L2164" s="56"/>
    </row>
    <row r="2165" spans="11:12">
      <c r="K2165" s="55"/>
      <c r="L2165" s="56"/>
    </row>
    <row r="2166" spans="11:12">
      <c r="K2166" s="55"/>
      <c r="L2166" s="56"/>
    </row>
    <row r="2167" spans="11:12">
      <c r="K2167" s="55"/>
      <c r="L2167" s="56"/>
    </row>
    <row r="2168" spans="11:12">
      <c r="K2168" s="55"/>
      <c r="L2168" s="56"/>
    </row>
    <row r="2169" spans="11:12">
      <c r="K2169" s="55"/>
      <c r="L2169" s="56"/>
    </row>
    <row r="2170" spans="11:12">
      <c r="K2170" s="55"/>
      <c r="L2170" s="56"/>
    </row>
    <row r="2171" spans="11:12">
      <c r="K2171" s="55"/>
      <c r="L2171" s="56"/>
    </row>
    <row r="2172" spans="11:12">
      <c r="K2172" s="55"/>
      <c r="L2172" s="56"/>
    </row>
    <row r="2173" spans="11:12">
      <c r="K2173" s="55"/>
      <c r="L2173" s="56"/>
    </row>
    <row r="2174" spans="11:12">
      <c r="K2174" s="55"/>
      <c r="L2174" s="56"/>
    </row>
    <row r="2175" spans="11:12">
      <c r="K2175" s="55"/>
      <c r="L2175" s="56"/>
    </row>
    <row r="2176" spans="11:12">
      <c r="K2176" s="55"/>
      <c r="L2176" s="56"/>
    </row>
    <row r="2177" spans="11:12">
      <c r="K2177" s="55"/>
      <c r="L2177" s="56"/>
    </row>
    <row r="2178" spans="11:12">
      <c r="K2178" s="55"/>
      <c r="L2178" s="56"/>
    </row>
    <row r="2179" spans="11:12">
      <c r="K2179" s="55"/>
      <c r="L2179" s="56"/>
    </row>
    <row r="2180" spans="11:12">
      <c r="K2180" s="55"/>
      <c r="L2180" s="56"/>
    </row>
    <row r="2181" spans="11:12">
      <c r="K2181" s="55"/>
      <c r="L2181" s="56"/>
    </row>
  </sheetData>
  <mergeCells count="11">
    <mergeCell ref="A5:C5"/>
    <mergeCell ref="V5:Z5"/>
    <mergeCell ref="AA5:AE5"/>
    <mergeCell ref="AF5:AJ5"/>
    <mergeCell ref="AK5:AO5"/>
    <mergeCell ref="BO5:BS5"/>
    <mergeCell ref="AP5:AT5"/>
    <mergeCell ref="AU5:AY5"/>
    <mergeCell ref="AZ5:BD5"/>
    <mergeCell ref="BE5:BI5"/>
    <mergeCell ref="BJ5:BN5"/>
  </mergeCells>
  <phoneticPr fontId="0" type="noConversion"/>
  <dataValidations xWindow="402" yWindow="549" count="25">
    <dataValidation type="date" operator="greaterThan" allowBlank="1" showInputMessage="1" showErrorMessage="1" errorTitle="Last trading date" error="Please enter a valid date." sqref="K8:K407 R7:S406">
      <formula1>1</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errorStyle="information" allowBlank="1" showInputMessage="1" sqref="J2"/>
    <dataValidation type="list" errorStyle="information" allowBlank="1" showInputMessage="1" sqref="F2">
      <formula1>SettlementTypes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list" allowBlank="1" showInputMessage="1" showErrorMessage="1" errorTitle="Incorrect Asset class" sqref="BO7:BO406 AF7:AF406 AA7:AA406 AK7:AK406 AP7:AP406 AZ7:AZ406 BE7:BE406 BJ7:BJ406 V7:V407">
      <formula1>WC_Asset_Classes</formula1>
    </dataValidation>
    <dataValidation type="decimal" operator="greaterThanOrEqual" allowBlank="1" showInputMessage="1" showErrorMessage="1" sqref="BN7:BN406 BS7:BS406 AE7:AE406 AJ7:AJ406 AO7:AO406 AT7:AT406 AY7:AY406 BD7:BD406 BI7:BI406 Z7:Z409">
      <formula1>0</formula1>
    </dataValidation>
    <dataValidation type="date" operator="greaterThanOrEqual" allowBlank="1" showInputMessage="1" showErrorMessage="1" errorTitle="Last trading date" error="Please enter a valid date." sqref="J7:J407 K7:L7">
      <formula1>$H$2</formula1>
    </dataValidation>
    <dataValidation type="date" operator="greaterThan" allowBlank="1" showInputMessage="1" showErrorMessage="1" errorTitle="Expiration date" error="Please enter a valid date." sqref="L8:L407">
      <formula1>$H$2</formula1>
    </dataValidation>
    <dataValidation type="list" showInputMessage="1" showErrorMessage="1" errorTitle="Incorrect Underlying Instrument" error="Please select an underlying instrument from the dropdown menu." sqref="BP7:BP406 BK7:BK406 BF7:BF406 BA7:BA406 AV7:AV406 AQ7:AQ406 AL7:AL406 AG7:AG406 AB7:AB406">
      <formula1>OFFSET(INDIRECT("WC_"&amp;AA7),1,0,COUNTA(INDIRECT("WC_"&amp;AA7&amp;"_Column"))-1,1)</formula1>
    </dataValidation>
    <dataValidation type="whole" operator="greaterThan" allowBlank="1" showInputMessage="1" showErrorMessage="1" errorTitle="Number of issued instruments" error="Plese enter a whole number over zero." sqref="M7:M407">
      <formula1>0</formula1>
    </dataValidation>
    <dataValidation type="list" allowBlank="1" showInputMessage="1" showErrorMessage="1" sqref="I7:I407">
      <formula1>InstrumentCurrencies</formula1>
    </dataValidation>
    <dataValidation type="decimal" operator="greaterThan" allowBlank="1" showInputMessage="1" showErrorMessage="1" errorTitle="Instrument per underlying" error="Enter a number over zero." sqref="H7:H407">
      <formula1>0</formula1>
    </dataValidation>
    <dataValidation type="decimal" operator="greaterThan" allowBlank="1" showInputMessage="1" showErrorMessage="1" errorTitle="Level" error="Plese enter a value over zero._x000a_" sqref="O7:Q406 O407">
      <formula1>0</formula1>
    </dataValidation>
    <dataValidation type="list" showInputMessage="1" showErrorMessage="1" sqref="G7:G407">
      <formula1>Direction</formula1>
    </dataValidation>
    <dataValidation type="textLength" operator="lessThanOrEqual" allowBlank="1" showInputMessage="1" showErrorMessage="1" errorTitle="Last trading date" error="Please enter a valid date." sqref="N7:N407">
      <formula1>200</formula1>
    </dataValidation>
    <dataValidation operator="greaterThan" allowBlank="1" showInputMessage="1" showErrorMessage="1" errorTitle="Last trading date" error="Please enter a valid date." sqref="T7:U406"/>
    <dataValidation type="list" allowBlank="1" showInputMessage="1" sqref="AU7:AU406">
      <formula1>WC_Asset_Classes</formula1>
    </dataValidation>
    <dataValidation type="list" errorStyle="information" showInputMessage="1" sqref="M2">
      <formula1>EUSIPA_Code</formula1>
    </dataValidation>
    <dataValidation type="list" allowBlank="1" showInputMessage="1" showErrorMessage="1" errorTitle="Incorrect Underlying Instrument" error="Please select an underlying instrument from the dropdown menu." sqref="W7:W407">
      <formula1>OFFSET(INDIRECT("WC_"&amp;V7),1,0,COUNTA(INDIRECT("WC_"&amp;V7&amp;"_Column"))-1,1)</formula1>
    </dataValidation>
  </dataValidations>
  <pageMargins left="0.70866141732283472" right="0.70866141732283472" top="0.74803149606299213" bottom="0.74803149606299213" header="0.31496062992125984" footer="0.31496062992125984"/>
  <pageSetup paperSize="8" scale="5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8" r:id="rId4" name="Check Box 186">
              <controlPr defaultSize="0" autoFill="0" autoLine="0" autoPict="0">
                <anchor moveWithCells="1">
                  <from>
                    <xdr:col>3</xdr:col>
                    <xdr:colOff>38100</xdr:colOff>
                    <xdr:row>4</xdr:row>
                    <xdr:rowOff>152400</xdr:rowOff>
                  </from>
                  <to>
                    <xdr:col>3</xdr:col>
                    <xdr:colOff>933450</xdr:colOff>
                    <xdr:row>4</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02" yWindow="549" count="2">
        <x14:dataValidation type="list" errorStyle="information" showInputMessage="1">
          <x14:formula1>
            <xm:f>LookupValues!$F$2:$F$4</xm:f>
          </x14:formula1>
          <xm:sqref>B2</xm:sqref>
        </x14:dataValidation>
        <x14:dataValidation type="list" errorStyle="information" showInputMessage="1">
          <x14:formula1>
            <xm:f>LookupValues!$U$2:$U$31</xm:f>
          </x14:formula1>
          <xm:sqref>O2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Q372"/>
  <sheetViews>
    <sheetView zoomScale="70" zoomScaleNormal="70" workbookViewId="0">
      <pane xSplit="1" ySplit="1" topLeftCell="Y89" activePane="bottomRight" state="frozen"/>
      <selection pane="topRight" activeCell="B1" sqref="B1"/>
      <selection pane="bottomLeft" activeCell="A2" sqref="A2"/>
      <selection pane="bottomRight" activeCell="AA124" sqref="AA124"/>
    </sheetView>
  </sheetViews>
  <sheetFormatPr defaultColWidth="5.85546875" defaultRowHeight="15"/>
  <cols>
    <col min="1" max="1" width="21.28515625" style="8" customWidth="1"/>
    <col min="2" max="2" width="29.28515625" style="86" bestFit="1" customWidth="1"/>
    <col min="3" max="4" width="15.28515625" style="86" customWidth="1"/>
    <col min="5" max="5" width="15.28515625" style="8" customWidth="1"/>
    <col min="6" max="6" width="15.28515625" style="259" customWidth="1"/>
    <col min="7" max="7" width="26.5703125" style="8" customWidth="1"/>
    <col min="8" max="8" width="15.28515625" style="8" customWidth="1"/>
    <col min="9" max="9" width="16.28515625" style="8" customWidth="1"/>
    <col min="10" max="10" width="14.42578125" style="8" customWidth="1"/>
    <col min="11" max="11" width="17.28515625" style="8" customWidth="1"/>
    <col min="12" max="12" width="7.28515625" style="8" customWidth="1"/>
    <col min="13" max="13" width="18.140625" style="117" customWidth="1"/>
    <col min="14" max="14" width="20.5703125" style="8" customWidth="1"/>
    <col min="15" max="15" width="33.5703125" style="8" customWidth="1"/>
    <col min="16" max="16" width="20" style="8" customWidth="1"/>
    <col min="17" max="17" width="32.7109375" style="117" bestFit="1" customWidth="1"/>
    <col min="18" max="18" width="31.140625" style="8" customWidth="1"/>
    <col min="19" max="19" width="48.85546875" style="228" bestFit="1" customWidth="1"/>
    <col min="20" max="20" width="48.85546875" style="228" customWidth="1"/>
    <col min="21" max="21" width="48.85546875" style="259" customWidth="1"/>
    <col min="22" max="22" width="31" style="8" bestFit="1" customWidth="1"/>
    <col min="23" max="23" width="34.140625" style="8" customWidth="1"/>
    <col min="24" max="24" width="14.42578125" style="8" bestFit="1" customWidth="1"/>
    <col min="25" max="25" width="32.28515625" style="8" customWidth="1"/>
    <col min="26" max="26" width="22.85546875" style="8" bestFit="1" customWidth="1"/>
    <col min="27" max="27" width="43" style="218" bestFit="1" customWidth="1"/>
    <col min="28" max="28" width="20.42578125" style="8" bestFit="1" customWidth="1"/>
    <col min="29" max="29" width="40.140625" style="8" bestFit="1" customWidth="1"/>
    <col min="30" max="30" width="30.140625" style="8" customWidth="1"/>
    <col min="31" max="31" width="31.7109375" style="8" bestFit="1" customWidth="1"/>
    <col min="32" max="32" width="33.7109375" style="8" customWidth="1"/>
    <col min="33" max="33" width="46.7109375" style="218" bestFit="1" customWidth="1"/>
    <col min="34" max="34" width="32.85546875" style="8" customWidth="1"/>
    <col min="35" max="35" width="32.85546875" style="284" customWidth="1"/>
    <col min="36" max="36" width="13.140625" style="8" bestFit="1" customWidth="1"/>
    <col min="37" max="37" width="24.85546875" style="8" customWidth="1"/>
    <col min="38" max="38" width="22.140625" style="8" bestFit="1" customWidth="1"/>
    <col min="39" max="39" width="15.85546875" style="8" bestFit="1" customWidth="1"/>
    <col min="40" max="40" width="16.85546875" style="8" bestFit="1" customWidth="1"/>
    <col min="41" max="41" width="27.28515625" style="8" customWidth="1"/>
    <col min="42" max="42" width="13" style="8" customWidth="1"/>
    <col min="43" max="16384" width="5.85546875" style="8"/>
  </cols>
  <sheetData>
    <row r="1" spans="1:43" s="10" customFormat="1">
      <c r="A1" s="10" t="s">
        <v>375</v>
      </c>
      <c r="B1" s="204" t="s">
        <v>383</v>
      </c>
      <c r="C1" s="205"/>
      <c r="D1" s="206"/>
      <c r="E1" s="10" t="s">
        <v>386</v>
      </c>
      <c r="F1" s="118" t="s">
        <v>2496</v>
      </c>
      <c r="G1" s="169" t="s">
        <v>387</v>
      </c>
      <c r="H1" s="170" t="s">
        <v>457</v>
      </c>
      <c r="I1" s="10" t="s">
        <v>384</v>
      </c>
      <c r="J1" s="10" t="s">
        <v>379</v>
      </c>
      <c r="K1" s="10" t="s">
        <v>388</v>
      </c>
      <c r="L1" s="10" t="s">
        <v>380</v>
      </c>
      <c r="M1" s="118" t="s">
        <v>819</v>
      </c>
      <c r="N1" s="10" t="s">
        <v>382</v>
      </c>
      <c r="O1" s="169" t="s">
        <v>381</v>
      </c>
      <c r="P1" s="177" t="s">
        <v>456</v>
      </c>
      <c r="Q1" s="178" t="s">
        <v>385</v>
      </c>
      <c r="R1" s="179" t="s">
        <v>777</v>
      </c>
      <c r="S1" s="242" t="s">
        <v>1667</v>
      </c>
      <c r="T1" s="242" t="s">
        <v>1698</v>
      </c>
      <c r="U1" s="242" t="s">
        <v>2517</v>
      </c>
      <c r="V1" s="10" t="s">
        <v>389</v>
      </c>
      <c r="W1" s="144" t="s">
        <v>376</v>
      </c>
      <c r="X1" s="145" t="s">
        <v>431</v>
      </c>
      <c r="Y1" s="144" t="s">
        <v>377</v>
      </c>
      <c r="Z1" s="145" t="s">
        <v>450</v>
      </c>
      <c r="AA1" s="224" t="s">
        <v>1212</v>
      </c>
      <c r="AB1" s="10" t="s">
        <v>378</v>
      </c>
      <c r="AC1" s="148" t="s">
        <v>401</v>
      </c>
      <c r="AD1" s="149" t="s">
        <v>427</v>
      </c>
      <c r="AE1" s="150" t="s">
        <v>404</v>
      </c>
      <c r="AF1" s="149" t="s">
        <v>428</v>
      </c>
      <c r="AG1" s="223" t="s">
        <v>1213</v>
      </c>
      <c r="AH1" s="10" t="s">
        <v>392</v>
      </c>
      <c r="AI1" s="118" t="s">
        <v>2701</v>
      </c>
      <c r="AJ1" s="10" t="s">
        <v>317</v>
      </c>
      <c r="AK1" s="10" t="s">
        <v>318</v>
      </c>
      <c r="AL1" s="10" t="s">
        <v>394</v>
      </c>
      <c r="AM1" s="10" t="s">
        <v>395</v>
      </c>
      <c r="AN1" s="222" t="s">
        <v>320</v>
      </c>
      <c r="AO1" s="10" t="s">
        <v>399</v>
      </c>
      <c r="AP1" s="10" t="s">
        <v>1374</v>
      </c>
      <c r="AQ1" s="118" t="s">
        <v>2439</v>
      </c>
    </row>
    <row r="2" spans="1:43">
      <c r="A2" s="218" t="s">
        <v>2700</v>
      </c>
      <c r="B2" s="208" t="s">
        <v>816</v>
      </c>
      <c r="C2" s="209" t="s">
        <v>820</v>
      </c>
      <c r="D2" s="210" t="s">
        <v>821</v>
      </c>
      <c r="E2" s="265" t="s">
        <v>2485</v>
      </c>
      <c r="F2" s="265" t="s">
        <v>2485</v>
      </c>
      <c r="G2" s="171" t="s">
        <v>452</v>
      </c>
      <c r="H2" s="172" t="s">
        <v>296</v>
      </c>
      <c r="I2" s="8" t="s">
        <v>29</v>
      </c>
      <c r="J2" s="8" t="s">
        <v>32</v>
      </c>
      <c r="K2" s="8" t="s">
        <v>35</v>
      </c>
      <c r="L2" s="8" t="s">
        <v>36</v>
      </c>
      <c r="M2" s="112" t="e">
        <f>IF(VLOOKUP(SelectedSubtype,Direction_Lookup,2,)&lt;&gt;"",VLOOKUP(SelectedSubtype,Direction_Lookup,2,),"")</f>
        <v>#N/A</v>
      </c>
      <c r="N2" s="8" t="s">
        <v>33</v>
      </c>
      <c r="O2" s="171" t="s">
        <v>458</v>
      </c>
      <c r="P2" s="173" t="s">
        <v>44</v>
      </c>
      <c r="Q2" s="215" t="s">
        <v>1659</v>
      </c>
      <c r="R2" s="180" t="s">
        <v>1660</v>
      </c>
      <c r="S2" s="220">
        <v>1100</v>
      </c>
      <c r="T2" s="220" t="s">
        <v>1668</v>
      </c>
      <c r="U2" s="220" t="s">
        <v>2522</v>
      </c>
      <c r="V2" s="228" t="s">
        <v>265</v>
      </c>
      <c r="W2" s="165" t="s">
        <v>1295</v>
      </c>
      <c r="X2" s="166" t="s">
        <v>1296</v>
      </c>
      <c r="Y2" s="225" t="s">
        <v>1214</v>
      </c>
      <c r="Z2" s="225" t="s">
        <v>1215</v>
      </c>
      <c r="AA2" s="225" t="s">
        <v>1216</v>
      </c>
      <c r="AB2" s="8" t="s">
        <v>263</v>
      </c>
      <c r="AC2" s="229" t="s">
        <v>1538</v>
      </c>
      <c r="AD2" s="230" t="s">
        <v>1539</v>
      </c>
      <c r="AE2" s="226" t="s">
        <v>1214</v>
      </c>
      <c r="AF2" s="226" t="s">
        <v>1215</v>
      </c>
      <c r="AG2" s="226" t="s">
        <v>1216</v>
      </c>
      <c r="AH2" s="259" t="s">
        <v>265</v>
      </c>
      <c r="AI2" s="284" t="s">
        <v>2457</v>
      </c>
      <c r="AJ2" s="8" t="s">
        <v>327</v>
      </c>
      <c r="AK2" s="8" t="s">
        <v>1085</v>
      </c>
      <c r="AL2" s="8" t="s">
        <v>319</v>
      </c>
      <c r="AM2" s="8">
        <v>0</v>
      </c>
      <c r="AN2" s="220" t="s">
        <v>1080</v>
      </c>
      <c r="AO2" s="8" t="s">
        <v>325</v>
      </c>
      <c r="AP2" s="232" t="s">
        <v>1375</v>
      </c>
      <c r="AQ2" s="259" t="s">
        <v>2440</v>
      </c>
    </row>
    <row r="3" spans="1:43">
      <c r="B3" s="174" t="s">
        <v>1000</v>
      </c>
      <c r="C3" s="207" t="s">
        <v>824</v>
      </c>
      <c r="D3" s="172" t="s">
        <v>739</v>
      </c>
      <c r="E3" s="8" t="s">
        <v>2052</v>
      </c>
      <c r="F3" s="259" t="s">
        <v>2052</v>
      </c>
      <c r="G3" s="171" t="s">
        <v>812</v>
      </c>
      <c r="H3" s="172" t="s">
        <v>282</v>
      </c>
      <c r="I3" s="8" t="s">
        <v>30</v>
      </c>
      <c r="J3" s="8" t="s">
        <v>31</v>
      </c>
      <c r="K3" s="8" t="s">
        <v>33</v>
      </c>
      <c r="L3" s="8" t="s">
        <v>37</v>
      </c>
      <c r="M3" s="112" t="e">
        <f>IF(VLOOKUP(SelectedSubtype,Direction_Lookup,3,)&lt;&gt;"",VLOOKUP(SelectedSubtype,Direction_Lookup,3,),"")</f>
        <v>#N/A</v>
      </c>
      <c r="N3" s="8" t="s">
        <v>34</v>
      </c>
      <c r="O3" s="171" t="s">
        <v>447</v>
      </c>
      <c r="P3" s="173" t="s">
        <v>41</v>
      </c>
      <c r="Q3" s="215" t="s">
        <v>778</v>
      </c>
      <c r="R3" s="180" t="s">
        <v>247</v>
      </c>
      <c r="S3" s="220">
        <v>1110</v>
      </c>
      <c r="T3" s="220" t="s">
        <v>1669</v>
      </c>
      <c r="U3" s="220" t="s">
        <v>2524</v>
      </c>
      <c r="V3" s="228" t="s">
        <v>266</v>
      </c>
      <c r="W3" s="165" t="s">
        <v>452</v>
      </c>
      <c r="X3" s="166" t="s">
        <v>295</v>
      </c>
      <c r="Y3" s="225" t="s">
        <v>451</v>
      </c>
      <c r="Z3" s="225" t="s">
        <v>287</v>
      </c>
      <c r="AA3" s="225" t="s">
        <v>1216</v>
      </c>
      <c r="AB3" s="8" t="s">
        <v>264</v>
      </c>
      <c r="AC3" s="287" t="s">
        <v>2658</v>
      </c>
      <c r="AD3" s="288" t="s">
        <v>2746</v>
      </c>
      <c r="AE3" s="226" t="s">
        <v>451</v>
      </c>
      <c r="AF3" s="226" t="s">
        <v>287</v>
      </c>
      <c r="AG3" s="226" t="s">
        <v>1216</v>
      </c>
      <c r="AH3" s="259" t="s">
        <v>366</v>
      </c>
      <c r="AI3" s="284" t="s">
        <v>2702</v>
      </c>
      <c r="AJ3" s="8" t="s">
        <v>393</v>
      </c>
      <c r="AK3" s="218" t="s">
        <v>1087</v>
      </c>
      <c r="AL3" s="8" t="s">
        <v>264</v>
      </c>
      <c r="AM3" s="8">
        <v>1</v>
      </c>
      <c r="AN3" s="220" t="s">
        <v>1081</v>
      </c>
      <c r="AO3" s="8" t="s">
        <v>396</v>
      </c>
      <c r="AP3" s="233" t="s">
        <v>1376</v>
      </c>
      <c r="AQ3" s="259" t="s">
        <v>2441</v>
      </c>
    </row>
    <row r="4" spans="1:43">
      <c r="B4" s="174" t="s">
        <v>1001</v>
      </c>
      <c r="C4" s="207" t="s">
        <v>820</v>
      </c>
      <c r="D4" s="172" t="s">
        <v>821</v>
      </c>
      <c r="E4" s="265" t="s">
        <v>2486</v>
      </c>
      <c r="F4" s="265" t="s">
        <v>2486</v>
      </c>
      <c r="G4" s="171" t="s">
        <v>458</v>
      </c>
      <c r="H4" s="173" t="s">
        <v>27</v>
      </c>
      <c r="K4" s="8" t="s">
        <v>34</v>
      </c>
      <c r="N4" s="8" t="s">
        <v>35</v>
      </c>
      <c r="O4" s="171" t="s">
        <v>465</v>
      </c>
      <c r="P4" s="173" t="s">
        <v>230</v>
      </c>
      <c r="Q4" s="215" t="s">
        <v>779</v>
      </c>
      <c r="R4" s="180" t="s">
        <v>246</v>
      </c>
      <c r="S4" s="220">
        <v>1120</v>
      </c>
      <c r="T4" s="220" t="s">
        <v>1670</v>
      </c>
      <c r="U4" s="220" t="s">
        <v>2527</v>
      </c>
      <c r="V4" s="228" t="s">
        <v>1420</v>
      </c>
      <c r="W4" s="165" t="s">
        <v>443</v>
      </c>
      <c r="X4" s="166" t="s">
        <v>282</v>
      </c>
      <c r="Y4" s="225" t="s">
        <v>1217</v>
      </c>
      <c r="Z4" s="225" t="s">
        <v>1218</v>
      </c>
      <c r="AA4" s="225" t="s">
        <v>1216</v>
      </c>
      <c r="AC4" s="287" t="s">
        <v>1409</v>
      </c>
      <c r="AD4" s="288" t="s">
        <v>1410</v>
      </c>
      <c r="AE4" s="226" t="s">
        <v>2664</v>
      </c>
      <c r="AF4" s="226" t="s">
        <v>2665</v>
      </c>
      <c r="AG4" s="226" t="s">
        <v>1216</v>
      </c>
      <c r="AH4" s="284" t="s">
        <v>2619</v>
      </c>
      <c r="AK4" s="218" t="s">
        <v>1089</v>
      </c>
      <c r="AL4" s="8" t="s">
        <v>329</v>
      </c>
      <c r="AM4" s="8">
        <v>2</v>
      </c>
      <c r="AN4" s="221" t="s">
        <v>1082</v>
      </c>
      <c r="AO4" s="8" t="s">
        <v>397</v>
      </c>
      <c r="AQ4" s="259" t="s">
        <v>2442</v>
      </c>
    </row>
    <row r="5" spans="1:43">
      <c r="B5" s="174" t="s">
        <v>817</v>
      </c>
      <c r="C5" s="207"/>
      <c r="D5" s="172"/>
      <c r="E5" s="259" t="s">
        <v>19</v>
      </c>
      <c r="G5" s="171" t="s">
        <v>442</v>
      </c>
      <c r="H5" s="173" t="s">
        <v>231</v>
      </c>
      <c r="K5" s="228" t="s">
        <v>38</v>
      </c>
      <c r="N5" s="8" t="s">
        <v>38</v>
      </c>
      <c r="O5" s="171" t="s">
        <v>440</v>
      </c>
      <c r="P5" s="173" t="s">
        <v>45</v>
      </c>
      <c r="Q5" s="215" t="s">
        <v>780</v>
      </c>
      <c r="R5" s="180" t="s">
        <v>245</v>
      </c>
      <c r="S5" s="220">
        <v>1130</v>
      </c>
      <c r="T5" s="220" t="s">
        <v>1671</v>
      </c>
      <c r="U5" s="220" t="s">
        <v>2529</v>
      </c>
      <c r="V5" s="228" t="s">
        <v>268</v>
      </c>
      <c r="W5" s="165" t="s">
        <v>2722</v>
      </c>
      <c r="X5" s="166" t="s">
        <v>2723</v>
      </c>
      <c r="Y5" s="225" t="s">
        <v>1219</v>
      </c>
      <c r="Z5" s="225" t="s">
        <v>294</v>
      </c>
      <c r="AA5" s="225" t="s">
        <v>1216</v>
      </c>
      <c r="AC5" s="287" t="s">
        <v>1796</v>
      </c>
      <c r="AD5" s="288" t="s">
        <v>1797</v>
      </c>
      <c r="AE5" s="226" t="s">
        <v>1544</v>
      </c>
      <c r="AF5" s="226" t="s">
        <v>1418</v>
      </c>
      <c r="AG5" s="226" t="s">
        <v>1216</v>
      </c>
      <c r="AH5" s="259" t="s">
        <v>2457</v>
      </c>
      <c r="AK5" s="218" t="s">
        <v>1088</v>
      </c>
      <c r="AL5" s="8" t="s">
        <v>332</v>
      </c>
      <c r="AM5" s="8">
        <v>4</v>
      </c>
      <c r="AN5" s="220" t="s">
        <v>1083</v>
      </c>
      <c r="AO5" s="8" t="s">
        <v>398</v>
      </c>
      <c r="AQ5" s="259" t="s">
        <v>2443</v>
      </c>
    </row>
    <row r="6" spans="1:43">
      <c r="B6" s="174" t="s">
        <v>1003</v>
      </c>
      <c r="C6" s="207"/>
      <c r="D6" s="172"/>
      <c r="E6" s="259" t="s">
        <v>18</v>
      </c>
      <c r="G6" s="171" t="s">
        <v>459</v>
      </c>
      <c r="H6" s="172" t="s">
        <v>249</v>
      </c>
      <c r="K6" s="117" t="s">
        <v>39</v>
      </c>
      <c r="N6" s="8" t="s">
        <v>39</v>
      </c>
      <c r="O6" s="171" t="s">
        <v>453</v>
      </c>
      <c r="P6" s="173" t="s">
        <v>279</v>
      </c>
      <c r="Q6" s="215" t="s">
        <v>781</v>
      </c>
      <c r="R6" s="180" t="s">
        <v>244</v>
      </c>
      <c r="S6" s="220">
        <v>1140</v>
      </c>
      <c r="T6" s="220" t="s">
        <v>1672</v>
      </c>
      <c r="U6" s="220" t="s">
        <v>2531</v>
      </c>
      <c r="V6" s="228" t="s">
        <v>1105</v>
      </c>
      <c r="W6" s="165" t="s">
        <v>447</v>
      </c>
      <c r="X6" s="166" t="s">
        <v>23</v>
      </c>
      <c r="Y6" s="225" t="s">
        <v>458</v>
      </c>
      <c r="Z6" s="225" t="s">
        <v>1220</v>
      </c>
      <c r="AA6" s="225" t="s">
        <v>1216</v>
      </c>
      <c r="AC6" s="287" t="s">
        <v>2639</v>
      </c>
      <c r="AD6" s="288" t="s">
        <v>2640</v>
      </c>
      <c r="AE6" s="226" t="s">
        <v>1217</v>
      </c>
      <c r="AF6" s="226" t="s">
        <v>1218</v>
      </c>
      <c r="AG6" s="226" t="s">
        <v>1216</v>
      </c>
      <c r="AH6" s="259" t="s">
        <v>321</v>
      </c>
      <c r="AK6" s="218" t="s">
        <v>1189</v>
      </c>
      <c r="AM6" s="8">
        <v>6</v>
      </c>
      <c r="AN6" s="220" t="s">
        <v>1084</v>
      </c>
      <c r="AQ6" s="259" t="s">
        <v>2444</v>
      </c>
    </row>
    <row r="7" spans="1:43">
      <c r="B7" s="174" t="s">
        <v>1004</v>
      </c>
      <c r="C7" s="207"/>
      <c r="D7" s="172"/>
      <c r="E7" s="259" t="s">
        <v>2495</v>
      </c>
      <c r="G7" s="171" t="s">
        <v>447</v>
      </c>
      <c r="H7" s="173" t="s">
        <v>23</v>
      </c>
      <c r="K7" s="8" t="s">
        <v>2606</v>
      </c>
      <c r="N7" s="8" t="s">
        <v>241</v>
      </c>
      <c r="O7" s="171" t="s">
        <v>454</v>
      </c>
      <c r="P7" s="173" t="s">
        <v>289</v>
      </c>
      <c r="Q7" s="215" t="s">
        <v>2709</v>
      </c>
      <c r="R7" s="180" t="s">
        <v>2710</v>
      </c>
      <c r="S7" s="220">
        <v>1199</v>
      </c>
      <c r="T7" s="220" t="s">
        <v>1673</v>
      </c>
      <c r="U7" s="220" t="s">
        <v>2533</v>
      </c>
      <c r="V7" s="228" t="s">
        <v>1421</v>
      </c>
      <c r="W7" s="165" t="s">
        <v>2672</v>
      </c>
      <c r="X7" s="166" t="s">
        <v>2673</v>
      </c>
      <c r="Y7" s="225" t="s">
        <v>458</v>
      </c>
      <c r="Z7" s="225" t="s">
        <v>44</v>
      </c>
      <c r="AA7" s="225" t="s">
        <v>1216</v>
      </c>
      <c r="AC7" s="287" t="s">
        <v>2008</v>
      </c>
      <c r="AD7" s="288" t="s">
        <v>2009</v>
      </c>
      <c r="AE7" s="226" t="s">
        <v>1219</v>
      </c>
      <c r="AF7" s="226" t="s">
        <v>294</v>
      </c>
      <c r="AG7" s="226" t="s">
        <v>1216</v>
      </c>
      <c r="AH7" s="259" t="s">
        <v>2458</v>
      </c>
      <c r="AK7" s="231" t="s">
        <v>1341</v>
      </c>
      <c r="AM7" s="8">
        <v>12</v>
      </c>
      <c r="AN7" s="115"/>
      <c r="AQ7" s="259" t="s">
        <v>2445</v>
      </c>
    </row>
    <row r="8" spans="1:43">
      <c r="B8" s="174" t="s">
        <v>1002</v>
      </c>
      <c r="C8" s="207"/>
      <c r="D8" s="172"/>
      <c r="G8" s="171" t="s">
        <v>440</v>
      </c>
      <c r="H8" s="173" t="s">
        <v>28</v>
      </c>
      <c r="K8" s="8" t="s">
        <v>241</v>
      </c>
      <c r="N8" s="284" t="s">
        <v>2606</v>
      </c>
      <c r="O8" s="171" t="s">
        <v>1651</v>
      </c>
      <c r="P8" s="173" t="s">
        <v>799</v>
      </c>
      <c r="Q8" s="215" t="s">
        <v>437</v>
      </c>
      <c r="R8" s="180" t="s">
        <v>180</v>
      </c>
      <c r="S8" s="220">
        <v>1200</v>
      </c>
      <c r="T8" s="220" t="s">
        <v>1674</v>
      </c>
      <c r="U8" s="220" t="s">
        <v>2536</v>
      </c>
      <c r="V8" s="228" t="s">
        <v>1968</v>
      </c>
      <c r="W8" s="167" t="s">
        <v>441</v>
      </c>
      <c r="X8" s="166" t="s">
        <v>249</v>
      </c>
      <c r="Y8" s="225" t="s">
        <v>1221</v>
      </c>
      <c r="Z8" s="225" t="s">
        <v>1222</v>
      </c>
      <c r="AA8" s="225" t="s">
        <v>1216</v>
      </c>
      <c r="AC8" s="229" t="s">
        <v>1920</v>
      </c>
      <c r="AD8" s="230" t="s">
        <v>1921</v>
      </c>
      <c r="AE8" s="226" t="s">
        <v>458</v>
      </c>
      <c r="AF8" s="226" t="s">
        <v>1220</v>
      </c>
      <c r="AG8" s="226" t="s">
        <v>1216</v>
      </c>
      <c r="AH8" s="259" t="s">
        <v>326</v>
      </c>
      <c r="AK8" s="218" t="s">
        <v>1086</v>
      </c>
    </row>
    <row r="9" spans="1:43">
      <c r="B9" s="174" t="s">
        <v>1373</v>
      </c>
      <c r="C9" s="207" t="s">
        <v>822</v>
      </c>
      <c r="D9" s="172" t="s">
        <v>823</v>
      </c>
      <c r="G9" s="171" t="s">
        <v>798</v>
      </c>
      <c r="H9" s="173" t="s">
        <v>799</v>
      </c>
      <c r="N9" s="8" t="s">
        <v>241</v>
      </c>
      <c r="O9" s="171" t="s">
        <v>1572</v>
      </c>
      <c r="P9" s="173" t="s">
        <v>1573</v>
      </c>
      <c r="Q9" s="215" t="s">
        <v>782</v>
      </c>
      <c r="R9" s="180" t="s">
        <v>243</v>
      </c>
      <c r="S9" s="220">
        <v>1210</v>
      </c>
      <c r="T9" s="220" t="s">
        <v>1675</v>
      </c>
      <c r="U9" s="220"/>
      <c r="V9" s="228" t="s">
        <v>267</v>
      </c>
      <c r="W9" s="165" t="s">
        <v>442</v>
      </c>
      <c r="X9" s="166" t="s">
        <v>231</v>
      </c>
      <c r="Y9" s="225" t="s">
        <v>1223</v>
      </c>
      <c r="Z9" s="225" t="s">
        <v>1224</v>
      </c>
      <c r="AA9" s="225" t="s">
        <v>1216</v>
      </c>
      <c r="AC9" s="229" t="s">
        <v>1356</v>
      </c>
      <c r="AD9" s="230" t="s">
        <v>1357</v>
      </c>
      <c r="AE9" s="226" t="s">
        <v>458</v>
      </c>
      <c r="AF9" s="226" t="s">
        <v>44</v>
      </c>
      <c r="AG9" s="226" t="s">
        <v>1216</v>
      </c>
      <c r="AH9" s="259" t="s">
        <v>328</v>
      </c>
      <c r="AK9" s="218"/>
    </row>
    <row r="10" spans="1:43">
      <c r="B10" s="174" t="s">
        <v>818</v>
      </c>
      <c r="C10" s="207"/>
      <c r="D10" s="172"/>
      <c r="G10" s="174" t="s">
        <v>738</v>
      </c>
      <c r="H10" s="173" t="s">
        <v>293</v>
      </c>
      <c r="O10" s="171" t="s">
        <v>1498</v>
      </c>
      <c r="P10" s="173" t="s">
        <v>1038</v>
      </c>
      <c r="Q10" s="215" t="s">
        <v>783</v>
      </c>
      <c r="R10" s="180" t="s">
        <v>250</v>
      </c>
      <c r="S10" s="220">
        <v>1220</v>
      </c>
      <c r="T10" s="220" t="s">
        <v>1676</v>
      </c>
      <c r="U10" s="220"/>
      <c r="V10" s="259" t="s">
        <v>2513</v>
      </c>
      <c r="W10" s="167" t="s">
        <v>2018</v>
      </c>
      <c r="X10" s="166" t="s">
        <v>2019</v>
      </c>
      <c r="Y10" s="225" t="s">
        <v>779</v>
      </c>
      <c r="Z10" s="225" t="s">
        <v>288</v>
      </c>
      <c r="AA10" s="225" t="s">
        <v>1216</v>
      </c>
      <c r="AC10" s="229" t="s">
        <v>1758</v>
      </c>
      <c r="AD10" s="230" t="s">
        <v>1759</v>
      </c>
      <c r="AE10" s="226" t="s">
        <v>1221</v>
      </c>
      <c r="AF10" s="226" t="s">
        <v>1222</v>
      </c>
      <c r="AG10" s="226" t="s">
        <v>1216</v>
      </c>
      <c r="AH10" s="259" t="s">
        <v>331</v>
      </c>
    </row>
    <row r="11" spans="1:43">
      <c r="B11" s="174" t="s">
        <v>1682</v>
      </c>
      <c r="C11" s="207" t="s">
        <v>822</v>
      </c>
      <c r="D11" s="172" t="s">
        <v>823</v>
      </c>
      <c r="G11" s="171" t="s">
        <v>469</v>
      </c>
      <c r="H11" s="173" t="s">
        <v>467</v>
      </c>
      <c r="O11" s="171" t="s">
        <v>1543</v>
      </c>
      <c r="P11" s="173" t="s">
        <v>810</v>
      </c>
      <c r="Q11" s="215" t="s">
        <v>787</v>
      </c>
      <c r="R11" s="180" t="s">
        <v>788</v>
      </c>
      <c r="S11" s="220">
        <v>1230</v>
      </c>
      <c r="T11" s="220" t="s">
        <v>1677</v>
      </c>
      <c r="U11" s="220"/>
      <c r="V11" s="8" t="s">
        <v>2711</v>
      </c>
      <c r="W11" s="165" t="s">
        <v>440</v>
      </c>
      <c r="X11" s="166" t="s">
        <v>28</v>
      </c>
      <c r="Y11" s="225" t="s">
        <v>453</v>
      </c>
      <c r="Z11" s="225" t="s">
        <v>279</v>
      </c>
      <c r="AA11" s="225" t="s">
        <v>1216</v>
      </c>
      <c r="AC11" s="229" t="s">
        <v>471</v>
      </c>
      <c r="AD11" s="230" t="s">
        <v>472</v>
      </c>
      <c r="AE11" s="226" t="s">
        <v>1223</v>
      </c>
      <c r="AF11" s="226" t="s">
        <v>1224</v>
      </c>
      <c r="AG11" s="226" t="s">
        <v>1216</v>
      </c>
      <c r="AH11" s="259" t="s">
        <v>1513</v>
      </c>
    </row>
    <row r="12" spans="1:43">
      <c r="B12" s="174" t="s">
        <v>2484</v>
      </c>
      <c r="C12" s="207" t="s">
        <v>822</v>
      </c>
      <c r="D12" s="172" t="s">
        <v>823</v>
      </c>
      <c r="G12" s="171" t="s">
        <v>468</v>
      </c>
      <c r="H12" s="173" t="s">
        <v>466</v>
      </c>
      <c r="O12" s="171" t="s">
        <v>1666</v>
      </c>
      <c r="P12" s="173" t="s">
        <v>1665</v>
      </c>
      <c r="Q12" s="215" t="s">
        <v>432</v>
      </c>
      <c r="R12" s="180" t="s">
        <v>26</v>
      </c>
      <c r="S12" s="220">
        <v>1240</v>
      </c>
      <c r="T12" s="220" t="s">
        <v>1678</v>
      </c>
      <c r="U12" s="220"/>
      <c r="V12" s="259" t="s">
        <v>2514</v>
      </c>
      <c r="W12" s="167" t="s">
        <v>1077</v>
      </c>
      <c r="X12" s="166" t="s">
        <v>1078</v>
      </c>
      <c r="Y12" s="225" t="s">
        <v>454</v>
      </c>
      <c r="Z12" s="225" t="s">
        <v>289</v>
      </c>
      <c r="AA12" s="225" t="s">
        <v>1216</v>
      </c>
      <c r="AC12" s="229" t="s">
        <v>1766</v>
      </c>
      <c r="AD12" s="230" t="s">
        <v>1767</v>
      </c>
      <c r="AE12" s="226" t="s">
        <v>779</v>
      </c>
      <c r="AF12" s="226" t="s">
        <v>288</v>
      </c>
      <c r="AG12" s="226" t="s">
        <v>1216</v>
      </c>
      <c r="AH12" s="259" t="s">
        <v>333</v>
      </c>
    </row>
    <row r="13" spans="1:43">
      <c r="G13" s="171" t="s">
        <v>1542</v>
      </c>
      <c r="H13" s="173" t="s">
        <v>283</v>
      </c>
      <c r="O13" s="171" t="s">
        <v>2717</v>
      </c>
      <c r="P13" s="173" t="s">
        <v>20</v>
      </c>
      <c r="Q13" s="215" t="s">
        <v>784</v>
      </c>
      <c r="R13" s="180" t="s">
        <v>242</v>
      </c>
      <c r="S13" s="220">
        <v>1250</v>
      </c>
      <c r="T13" s="220" t="s">
        <v>1679</v>
      </c>
      <c r="U13" s="220"/>
      <c r="W13" s="165" t="s">
        <v>439</v>
      </c>
      <c r="X13" s="166" t="s">
        <v>246</v>
      </c>
      <c r="Y13" s="225" t="s">
        <v>497</v>
      </c>
      <c r="Z13" s="225" t="s">
        <v>1225</v>
      </c>
      <c r="AA13" s="225" t="s">
        <v>1216</v>
      </c>
      <c r="AC13" s="287" t="s">
        <v>1998</v>
      </c>
      <c r="AD13" s="288" t="s">
        <v>1999</v>
      </c>
      <c r="AE13" s="226" t="s">
        <v>453</v>
      </c>
      <c r="AF13" s="226" t="s">
        <v>279</v>
      </c>
      <c r="AG13" s="226" t="s">
        <v>1216</v>
      </c>
      <c r="AH13" s="259" t="s">
        <v>1287</v>
      </c>
    </row>
    <row r="14" spans="1:43">
      <c r="G14" s="171" t="s">
        <v>1543</v>
      </c>
      <c r="H14" s="173" t="s">
        <v>1533</v>
      </c>
      <c r="O14" s="171" t="s">
        <v>2718</v>
      </c>
      <c r="P14" s="173" t="s">
        <v>40</v>
      </c>
      <c r="Q14" s="216" t="s">
        <v>345</v>
      </c>
      <c r="R14" s="181"/>
      <c r="S14" s="220">
        <v>1260</v>
      </c>
      <c r="T14" s="220" t="s">
        <v>1680</v>
      </c>
      <c r="U14" s="220"/>
      <c r="W14" s="165" t="s">
        <v>1307</v>
      </c>
      <c r="X14" s="166" t="s">
        <v>1306</v>
      </c>
      <c r="Y14" s="225" t="s">
        <v>1226</v>
      </c>
      <c r="Z14" s="225" t="s">
        <v>1038</v>
      </c>
      <c r="AA14" s="225" t="s">
        <v>1216</v>
      </c>
      <c r="AC14" s="287" t="s">
        <v>1111</v>
      </c>
      <c r="AD14" s="288" t="s">
        <v>1112</v>
      </c>
      <c r="AE14" s="226" t="s">
        <v>454</v>
      </c>
      <c r="AF14" s="226" t="s">
        <v>289</v>
      </c>
      <c r="AG14" s="226" t="s">
        <v>1216</v>
      </c>
      <c r="AH14" s="259" t="s">
        <v>1288</v>
      </c>
    </row>
    <row r="15" spans="1:43">
      <c r="G15" s="171" t="s">
        <v>2716</v>
      </c>
      <c r="H15" s="173" t="s">
        <v>1969</v>
      </c>
      <c r="O15" s="171" t="s">
        <v>2719</v>
      </c>
      <c r="P15" s="173" t="s">
        <v>140</v>
      </c>
      <c r="Q15" s="112"/>
      <c r="S15" s="220">
        <v>1299</v>
      </c>
      <c r="T15" s="220" t="s">
        <v>1681</v>
      </c>
      <c r="U15" s="220"/>
      <c r="W15" s="165" t="s">
        <v>798</v>
      </c>
      <c r="X15" s="166" t="s">
        <v>799</v>
      </c>
      <c r="Y15" s="225" t="s">
        <v>2720</v>
      </c>
      <c r="Z15" s="225" t="s">
        <v>20</v>
      </c>
      <c r="AA15" s="225" t="s">
        <v>1216</v>
      </c>
      <c r="AC15" s="229" t="s">
        <v>2745</v>
      </c>
      <c r="AD15" s="230" t="s">
        <v>1795</v>
      </c>
      <c r="AE15" s="226" t="s">
        <v>497</v>
      </c>
      <c r="AF15" s="226" t="s">
        <v>1225</v>
      </c>
      <c r="AG15" s="226" t="s">
        <v>1216</v>
      </c>
      <c r="AH15" s="259" t="s">
        <v>1289</v>
      </c>
    </row>
    <row r="16" spans="1:43">
      <c r="G16" s="171" t="s">
        <v>2717</v>
      </c>
      <c r="H16" s="173" t="s">
        <v>20</v>
      </c>
      <c r="O16" s="171" t="s">
        <v>736</v>
      </c>
      <c r="P16" s="173" t="s">
        <v>737</v>
      </c>
      <c r="Q16" s="112"/>
      <c r="S16" s="220">
        <v>1300</v>
      </c>
      <c r="T16" s="220" t="s">
        <v>1682</v>
      </c>
      <c r="U16" s="220"/>
      <c r="W16" s="165" t="s">
        <v>794</v>
      </c>
      <c r="X16" s="166" t="s">
        <v>795</v>
      </c>
      <c r="Y16" s="225" t="s">
        <v>1228</v>
      </c>
      <c r="Z16" s="225" t="s">
        <v>290</v>
      </c>
      <c r="AA16" s="225" t="s">
        <v>1216</v>
      </c>
      <c r="AC16" s="287" t="s">
        <v>2693</v>
      </c>
      <c r="AD16" s="288" t="s">
        <v>2694</v>
      </c>
      <c r="AE16" s="226" t="s">
        <v>1226</v>
      </c>
      <c r="AF16" s="226" t="s">
        <v>1038</v>
      </c>
      <c r="AG16" s="226" t="s">
        <v>1216</v>
      </c>
      <c r="AH16" s="259" t="s">
        <v>1290</v>
      </c>
    </row>
    <row r="17" spans="2:35">
      <c r="G17" s="171" t="s">
        <v>732</v>
      </c>
      <c r="H17" s="173" t="s">
        <v>733</v>
      </c>
      <c r="O17" s="171" t="s">
        <v>463</v>
      </c>
      <c r="P17" s="173" t="s">
        <v>236</v>
      </c>
      <c r="Q17" s="112"/>
      <c r="S17" s="220">
        <v>1310</v>
      </c>
      <c r="T17" s="220" t="s">
        <v>1683</v>
      </c>
      <c r="U17" s="220"/>
      <c r="W17" s="165" t="s">
        <v>438</v>
      </c>
      <c r="X17" s="166" t="s">
        <v>293</v>
      </c>
      <c r="Y17" s="225" t="s">
        <v>1229</v>
      </c>
      <c r="Z17" s="225" t="s">
        <v>291</v>
      </c>
      <c r="AA17" s="225" t="s">
        <v>1216</v>
      </c>
      <c r="AC17" s="287" t="s">
        <v>1438</v>
      </c>
      <c r="AD17" s="288" t="s">
        <v>1439</v>
      </c>
      <c r="AE17" s="226" t="s">
        <v>2666</v>
      </c>
      <c r="AF17" s="226" t="s">
        <v>2662</v>
      </c>
      <c r="AG17" s="226" t="s">
        <v>1216</v>
      </c>
      <c r="AH17" s="280" t="s">
        <v>2540</v>
      </c>
    </row>
    <row r="18" spans="2:35" s="117" customFormat="1">
      <c r="B18" s="86"/>
      <c r="C18" s="86"/>
      <c r="D18" s="86"/>
      <c r="F18" s="259"/>
      <c r="G18" s="171" t="s">
        <v>445</v>
      </c>
      <c r="H18" s="173" t="s">
        <v>22</v>
      </c>
      <c r="K18" s="8"/>
      <c r="O18" s="171" t="s">
        <v>464</v>
      </c>
      <c r="P18" s="173" t="s">
        <v>180</v>
      </c>
      <c r="Q18" s="112"/>
      <c r="R18" s="8"/>
      <c r="S18" s="220">
        <v>1320</v>
      </c>
      <c r="T18" s="220" t="s">
        <v>1684</v>
      </c>
      <c r="U18" s="220"/>
      <c r="V18" s="8"/>
      <c r="W18" s="165" t="s">
        <v>2552</v>
      </c>
      <c r="X18" s="166" t="s">
        <v>2553</v>
      </c>
      <c r="Y18" s="225" t="s">
        <v>1230</v>
      </c>
      <c r="Z18" s="225" t="s">
        <v>1231</v>
      </c>
      <c r="AA18" s="225" t="s">
        <v>1216</v>
      </c>
      <c r="AB18" s="8"/>
      <c r="AC18" s="287" t="s">
        <v>1715</v>
      </c>
      <c r="AD18" s="288" t="s">
        <v>1714</v>
      </c>
      <c r="AE18" s="226" t="s">
        <v>2720</v>
      </c>
      <c r="AF18" s="226" t="s">
        <v>20</v>
      </c>
      <c r="AG18" s="226" t="s">
        <v>1216</v>
      </c>
      <c r="AH18" s="8" t="s">
        <v>2556</v>
      </c>
      <c r="AI18" s="284"/>
    </row>
    <row r="19" spans="2:35">
      <c r="G19" s="171" t="s">
        <v>444</v>
      </c>
      <c r="H19" s="172" t="s">
        <v>251</v>
      </c>
      <c r="K19" s="117"/>
      <c r="O19" s="171" t="s">
        <v>461</v>
      </c>
      <c r="P19" s="173" t="s">
        <v>42</v>
      </c>
      <c r="Q19" s="112"/>
      <c r="S19" s="220">
        <v>1330</v>
      </c>
      <c r="T19" s="220" t="s">
        <v>1685</v>
      </c>
      <c r="U19" s="220"/>
      <c r="W19" s="165" t="s">
        <v>448</v>
      </c>
      <c r="X19" s="166" t="s">
        <v>280</v>
      </c>
      <c r="Y19" s="225" t="s">
        <v>1232</v>
      </c>
      <c r="Z19" s="225" t="s">
        <v>1233</v>
      </c>
      <c r="AA19" s="225" t="s">
        <v>1216</v>
      </c>
      <c r="AC19" s="287" t="s">
        <v>813</v>
      </c>
      <c r="AD19" s="288" t="s">
        <v>53</v>
      </c>
      <c r="AE19" s="226" t="s">
        <v>2720</v>
      </c>
      <c r="AF19" s="226" t="s">
        <v>1227</v>
      </c>
      <c r="AG19" s="226" t="s">
        <v>1216</v>
      </c>
    </row>
    <row r="20" spans="2:35">
      <c r="G20" s="171" t="s">
        <v>437</v>
      </c>
      <c r="H20" s="173" t="s">
        <v>180</v>
      </c>
      <c r="O20" s="171" t="s">
        <v>196</v>
      </c>
      <c r="P20" s="173" t="s">
        <v>43</v>
      </c>
      <c r="Q20" s="112"/>
      <c r="S20" s="220">
        <v>1340</v>
      </c>
      <c r="T20" s="220" t="s">
        <v>1686</v>
      </c>
      <c r="U20" s="220"/>
      <c r="V20" s="117"/>
      <c r="W20" s="165" t="s">
        <v>469</v>
      </c>
      <c r="X20" s="166" t="s">
        <v>467</v>
      </c>
      <c r="Y20" s="225" t="s">
        <v>1584</v>
      </c>
      <c r="Z20" s="225" t="s">
        <v>1262</v>
      </c>
      <c r="AA20" s="225" t="s">
        <v>1216</v>
      </c>
      <c r="AC20" s="287" t="s">
        <v>1295</v>
      </c>
      <c r="AD20" s="288" t="s">
        <v>1296</v>
      </c>
      <c r="AE20" s="226" t="s">
        <v>1716</v>
      </c>
      <c r="AF20" s="226" t="s">
        <v>1717</v>
      </c>
      <c r="AG20" s="226" t="s">
        <v>1216</v>
      </c>
      <c r="AH20" s="117"/>
    </row>
    <row r="21" spans="2:35">
      <c r="G21" s="171" t="s">
        <v>789</v>
      </c>
      <c r="H21" s="173" t="s">
        <v>790</v>
      </c>
      <c r="O21" s="171" t="s">
        <v>434</v>
      </c>
      <c r="P21" s="173" t="s">
        <v>21</v>
      </c>
      <c r="Q21" s="86"/>
      <c r="R21" s="117"/>
      <c r="S21" s="220">
        <v>1399</v>
      </c>
      <c r="T21" s="220" t="s">
        <v>1687</v>
      </c>
      <c r="U21" s="220"/>
      <c r="W21" s="165" t="s">
        <v>468</v>
      </c>
      <c r="X21" s="166" t="s">
        <v>466</v>
      </c>
      <c r="Y21" s="225" t="s">
        <v>1234</v>
      </c>
      <c r="Z21" s="225" t="s">
        <v>737</v>
      </c>
      <c r="AA21" s="225" t="s">
        <v>1216</v>
      </c>
      <c r="AC21" s="287" t="s">
        <v>1339</v>
      </c>
      <c r="AD21" s="288" t="s">
        <v>1340</v>
      </c>
      <c r="AE21" s="226" t="s">
        <v>1229</v>
      </c>
      <c r="AF21" s="226" t="s">
        <v>291</v>
      </c>
      <c r="AG21" s="226" t="s">
        <v>1216</v>
      </c>
    </row>
    <row r="22" spans="2:35">
      <c r="G22" s="171" t="s">
        <v>460</v>
      </c>
      <c r="H22" s="173" t="s">
        <v>24</v>
      </c>
      <c r="O22" s="171" t="s">
        <v>445</v>
      </c>
      <c r="P22" s="173" t="s">
        <v>22</v>
      </c>
      <c r="Q22" s="86"/>
      <c r="S22" s="220">
        <v>2100</v>
      </c>
      <c r="T22" s="220" t="s">
        <v>1688</v>
      </c>
      <c r="U22" s="220"/>
      <c r="W22" s="165" t="s">
        <v>1039</v>
      </c>
      <c r="X22" s="166" t="s">
        <v>283</v>
      </c>
      <c r="Y22" s="225" t="s">
        <v>437</v>
      </c>
      <c r="Z22" s="225" t="s">
        <v>180</v>
      </c>
      <c r="AA22" s="225" t="s">
        <v>1216</v>
      </c>
      <c r="AC22" s="229" t="s">
        <v>1534</v>
      </c>
      <c r="AD22" s="230" t="s">
        <v>1535</v>
      </c>
      <c r="AE22" s="226" t="s">
        <v>1230</v>
      </c>
      <c r="AF22" s="226" t="s">
        <v>1231</v>
      </c>
      <c r="AG22" s="226" t="s">
        <v>1216</v>
      </c>
    </row>
    <row r="23" spans="2:35">
      <c r="G23" s="174" t="s">
        <v>434</v>
      </c>
      <c r="H23" s="173" t="s">
        <v>21</v>
      </c>
      <c r="O23" s="171" t="s">
        <v>455</v>
      </c>
      <c r="P23" s="173" t="s">
        <v>26</v>
      </c>
      <c r="Q23" s="86"/>
      <c r="S23" s="220">
        <v>2110</v>
      </c>
      <c r="T23" s="220" t="s">
        <v>1689</v>
      </c>
      <c r="U23" s="220"/>
      <c r="W23" s="165" t="s">
        <v>1532</v>
      </c>
      <c r="X23" s="166" t="s">
        <v>1533</v>
      </c>
      <c r="Y23" s="225" t="s">
        <v>434</v>
      </c>
      <c r="Z23" s="225" t="s">
        <v>21</v>
      </c>
      <c r="AA23" s="225" t="s">
        <v>1216</v>
      </c>
      <c r="AC23" s="287" t="s">
        <v>2617</v>
      </c>
      <c r="AD23" s="288" t="s">
        <v>2618</v>
      </c>
      <c r="AE23" s="226" t="s">
        <v>1232</v>
      </c>
      <c r="AF23" s="226" t="s">
        <v>1233</v>
      </c>
      <c r="AG23" s="226" t="s">
        <v>1216</v>
      </c>
    </row>
    <row r="24" spans="2:35">
      <c r="G24" s="174" t="s">
        <v>196</v>
      </c>
      <c r="H24" s="173" t="s">
        <v>25</v>
      </c>
      <c r="O24" s="175" t="s">
        <v>345</v>
      </c>
      <c r="P24" s="217"/>
      <c r="Q24" s="86"/>
      <c r="S24" s="220">
        <v>2199</v>
      </c>
      <c r="T24" s="220" t="s">
        <v>1690</v>
      </c>
      <c r="U24" s="220"/>
      <c r="W24" s="165" t="s">
        <v>1093</v>
      </c>
      <c r="X24" s="166" t="s">
        <v>1092</v>
      </c>
      <c r="Y24" s="225" t="s">
        <v>1235</v>
      </c>
      <c r="Z24" s="225" t="s">
        <v>1102</v>
      </c>
      <c r="AA24" s="225" t="s">
        <v>1216</v>
      </c>
      <c r="AC24" s="287" t="s">
        <v>2503</v>
      </c>
      <c r="AD24" s="288" t="s">
        <v>2504</v>
      </c>
      <c r="AE24" s="226" t="s">
        <v>1261</v>
      </c>
      <c r="AF24" s="226" t="s">
        <v>1262</v>
      </c>
      <c r="AG24" s="226" t="s">
        <v>1216</v>
      </c>
    </row>
    <row r="25" spans="2:35">
      <c r="G25" s="174" t="s">
        <v>432</v>
      </c>
      <c r="H25" s="173" t="s">
        <v>26</v>
      </c>
      <c r="S25" s="220">
        <v>2200</v>
      </c>
      <c r="T25" s="220" t="s">
        <v>1691</v>
      </c>
      <c r="U25" s="220"/>
      <c r="W25" s="165" t="s">
        <v>1303</v>
      </c>
      <c r="X25" s="166" t="s">
        <v>1304</v>
      </c>
      <c r="Y25" s="225" t="s">
        <v>196</v>
      </c>
      <c r="Z25" s="225" t="s">
        <v>43</v>
      </c>
      <c r="AA25" s="225" t="s">
        <v>1216</v>
      </c>
      <c r="AC25" s="287" t="s">
        <v>1100</v>
      </c>
      <c r="AD25" s="288" t="s">
        <v>1101</v>
      </c>
      <c r="AE25" s="226" t="s">
        <v>2667</v>
      </c>
      <c r="AF25" s="226" t="s">
        <v>2663</v>
      </c>
      <c r="AG25" s="226" t="s">
        <v>1216</v>
      </c>
    </row>
    <row r="26" spans="2:35">
      <c r="G26" s="174" t="s">
        <v>1488</v>
      </c>
      <c r="H26" s="173" t="s">
        <v>1489</v>
      </c>
      <c r="O26" s="117"/>
      <c r="P26" s="117"/>
      <c r="S26" s="220">
        <v>2205</v>
      </c>
      <c r="T26" s="220" t="s">
        <v>1692</v>
      </c>
      <c r="U26" s="220"/>
      <c r="W26" s="165" t="s">
        <v>2720</v>
      </c>
      <c r="X26" s="166" t="s">
        <v>140</v>
      </c>
      <c r="Y26" s="225" t="s">
        <v>1419</v>
      </c>
      <c r="Z26" s="225" t="s">
        <v>26</v>
      </c>
      <c r="AA26" s="225" t="s">
        <v>1216</v>
      </c>
      <c r="AC26" s="287" t="s">
        <v>1239</v>
      </c>
      <c r="AD26" s="288" t="s">
        <v>1240</v>
      </c>
      <c r="AE26" s="226" t="s">
        <v>1234</v>
      </c>
      <c r="AF26" s="226" t="s">
        <v>737</v>
      </c>
      <c r="AG26" s="226" t="s">
        <v>1216</v>
      </c>
    </row>
    <row r="27" spans="2:35">
      <c r="G27" s="174" t="s">
        <v>1446</v>
      </c>
      <c r="H27" s="173" t="s">
        <v>1447</v>
      </c>
      <c r="S27" s="220">
        <v>2210</v>
      </c>
      <c r="T27" s="220" t="s">
        <v>1693</v>
      </c>
      <c r="U27" s="220"/>
      <c r="W27" s="165" t="s">
        <v>811</v>
      </c>
      <c r="X27" s="166" t="s">
        <v>138</v>
      </c>
      <c r="Y27" s="225" t="s">
        <v>1180</v>
      </c>
      <c r="Z27" s="225" t="s">
        <v>1172</v>
      </c>
      <c r="AA27" s="225" t="s">
        <v>1236</v>
      </c>
      <c r="AC27" s="229" t="s">
        <v>1996</v>
      </c>
      <c r="AD27" s="230" t="s">
        <v>1997</v>
      </c>
      <c r="AE27" s="226" t="s">
        <v>437</v>
      </c>
      <c r="AF27" s="226" t="s">
        <v>180</v>
      </c>
      <c r="AG27" s="226" t="s">
        <v>1216</v>
      </c>
    </row>
    <row r="28" spans="2:35">
      <c r="G28" s="174" t="s">
        <v>1727</v>
      </c>
      <c r="H28" s="173" t="s">
        <v>1728</v>
      </c>
      <c r="Q28" s="86"/>
      <c r="S28" s="220">
        <v>2230</v>
      </c>
      <c r="T28" s="220" t="s">
        <v>1694</v>
      </c>
      <c r="U28" s="220"/>
      <c r="W28" s="165" t="s">
        <v>449</v>
      </c>
      <c r="X28" s="166" t="s">
        <v>158</v>
      </c>
      <c r="Y28" s="225" t="s">
        <v>1181</v>
      </c>
      <c r="Z28" s="225" t="s">
        <v>1173</v>
      </c>
      <c r="AA28" s="225" t="s">
        <v>1236</v>
      </c>
      <c r="AC28" s="229" t="s">
        <v>1405</v>
      </c>
      <c r="AD28" s="230" t="s">
        <v>1406</v>
      </c>
      <c r="AE28" s="226" t="s">
        <v>434</v>
      </c>
      <c r="AF28" s="226" t="s">
        <v>21</v>
      </c>
      <c r="AG28" s="226" t="s">
        <v>1216</v>
      </c>
    </row>
    <row r="29" spans="2:35">
      <c r="G29" s="174" t="s">
        <v>1277</v>
      </c>
      <c r="H29" s="173" t="s">
        <v>1278</v>
      </c>
      <c r="S29" s="220">
        <v>2299</v>
      </c>
      <c r="T29" s="220" t="s">
        <v>1695</v>
      </c>
      <c r="U29" s="220"/>
      <c r="W29" s="165" t="s">
        <v>732</v>
      </c>
      <c r="X29" s="166" t="s">
        <v>733</v>
      </c>
      <c r="Y29" s="225" t="s">
        <v>1182</v>
      </c>
      <c r="Z29" s="225" t="s">
        <v>1174</v>
      </c>
      <c r="AA29" s="225" t="s">
        <v>1236</v>
      </c>
      <c r="AC29" s="229" t="s">
        <v>452</v>
      </c>
      <c r="AD29" s="230" t="s">
        <v>295</v>
      </c>
      <c r="AE29" s="226" t="s">
        <v>1235</v>
      </c>
      <c r="AF29" s="226" t="s">
        <v>1102</v>
      </c>
      <c r="AG29" s="226" t="s">
        <v>1216</v>
      </c>
    </row>
    <row r="30" spans="2:35">
      <c r="G30" s="174" t="s">
        <v>1040</v>
      </c>
      <c r="H30" s="173" t="s">
        <v>1041</v>
      </c>
      <c r="S30" s="220">
        <v>2300</v>
      </c>
      <c r="T30" s="220" t="s">
        <v>1696</v>
      </c>
      <c r="U30" s="220"/>
      <c r="W30" s="165" t="s">
        <v>437</v>
      </c>
      <c r="X30" s="166" t="s">
        <v>180</v>
      </c>
      <c r="Y30" s="225" t="s">
        <v>1183</v>
      </c>
      <c r="Z30" s="225" t="s">
        <v>1175</v>
      </c>
      <c r="AA30" s="225" t="s">
        <v>1236</v>
      </c>
      <c r="AC30" s="229" t="s">
        <v>473</v>
      </c>
      <c r="AD30" s="230" t="s">
        <v>474</v>
      </c>
      <c r="AE30" s="226" t="s">
        <v>196</v>
      </c>
      <c r="AF30" s="226" t="s">
        <v>43</v>
      </c>
      <c r="AG30" s="226" t="s">
        <v>1216</v>
      </c>
    </row>
    <row r="31" spans="2:35">
      <c r="G31" s="174" t="s">
        <v>1448</v>
      </c>
      <c r="H31" s="173" t="s">
        <v>1449</v>
      </c>
      <c r="S31" s="220">
        <v>2399</v>
      </c>
      <c r="T31" s="220" t="s">
        <v>1697</v>
      </c>
      <c r="U31" s="220"/>
      <c r="W31" s="165" t="s">
        <v>1106</v>
      </c>
      <c r="X31" s="166" t="s">
        <v>1107</v>
      </c>
      <c r="Y31" s="225" t="s">
        <v>1184</v>
      </c>
      <c r="Z31" s="225" t="s">
        <v>1176</v>
      </c>
      <c r="AA31" s="225" t="s">
        <v>1236</v>
      </c>
      <c r="AC31" s="229" t="s">
        <v>1362</v>
      </c>
      <c r="AD31" s="230" t="s">
        <v>1363</v>
      </c>
      <c r="AE31" s="226" t="s">
        <v>1180</v>
      </c>
      <c r="AF31" s="226" t="s">
        <v>1172</v>
      </c>
      <c r="AG31" s="226" t="s">
        <v>1236</v>
      </c>
    </row>
    <row r="32" spans="2:35">
      <c r="G32" s="174" t="s">
        <v>1450</v>
      </c>
      <c r="H32" s="173" t="s">
        <v>1451</v>
      </c>
      <c r="N32" s="228"/>
      <c r="O32" s="228"/>
      <c r="P32" s="228"/>
      <c r="S32" s="243" t="s">
        <v>1070</v>
      </c>
      <c r="T32" s="221" t="s">
        <v>585</v>
      </c>
      <c r="U32" s="221"/>
      <c r="W32" s="165" t="s">
        <v>791</v>
      </c>
      <c r="X32" s="166" t="s">
        <v>790</v>
      </c>
      <c r="Y32" s="225" t="s">
        <v>1185</v>
      </c>
      <c r="Z32" s="225" t="s">
        <v>1177</v>
      </c>
      <c r="AA32" s="225" t="s">
        <v>1236</v>
      </c>
      <c r="AC32" s="229" t="s">
        <v>1922</v>
      </c>
      <c r="AD32" s="230" t="s">
        <v>1923</v>
      </c>
      <c r="AE32" s="226" t="s">
        <v>1181</v>
      </c>
      <c r="AF32" s="226" t="s">
        <v>1173</v>
      </c>
      <c r="AG32" s="226" t="s">
        <v>1236</v>
      </c>
    </row>
    <row r="33" spans="7:33">
      <c r="G33" s="174" t="s">
        <v>1486</v>
      </c>
      <c r="H33" s="173" t="s">
        <v>1487</v>
      </c>
      <c r="N33" s="228"/>
      <c r="O33" s="228"/>
      <c r="P33" s="228"/>
      <c r="Q33" s="228"/>
      <c r="W33" s="165" t="s">
        <v>435</v>
      </c>
      <c r="X33" s="166" t="s">
        <v>24</v>
      </c>
      <c r="Y33" s="225" t="s">
        <v>462</v>
      </c>
      <c r="Z33" s="225" t="s">
        <v>40</v>
      </c>
      <c r="AA33" s="225" t="s">
        <v>1236</v>
      </c>
      <c r="AC33" s="229" t="s">
        <v>2453</v>
      </c>
      <c r="AD33" s="230" t="s">
        <v>2454</v>
      </c>
      <c r="AE33" s="226" t="s">
        <v>1182</v>
      </c>
      <c r="AF33" s="226" t="s">
        <v>1174</v>
      </c>
      <c r="AG33" s="226" t="s">
        <v>1236</v>
      </c>
    </row>
    <row r="34" spans="7:33">
      <c r="G34" s="174" t="s">
        <v>110</v>
      </c>
      <c r="H34" s="173" t="s">
        <v>1452</v>
      </c>
      <c r="N34" s="228"/>
      <c r="O34" s="228"/>
      <c r="P34" s="228"/>
      <c r="Q34" s="228"/>
      <c r="W34" s="165" t="s">
        <v>792</v>
      </c>
      <c r="X34" s="166" t="s">
        <v>793</v>
      </c>
      <c r="Y34" s="225" t="s">
        <v>449</v>
      </c>
      <c r="Z34" s="225" t="s">
        <v>158</v>
      </c>
      <c r="AA34" s="225" t="s">
        <v>1236</v>
      </c>
      <c r="AC34" s="229" t="s">
        <v>1738</v>
      </c>
      <c r="AD34" s="230" t="s">
        <v>1739</v>
      </c>
      <c r="AE34" s="226" t="s">
        <v>1183</v>
      </c>
      <c r="AF34" s="226" t="s">
        <v>1175</v>
      </c>
      <c r="AG34" s="226" t="s">
        <v>1236</v>
      </c>
    </row>
    <row r="35" spans="7:33">
      <c r="G35" s="174" t="s">
        <v>108</v>
      </c>
      <c r="H35" s="173" t="s">
        <v>1453</v>
      </c>
      <c r="N35" s="228"/>
      <c r="O35" s="228"/>
      <c r="P35" s="228"/>
      <c r="Q35" s="228"/>
      <c r="W35" s="165" t="s">
        <v>196</v>
      </c>
      <c r="X35" s="166" t="s">
        <v>25</v>
      </c>
      <c r="Y35" s="225" t="s">
        <v>1186</v>
      </c>
      <c r="Z35" s="225" t="s">
        <v>1178</v>
      </c>
      <c r="AA35" s="225" t="s">
        <v>1236</v>
      </c>
      <c r="AC35" s="229" t="s">
        <v>2060</v>
      </c>
      <c r="AD35" s="230" t="s">
        <v>1113</v>
      </c>
      <c r="AE35" s="226" t="s">
        <v>1184</v>
      </c>
      <c r="AF35" s="226" t="s">
        <v>1176</v>
      </c>
      <c r="AG35" s="226" t="s">
        <v>1236</v>
      </c>
    </row>
    <row r="36" spans="7:33">
      <c r="G36" s="174" t="s">
        <v>811</v>
      </c>
      <c r="H36" s="173" t="s">
        <v>138</v>
      </c>
      <c r="N36" s="228"/>
      <c r="O36" s="228"/>
      <c r="P36" s="228"/>
      <c r="Q36" s="228"/>
      <c r="W36" s="165" t="s">
        <v>436</v>
      </c>
      <c r="X36" s="166" t="s">
        <v>284</v>
      </c>
      <c r="Y36" s="225" t="s">
        <v>1187</v>
      </c>
      <c r="Z36" s="225" t="s">
        <v>1179</v>
      </c>
      <c r="AA36" s="225" t="s">
        <v>1236</v>
      </c>
      <c r="AC36" s="229" t="s">
        <v>1271</v>
      </c>
      <c r="AD36" s="230" t="s">
        <v>1272</v>
      </c>
      <c r="AE36" s="226" t="s">
        <v>2718</v>
      </c>
      <c r="AF36" s="226" t="s">
        <v>40</v>
      </c>
      <c r="AG36" s="226" t="s">
        <v>1236</v>
      </c>
    </row>
    <row r="37" spans="7:33">
      <c r="G37" s="174" t="s">
        <v>1721</v>
      </c>
      <c r="H37" s="173" t="s">
        <v>1454</v>
      </c>
      <c r="N37" s="228"/>
      <c r="O37" s="228"/>
      <c r="P37" s="228"/>
      <c r="Q37" s="228"/>
      <c r="W37" s="165" t="s">
        <v>1098</v>
      </c>
      <c r="X37" s="166" t="s">
        <v>1099</v>
      </c>
      <c r="AC37" s="287" t="s">
        <v>2739</v>
      </c>
      <c r="AD37" s="288" t="s">
        <v>2740</v>
      </c>
      <c r="AE37" s="229" t="s">
        <v>2656</v>
      </c>
      <c r="AF37" s="226" t="s">
        <v>158</v>
      </c>
      <c r="AG37" s="226" t="s">
        <v>1236</v>
      </c>
    </row>
    <row r="38" spans="7:33">
      <c r="G38" s="174" t="s">
        <v>1455</v>
      </c>
      <c r="H38" s="173" t="s">
        <v>1456</v>
      </c>
      <c r="N38" s="228"/>
      <c r="O38" s="228"/>
      <c r="P38" s="228"/>
      <c r="Q38" s="228"/>
      <c r="W38" s="165" t="s">
        <v>434</v>
      </c>
      <c r="X38" s="166" t="s">
        <v>21</v>
      </c>
      <c r="AC38" s="229" t="s">
        <v>1114</v>
      </c>
      <c r="AD38" s="230" t="s">
        <v>1115</v>
      </c>
      <c r="AE38" s="226" t="s">
        <v>1186</v>
      </c>
      <c r="AF38" s="226" t="s">
        <v>1178</v>
      </c>
      <c r="AG38" s="226" t="s">
        <v>1236</v>
      </c>
    </row>
    <row r="39" spans="7:33">
      <c r="G39" s="174" t="s">
        <v>2047</v>
      </c>
      <c r="H39" s="173" t="s">
        <v>2049</v>
      </c>
      <c r="N39" s="228"/>
      <c r="O39" s="228"/>
      <c r="P39" s="228"/>
      <c r="Q39" s="228"/>
      <c r="W39" s="165" t="s">
        <v>1110</v>
      </c>
      <c r="X39" s="166" t="s">
        <v>1109</v>
      </c>
      <c r="AC39" s="229" t="s">
        <v>2043</v>
      </c>
      <c r="AD39" s="230" t="s">
        <v>2044</v>
      </c>
      <c r="AE39" s="226" t="s">
        <v>1187</v>
      </c>
      <c r="AF39" s="226" t="s">
        <v>1179</v>
      </c>
      <c r="AG39" s="226" t="s">
        <v>1236</v>
      </c>
    </row>
    <row r="40" spans="7:33">
      <c r="G40" s="174" t="s">
        <v>1724</v>
      </c>
      <c r="H40" s="173" t="s">
        <v>1017</v>
      </c>
      <c r="Q40" s="228"/>
      <c r="W40" s="167" t="s">
        <v>445</v>
      </c>
      <c r="X40" s="166" t="s">
        <v>292</v>
      </c>
      <c r="AC40" s="229" t="s">
        <v>69</v>
      </c>
      <c r="AD40" s="230" t="s">
        <v>1297</v>
      </c>
      <c r="AE40" s="228"/>
      <c r="AF40" s="228"/>
      <c r="AG40" s="228"/>
    </row>
    <row r="41" spans="7:33">
      <c r="G41" s="174" t="s">
        <v>204</v>
      </c>
      <c r="H41" s="173" t="s">
        <v>1166</v>
      </c>
      <c r="W41" s="167" t="s">
        <v>444</v>
      </c>
      <c r="X41" s="168" t="s">
        <v>251</v>
      </c>
      <c r="AC41" s="229" t="s">
        <v>475</v>
      </c>
      <c r="AD41" s="230" t="s">
        <v>476</v>
      </c>
      <c r="AE41" s="228"/>
      <c r="AF41" s="228"/>
      <c r="AG41" s="228"/>
    </row>
    <row r="42" spans="7:33">
      <c r="G42" s="174" t="s">
        <v>1500</v>
      </c>
      <c r="H42" s="173" t="s">
        <v>1499</v>
      </c>
      <c r="W42" s="167" t="s">
        <v>1103</v>
      </c>
      <c r="X42" s="168" t="s">
        <v>1104</v>
      </c>
      <c r="AC42" s="229" t="s">
        <v>1263</v>
      </c>
      <c r="AD42" s="230" t="s">
        <v>1264</v>
      </c>
      <c r="AE42" s="228"/>
      <c r="AF42" s="228"/>
      <c r="AG42" s="228"/>
    </row>
    <row r="43" spans="7:33">
      <c r="G43" s="175" t="s">
        <v>345</v>
      </c>
      <c r="H43" s="176"/>
      <c r="W43" s="165" t="s">
        <v>433</v>
      </c>
      <c r="X43" s="166" t="s">
        <v>285</v>
      </c>
      <c r="AC43" s="229" t="s">
        <v>1746</v>
      </c>
      <c r="AD43" s="230" t="s">
        <v>1747</v>
      </c>
      <c r="AE43" s="228"/>
      <c r="AF43" s="228"/>
      <c r="AG43" s="228"/>
    </row>
    <row r="44" spans="7:33">
      <c r="G44" s="175" t="s">
        <v>345</v>
      </c>
      <c r="H44" s="176"/>
      <c r="W44" s="165" t="s">
        <v>432</v>
      </c>
      <c r="X44" s="166" t="s">
        <v>26</v>
      </c>
      <c r="AC44" s="287" t="s">
        <v>1241</v>
      </c>
      <c r="AD44" s="288" t="s">
        <v>1242</v>
      </c>
      <c r="AE44" s="228"/>
      <c r="AF44" s="228"/>
      <c r="AG44" s="228"/>
    </row>
    <row r="45" spans="7:33">
      <c r="W45" s="167" t="s">
        <v>1317</v>
      </c>
      <c r="X45" s="168" t="s">
        <v>1318</v>
      </c>
      <c r="AC45" s="287" t="s">
        <v>2743</v>
      </c>
      <c r="AD45" s="288" t="s">
        <v>2744</v>
      </c>
      <c r="AE45" s="228"/>
      <c r="AF45" s="228"/>
      <c r="AG45" s="228"/>
    </row>
    <row r="46" spans="7:33">
      <c r="W46" s="165" t="s">
        <v>446</v>
      </c>
      <c r="X46" s="166" t="s">
        <v>281</v>
      </c>
      <c r="AC46" s="287" t="s">
        <v>1265</v>
      </c>
      <c r="AD46" s="288" t="s">
        <v>1266</v>
      </c>
      <c r="AE46" s="228"/>
      <c r="AF46" s="228"/>
      <c r="AG46" s="228"/>
    </row>
    <row r="47" spans="7:33">
      <c r="W47" s="146" t="s">
        <v>345</v>
      </c>
      <c r="X47" s="147"/>
      <c r="AC47" s="287" t="s">
        <v>1740</v>
      </c>
      <c r="AD47" s="288" t="s">
        <v>1741</v>
      </c>
      <c r="AE47" s="228"/>
      <c r="AF47" s="228"/>
      <c r="AG47" s="228"/>
    </row>
    <row r="48" spans="7:33">
      <c r="W48" s="146"/>
      <c r="X48" s="147"/>
      <c r="AC48" s="287" t="s">
        <v>1273</v>
      </c>
      <c r="AD48" s="288" t="s">
        <v>1274</v>
      </c>
      <c r="AE48" s="228"/>
      <c r="AF48" s="228"/>
      <c r="AG48" s="228"/>
    </row>
    <row r="49" spans="23:33">
      <c r="W49" s="86"/>
      <c r="X49" s="86"/>
      <c r="Y49" s="117"/>
      <c r="Z49" s="117"/>
      <c r="AC49" s="229" t="s">
        <v>1277</v>
      </c>
      <c r="AD49" s="230" t="s">
        <v>1278</v>
      </c>
      <c r="AE49" s="228"/>
      <c r="AF49" s="228"/>
      <c r="AG49" s="228"/>
    </row>
    <row r="50" spans="23:33">
      <c r="W50" s="86"/>
      <c r="X50" s="86"/>
      <c r="Y50" s="117"/>
      <c r="Z50" s="117"/>
      <c r="AC50" s="287" t="s">
        <v>1118</v>
      </c>
      <c r="AD50" s="288" t="s">
        <v>1119</v>
      </c>
      <c r="AE50" s="228"/>
      <c r="AF50" s="228"/>
      <c r="AG50" s="228"/>
    </row>
    <row r="51" spans="23:33">
      <c r="W51" s="86"/>
      <c r="X51" s="86"/>
      <c r="Y51" s="117"/>
      <c r="Z51" s="117"/>
      <c r="AC51" s="287" t="s">
        <v>1190</v>
      </c>
      <c r="AD51" s="288" t="s">
        <v>1191</v>
      </c>
      <c r="AE51" s="228"/>
      <c r="AF51" s="228"/>
      <c r="AG51" s="228"/>
    </row>
    <row r="52" spans="23:33">
      <c r="W52" s="86"/>
      <c r="X52" s="86"/>
      <c r="AC52" s="287" t="s">
        <v>1798</v>
      </c>
      <c r="AD52" s="288" t="s">
        <v>1799</v>
      </c>
      <c r="AE52" s="228"/>
      <c r="AF52" s="228"/>
      <c r="AG52" s="228"/>
    </row>
    <row r="53" spans="23:33">
      <c r="W53" s="86"/>
      <c r="X53" s="86"/>
      <c r="AC53" s="287" t="s">
        <v>1727</v>
      </c>
      <c r="AD53" s="288" t="s">
        <v>2574</v>
      </c>
      <c r="AE53" s="228"/>
      <c r="AF53" s="228"/>
      <c r="AG53" s="228"/>
    </row>
    <row r="54" spans="23:33">
      <c r="AC54" s="287" t="s">
        <v>2563</v>
      </c>
      <c r="AD54" s="288" t="s">
        <v>2564</v>
      </c>
      <c r="AE54" s="228"/>
      <c r="AF54" s="228"/>
      <c r="AG54" s="228"/>
    </row>
    <row r="55" spans="23:33">
      <c r="AC55" s="287" t="s">
        <v>1530</v>
      </c>
      <c r="AD55" s="288" t="s">
        <v>1531</v>
      </c>
      <c r="AE55" s="228"/>
      <c r="AF55" s="228"/>
      <c r="AG55" s="228"/>
    </row>
    <row r="56" spans="23:33">
      <c r="AC56" s="287" t="s">
        <v>1782</v>
      </c>
      <c r="AD56" s="288" t="s">
        <v>1783</v>
      </c>
      <c r="AE56" s="228"/>
      <c r="AF56" s="228"/>
      <c r="AG56" s="228"/>
    </row>
    <row r="57" spans="23:33">
      <c r="AC57" s="287" t="s">
        <v>2057</v>
      </c>
      <c r="AD57" s="288" t="s">
        <v>2058</v>
      </c>
      <c r="AE57" s="228"/>
      <c r="AF57" s="228"/>
      <c r="AG57" s="228"/>
    </row>
    <row r="58" spans="23:33">
      <c r="AC58" s="287" t="s">
        <v>2592</v>
      </c>
      <c r="AD58" s="288" t="s">
        <v>2593</v>
      </c>
      <c r="AE58" s="228"/>
      <c r="AF58" s="228"/>
      <c r="AG58" s="228"/>
    </row>
    <row r="59" spans="23:33">
      <c r="AC59" s="287" t="s">
        <v>2581</v>
      </c>
      <c r="AD59" s="288" t="s">
        <v>2582</v>
      </c>
      <c r="AE59" s="228"/>
      <c r="AF59" s="228"/>
      <c r="AG59" s="228"/>
    </row>
    <row r="60" spans="23:33">
      <c r="AC60" s="287" t="s">
        <v>796</v>
      </c>
      <c r="AD60" s="288" t="s">
        <v>797</v>
      </c>
      <c r="AE60" s="228"/>
      <c r="AF60" s="228"/>
      <c r="AG60" s="228"/>
    </row>
    <row r="61" spans="23:33">
      <c r="AC61" s="287" t="s">
        <v>1345</v>
      </c>
      <c r="AD61" s="288" t="s">
        <v>1344</v>
      </c>
      <c r="AE61" s="228"/>
      <c r="AF61" s="228"/>
      <c r="AG61" s="228"/>
    </row>
    <row r="62" spans="23:33">
      <c r="AC62" s="287" t="s">
        <v>1203</v>
      </c>
      <c r="AD62" s="288" t="s">
        <v>1204</v>
      </c>
      <c r="AE62" s="228"/>
      <c r="AF62" s="228"/>
      <c r="AG62" s="228"/>
    </row>
    <row r="63" spans="23:33">
      <c r="AC63" s="287" t="s">
        <v>477</v>
      </c>
      <c r="AD63" s="288" t="s">
        <v>478</v>
      </c>
      <c r="AE63" s="228"/>
      <c r="AF63" s="228"/>
      <c r="AG63" s="228"/>
    </row>
    <row r="64" spans="23:33">
      <c r="AC64" s="287" t="s">
        <v>1974</v>
      </c>
      <c r="AD64" s="288" t="s">
        <v>1975</v>
      </c>
      <c r="AE64" s="228"/>
      <c r="AF64" s="228"/>
      <c r="AG64" s="228"/>
    </row>
    <row r="65" spans="2:35">
      <c r="AC65" s="287" t="s">
        <v>447</v>
      </c>
      <c r="AD65" s="288" t="s">
        <v>23</v>
      </c>
      <c r="AE65" s="228"/>
      <c r="AF65" s="228"/>
      <c r="AG65" s="228"/>
    </row>
    <row r="66" spans="2:35">
      <c r="AC66" s="287" t="s">
        <v>2505</v>
      </c>
      <c r="AD66" s="288" t="s">
        <v>2506</v>
      </c>
      <c r="AE66" s="228"/>
      <c r="AF66" s="228"/>
      <c r="AG66" s="228"/>
    </row>
    <row r="67" spans="2:35">
      <c r="AC67" s="287" t="s">
        <v>1200</v>
      </c>
      <c r="AD67" s="288" t="s">
        <v>1201</v>
      </c>
      <c r="AE67" s="228"/>
      <c r="AF67" s="228"/>
      <c r="AG67" s="228"/>
    </row>
    <row r="68" spans="2:35">
      <c r="AC68" s="287" t="s">
        <v>1120</v>
      </c>
      <c r="AD68" s="288" t="s">
        <v>1121</v>
      </c>
      <c r="AE68" s="228"/>
      <c r="AF68" s="228"/>
      <c r="AG68" s="228"/>
    </row>
    <row r="69" spans="2:35">
      <c r="AC69" s="287" t="s">
        <v>1701</v>
      </c>
      <c r="AD69" s="288" t="s">
        <v>1702</v>
      </c>
      <c r="AE69" s="228"/>
      <c r="AF69" s="228"/>
      <c r="AG69" s="228"/>
    </row>
    <row r="70" spans="2:35">
      <c r="AC70" s="287" t="s">
        <v>479</v>
      </c>
      <c r="AD70" s="288" t="s">
        <v>480</v>
      </c>
      <c r="AE70" s="228"/>
      <c r="AF70" s="228"/>
      <c r="AG70" s="228"/>
    </row>
    <row r="71" spans="2:35">
      <c r="AB71" s="117"/>
      <c r="AC71" s="287" t="s">
        <v>1040</v>
      </c>
      <c r="AD71" s="288" t="s">
        <v>1041</v>
      </c>
      <c r="AE71" s="228"/>
      <c r="AF71" s="228"/>
      <c r="AG71" s="228"/>
    </row>
    <row r="72" spans="2:35" s="117" customFormat="1">
      <c r="B72" s="86"/>
      <c r="C72" s="86"/>
      <c r="D72" s="86"/>
      <c r="F72" s="259"/>
      <c r="G72" s="8"/>
      <c r="H72" s="8"/>
      <c r="K72" s="8"/>
      <c r="O72" s="8"/>
      <c r="P72" s="8"/>
      <c r="R72" s="8"/>
      <c r="S72" s="228"/>
      <c r="T72" s="228"/>
      <c r="U72" s="259"/>
      <c r="V72" s="8"/>
      <c r="W72" s="8"/>
      <c r="X72" s="8"/>
      <c r="Y72" s="8"/>
      <c r="Z72" s="8"/>
      <c r="AA72" s="218"/>
      <c r="AC72" s="287" t="s">
        <v>441</v>
      </c>
      <c r="AD72" s="288" t="s">
        <v>249</v>
      </c>
      <c r="AE72" s="228"/>
      <c r="AF72" s="228"/>
      <c r="AG72" s="228"/>
      <c r="AH72" s="8"/>
      <c r="AI72" s="284"/>
    </row>
    <row r="73" spans="2:35" s="117" customFormat="1">
      <c r="B73" s="86"/>
      <c r="C73" s="86"/>
      <c r="D73" s="86"/>
      <c r="F73" s="259"/>
      <c r="G73" s="8"/>
      <c r="H73" s="8"/>
      <c r="O73" s="8"/>
      <c r="P73" s="8"/>
      <c r="R73" s="8"/>
      <c r="S73" s="228"/>
      <c r="T73" s="228"/>
      <c r="U73" s="259"/>
      <c r="V73" s="8"/>
      <c r="W73" s="8"/>
      <c r="X73" s="8"/>
      <c r="Y73" s="8"/>
      <c r="Z73" s="8"/>
      <c r="AA73" s="218"/>
      <c r="AC73" s="287" t="s">
        <v>440</v>
      </c>
      <c r="AD73" s="288" t="s">
        <v>28</v>
      </c>
      <c r="AE73" s="228"/>
      <c r="AF73" s="228"/>
      <c r="AG73" s="228"/>
      <c r="AH73" s="8"/>
      <c r="AI73" s="284"/>
    </row>
    <row r="74" spans="2:35" s="117" customFormat="1">
      <c r="B74" s="86"/>
      <c r="C74" s="86"/>
      <c r="D74" s="86"/>
      <c r="F74" s="259"/>
      <c r="G74" s="8"/>
      <c r="H74" s="8"/>
      <c r="O74" s="8"/>
      <c r="P74" s="8"/>
      <c r="R74" s="8"/>
      <c r="S74" s="228"/>
      <c r="T74" s="228"/>
      <c r="U74" s="259"/>
      <c r="W74" s="8"/>
      <c r="X74" s="8"/>
      <c r="Y74" s="8"/>
      <c r="Z74" s="8"/>
      <c r="AA74" s="218"/>
      <c r="AB74" s="8"/>
      <c r="AC74" s="287" t="s">
        <v>1077</v>
      </c>
      <c r="AD74" s="288" t="s">
        <v>1078</v>
      </c>
      <c r="AE74" s="228"/>
      <c r="AF74" s="228"/>
      <c r="AG74" s="228"/>
      <c r="AI74" s="284"/>
    </row>
    <row r="75" spans="2:35">
      <c r="K75" s="117"/>
      <c r="R75" s="117"/>
      <c r="V75" s="117"/>
      <c r="AC75" s="287" t="s">
        <v>2054</v>
      </c>
      <c r="AD75" s="288" t="s">
        <v>2055</v>
      </c>
      <c r="AE75" s="228"/>
      <c r="AF75" s="228"/>
      <c r="AG75" s="228"/>
      <c r="AH75" s="117"/>
    </row>
    <row r="76" spans="2:35">
      <c r="R76" s="117"/>
      <c r="V76" s="117"/>
      <c r="AC76" s="287" t="s">
        <v>2730</v>
      </c>
      <c r="AD76" s="288" t="s">
        <v>2731</v>
      </c>
      <c r="AE76" s="228"/>
      <c r="AF76" s="228"/>
      <c r="AG76" s="228"/>
      <c r="AH76" s="117"/>
    </row>
    <row r="77" spans="2:35">
      <c r="R77" s="117"/>
      <c r="AC77" s="287" t="s">
        <v>1403</v>
      </c>
      <c r="AD77" s="288" t="s">
        <v>1404</v>
      </c>
      <c r="AE77" s="228"/>
      <c r="AF77" s="228"/>
      <c r="AG77" s="228"/>
    </row>
    <row r="78" spans="2:35">
      <c r="AC78" s="287" t="s">
        <v>1516</v>
      </c>
      <c r="AD78" s="288" t="s">
        <v>1517</v>
      </c>
      <c r="AE78" s="228"/>
      <c r="AF78" s="228"/>
      <c r="AG78" s="228"/>
    </row>
    <row r="79" spans="2:35">
      <c r="AC79" s="287" t="s">
        <v>1972</v>
      </c>
      <c r="AD79" s="288" t="s">
        <v>1973</v>
      </c>
      <c r="AE79" s="228"/>
      <c r="AF79" s="228"/>
      <c r="AG79" s="228"/>
    </row>
    <row r="80" spans="2:35">
      <c r="AC80" s="287" t="s">
        <v>1501</v>
      </c>
      <c r="AD80" s="288" t="s">
        <v>1502</v>
      </c>
      <c r="AE80" s="228"/>
      <c r="AF80" s="228"/>
      <c r="AG80" s="228"/>
    </row>
    <row r="81" spans="7:33">
      <c r="O81" s="117"/>
      <c r="P81" s="117"/>
      <c r="AC81" s="287" t="s">
        <v>2575</v>
      </c>
      <c r="AD81" s="288" t="s">
        <v>2576</v>
      </c>
      <c r="AE81" s="228"/>
      <c r="AF81" s="228"/>
      <c r="AG81" s="228"/>
    </row>
    <row r="82" spans="7:33">
      <c r="O82" s="117"/>
      <c r="P82" s="117"/>
      <c r="AC82" s="287" t="s">
        <v>1369</v>
      </c>
      <c r="AD82" s="288" t="s">
        <v>1370</v>
      </c>
      <c r="AE82" s="228"/>
      <c r="AF82" s="228"/>
      <c r="AG82" s="228"/>
    </row>
    <row r="83" spans="7:33">
      <c r="O83" s="117"/>
      <c r="P83" s="117"/>
      <c r="AC83" s="287" t="s">
        <v>1494</v>
      </c>
      <c r="AD83" s="288" t="s">
        <v>1495</v>
      </c>
      <c r="AE83" s="228"/>
      <c r="AF83" s="228"/>
      <c r="AG83" s="228"/>
    </row>
    <row r="84" spans="7:33">
      <c r="AC84" s="287" t="s">
        <v>2567</v>
      </c>
      <c r="AD84" s="288" t="s">
        <v>2568</v>
      </c>
      <c r="AE84" s="228"/>
      <c r="AF84" s="228"/>
      <c r="AG84" s="228"/>
    </row>
    <row r="85" spans="7:33">
      <c r="AC85" s="287" t="s">
        <v>2590</v>
      </c>
      <c r="AD85" s="288" t="s">
        <v>2591</v>
      </c>
      <c r="AE85" s="228"/>
      <c r="AF85" s="228"/>
      <c r="AG85" s="228"/>
    </row>
    <row r="86" spans="7:33">
      <c r="AC86" s="287" t="s">
        <v>481</v>
      </c>
      <c r="AD86" s="288" t="s">
        <v>559</v>
      </c>
      <c r="AE86" s="228"/>
      <c r="AF86" s="228"/>
      <c r="AG86" s="228"/>
    </row>
    <row r="87" spans="7:33">
      <c r="AC87" s="287" t="s">
        <v>482</v>
      </c>
      <c r="AD87" s="288" t="s">
        <v>560</v>
      </c>
      <c r="AE87" s="228"/>
      <c r="AF87" s="228"/>
      <c r="AG87" s="228"/>
    </row>
    <row r="88" spans="7:33">
      <c r="AC88" s="287" t="s">
        <v>1457</v>
      </c>
      <c r="AD88" s="288" t="s">
        <v>1458</v>
      </c>
      <c r="AE88" s="228"/>
      <c r="AF88" s="228"/>
      <c r="AG88" s="228"/>
    </row>
    <row r="89" spans="7:33">
      <c r="AC89" s="287" t="s">
        <v>1503</v>
      </c>
      <c r="AD89" s="288" t="s">
        <v>1504</v>
      </c>
      <c r="AE89" s="228"/>
      <c r="AF89" s="228"/>
      <c r="AG89" s="228"/>
    </row>
    <row r="90" spans="7:33">
      <c r="W90" s="117"/>
      <c r="X90" s="117"/>
      <c r="AC90" s="287" t="s">
        <v>1346</v>
      </c>
      <c r="AD90" s="288" t="s">
        <v>1347</v>
      </c>
      <c r="AE90" s="228"/>
      <c r="AF90" s="228"/>
      <c r="AG90" s="228"/>
    </row>
    <row r="91" spans="7:33">
      <c r="W91" s="117"/>
      <c r="X91" s="117"/>
      <c r="AC91" s="287" t="s">
        <v>2607</v>
      </c>
      <c r="AD91" s="288" t="s">
        <v>2608</v>
      </c>
      <c r="AE91" s="228"/>
      <c r="AF91" s="228"/>
      <c r="AG91" s="228"/>
    </row>
    <row r="92" spans="7:33">
      <c r="W92" s="117"/>
      <c r="X92" s="117"/>
      <c r="AC92" s="287" t="s">
        <v>85</v>
      </c>
      <c r="AD92" s="288" t="s">
        <v>2715</v>
      </c>
      <c r="AE92" s="228"/>
      <c r="AF92" s="228"/>
      <c r="AG92" s="228"/>
    </row>
    <row r="93" spans="7:33">
      <c r="AC93" s="287" t="s">
        <v>1570</v>
      </c>
      <c r="AD93" s="288" t="s">
        <v>1571</v>
      </c>
      <c r="AE93" s="228"/>
      <c r="AF93" s="228"/>
      <c r="AG93" s="228"/>
    </row>
    <row r="94" spans="7:33">
      <c r="AC94" s="287" t="s">
        <v>1554</v>
      </c>
      <c r="AD94" s="288" t="s">
        <v>1555</v>
      </c>
      <c r="AE94" s="228"/>
      <c r="AF94" s="228"/>
      <c r="AG94" s="228"/>
    </row>
    <row r="95" spans="7:33">
      <c r="AC95" s="287" t="s">
        <v>1377</v>
      </c>
      <c r="AD95" s="288" t="s">
        <v>1378</v>
      </c>
      <c r="AE95" s="228"/>
      <c r="AF95" s="228"/>
      <c r="AG95" s="228"/>
    </row>
    <row r="96" spans="7:33">
      <c r="G96" s="117"/>
      <c r="H96" s="117"/>
      <c r="AC96" s="287" t="s">
        <v>2698</v>
      </c>
      <c r="AD96" s="288" t="s">
        <v>2699</v>
      </c>
      <c r="AE96" s="228"/>
      <c r="AF96" s="228"/>
      <c r="AG96" s="228"/>
    </row>
    <row r="97" spans="7:33">
      <c r="G97" s="117"/>
      <c r="H97" s="117"/>
      <c r="AC97" s="287" t="s">
        <v>1414</v>
      </c>
      <c r="AD97" s="288" t="s">
        <v>1415</v>
      </c>
      <c r="AE97" s="228"/>
      <c r="AF97" s="228"/>
      <c r="AG97" s="228"/>
    </row>
    <row r="98" spans="7:33">
      <c r="G98" s="117"/>
      <c r="H98" s="117"/>
      <c r="AC98" s="287" t="s">
        <v>1459</v>
      </c>
      <c r="AD98" s="288" t="s">
        <v>1460</v>
      </c>
      <c r="AE98" s="228"/>
      <c r="AF98" s="228"/>
      <c r="AG98" s="228"/>
    </row>
    <row r="99" spans="7:33">
      <c r="AC99" s="287" t="s">
        <v>1122</v>
      </c>
      <c r="AD99" s="288" t="s">
        <v>1123</v>
      </c>
      <c r="AE99" s="228"/>
      <c r="AF99" s="228"/>
      <c r="AG99" s="228"/>
    </row>
    <row r="100" spans="7:33">
      <c r="AC100" s="287" t="s">
        <v>1116</v>
      </c>
      <c r="AD100" s="288" t="s">
        <v>1117</v>
      </c>
      <c r="AE100" s="228"/>
      <c r="AF100" s="228"/>
      <c r="AG100" s="228"/>
    </row>
    <row r="101" spans="7:33">
      <c r="AC101" s="287" t="s">
        <v>2572</v>
      </c>
      <c r="AD101" s="288" t="s">
        <v>2573</v>
      </c>
      <c r="AE101" s="228"/>
      <c r="AF101" s="228"/>
      <c r="AG101" s="228"/>
    </row>
    <row r="102" spans="7:33">
      <c r="AC102" s="229" t="s">
        <v>1291</v>
      </c>
      <c r="AD102" s="288" t="s">
        <v>1292</v>
      </c>
      <c r="AE102" s="228"/>
      <c r="AF102" s="228"/>
      <c r="AG102" s="228"/>
    </row>
    <row r="103" spans="7:33">
      <c r="AC103" s="229" t="s">
        <v>1957</v>
      </c>
      <c r="AD103" s="288" t="s">
        <v>1958</v>
      </c>
      <c r="AE103" s="228"/>
      <c r="AF103" s="228"/>
      <c r="AG103" s="228"/>
    </row>
    <row r="104" spans="7:33">
      <c r="AC104" s="287" t="s">
        <v>2687</v>
      </c>
      <c r="AD104" s="288" t="s">
        <v>2688</v>
      </c>
      <c r="AE104" s="228"/>
      <c r="AF104" s="228"/>
      <c r="AG104" s="228"/>
    </row>
    <row r="105" spans="7:33">
      <c r="AC105" s="229" t="s">
        <v>2050</v>
      </c>
      <c r="AD105" s="230" t="s">
        <v>2051</v>
      </c>
      <c r="AE105" s="228"/>
      <c r="AF105" s="228"/>
      <c r="AG105" s="228"/>
    </row>
    <row r="106" spans="7:33">
      <c r="AC106" s="229" t="s">
        <v>1198</v>
      </c>
      <c r="AD106" s="230" t="s">
        <v>1199</v>
      </c>
      <c r="AE106" s="228"/>
      <c r="AF106" s="228"/>
      <c r="AG106" s="228"/>
    </row>
    <row r="107" spans="7:33">
      <c r="AC107" s="229" t="s">
        <v>1757</v>
      </c>
      <c r="AD107" s="230" t="s">
        <v>1756</v>
      </c>
      <c r="AE107" s="228"/>
      <c r="AF107" s="228"/>
      <c r="AG107" s="228"/>
    </row>
    <row r="108" spans="7:33">
      <c r="AC108" s="229" t="s">
        <v>1962</v>
      </c>
      <c r="AD108" s="230" t="s">
        <v>1963</v>
      </c>
      <c r="AE108" s="228"/>
      <c r="AF108" s="228"/>
      <c r="AG108" s="228"/>
    </row>
    <row r="109" spans="7:33">
      <c r="AC109" s="229" t="s">
        <v>1285</v>
      </c>
      <c r="AD109" s="230" t="s">
        <v>1286</v>
      </c>
      <c r="AE109" s="228"/>
      <c r="AF109" s="228"/>
      <c r="AG109" s="228"/>
    </row>
    <row r="110" spans="7:33">
      <c r="AC110" s="229" t="s">
        <v>1754</v>
      </c>
      <c r="AD110" s="230" t="s">
        <v>1755</v>
      </c>
      <c r="AE110" s="228"/>
      <c r="AF110" s="228"/>
      <c r="AG110" s="228"/>
    </row>
    <row r="111" spans="7:33">
      <c r="AC111" s="229" t="s">
        <v>483</v>
      </c>
      <c r="AD111" s="230" t="s">
        <v>484</v>
      </c>
      <c r="AE111" s="228"/>
      <c r="AF111" s="228"/>
      <c r="AG111" s="228"/>
    </row>
    <row r="112" spans="7:33">
      <c r="AC112" s="229" t="s">
        <v>485</v>
      </c>
      <c r="AD112" s="230" t="s">
        <v>486</v>
      </c>
      <c r="AE112" s="228"/>
      <c r="AF112" s="228"/>
      <c r="AG112" s="228"/>
    </row>
    <row r="113" spans="29:33">
      <c r="AC113" s="287" t="s">
        <v>1307</v>
      </c>
      <c r="AD113" s="288" t="s">
        <v>1306</v>
      </c>
      <c r="AE113" s="228"/>
      <c r="AF113" s="228"/>
      <c r="AG113" s="228"/>
    </row>
    <row r="114" spans="29:33">
      <c r="AC114" s="229" t="s">
        <v>2033</v>
      </c>
      <c r="AD114" s="230" t="s">
        <v>2034</v>
      </c>
      <c r="AE114" s="228"/>
      <c r="AF114" s="228"/>
      <c r="AG114" s="228"/>
    </row>
    <row r="115" spans="29:33">
      <c r="AC115" s="287" t="s">
        <v>2749</v>
      </c>
      <c r="AD115" s="288" t="s">
        <v>2750</v>
      </c>
      <c r="AE115" s="228"/>
      <c r="AF115" s="228"/>
      <c r="AG115" s="228"/>
    </row>
    <row r="116" spans="29:33">
      <c r="AC116" s="287" t="s">
        <v>92</v>
      </c>
      <c r="AD116" s="288" t="s">
        <v>1165</v>
      </c>
      <c r="AE116" s="228"/>
      <c r="AF116" s="228"/>
      <c r="AG116" s="228"/>
    </row>
    <row r="117" spans="29:33">
      <c r="AC117" s="287" t="s">
        <v>2000</v>
      </c>
      <c r="AD117" s="288" t="s">
        <v>2001</v>
      </c>
      <c r="AE117" s="228"/>
      <c r="AF117" s="228"/>
      <c r="AG117" s="228"/>
    </row>
    <row r="118" spans="29:33">
      <c r="AC118" s="287" t="s">
        <v>1348</v>
      </c>
      <c r="AD118" s="288" t="s">
        <v>1349</v>
      </c>
      <c r="AE118" s="228"/>
      <c r="AF118" s="228"/>
      <c r="AG118" s="228"/>
    </row>
    <row r="119" spans="29:33">
      <c r="AC119" s="287" t="s">
        <v>2703</v>
      </c>
      <c r="AD119" s="288" t="s">
        <v>2704</v>
      </c>
      <c r="AE119" s="228"/>
      <c r="AF119" s="228"/>
      <c r="AG119" s="228"/>
    </row>
    <row r="120" spans="29:33">
      <c r="AC120" s="287" t="s">
        <v>2499</v>
      </c>
      <c r="AD120" s="288" t="s">
        <v>2500</v>
      </c>
      <c r="AE120" s="228"/>
      <c r="AF120" s="228"/>
      <c r="AG120" s="228"/>
    </row>
    <row r="121" spans="29:33">
      <c r="AC121" s="229" t="s">
        <v>1793</v>
      </c>
      <c r="AD121" s="230" t="s">
        <v>1794</v>
      </c>
      <c r="AE121" s="228"/>
      <c r="AF121" s="228"/>
      <c r="AG121" s="228"/>
    </row>
    <row r="122" spans="29:33">
      <c r="AC122" s="229" t="s">
        <v>487</v>
      </c>
      <c r="AD122" s="230" t="s">
        <v>561</v>
      </c>
      <c r="AE122" s="228"/>
      <c r="AF122" s="228"/>
      <c r="AG122" s="228"/>
    </row>
    <row r="123" spans="29:33">
      <c r="AC123" s="229" t="s">
        <v>1389</v>
      </c>
      <c r="AD123" s="230" t="s">
        <v>1390</v>
      </c>
      <c r="AE123" s="228"/>
      <c r="AF123" s="228"/>
      <c r="AG123" s="228"/>
    </row>
    <row r="124" spans="29:33">
      <c r="AC124" s="229" t="s">
        <v>1321</v>
      </c>
      <c r="AD124" s="230" t="s">
        <v>1322</v>
      </c>
      <c r="AE124" s="228"/>
      <c r="AF124" s="228"/>
      <c r="AG124" s="228"/>
    </row>
    <row r="125" spans="29:33">
      <c r="AC125" s="229" t="s">
        <v>1267</v>
      </c>
      <c r="AD125" s="230" t="s">
        <v>1268</v>
      </c>
      <c r="AE125" s="228"/>
      <c r="AF125" s="228"/>
      <c r="AG125" s="228"/>
    </row>
    <row r="126" spans="29:33">
      <c r="AC126" s="229" t="s">
        <v>1407</v>
      </c>
      <c r="AD126" s="230" t="s">
        <v>1408</v>
      </c>
      <c r="AE126" s="228"/>
      <c r="AF126" s="228"/>
      <c r="AG126" s="228"/>
    </row>
    <row r="127" spans="29:33">
      <c r="AC127" s="229" t="s">
        <v>1391</v>
      </c>
      <c r="AD127" s="230" t="s">
        <v>1392</v>
      </c>
      <c r="AE127" s="228"/>
      <c r="AF127" s="228"/>
      <c r="AG127" s="228"/>
    </row>
    <row r="128" spans="29:33">
      <c r="AC128" s="287" t="s">
        <v>2668</v>
      </c>
      <c r="AD128" s="288" t="s">
        <v>2669</v>
      </c>
      <c r="AE128" s="228"/>
      <c r="AF128" s="228"/>
      <c r="AG128" s="228"/>
    </row>
    <row r="129" spans="29:33">
      <c r="AC129" s="229" t="s">
        <v>488</v>
      </c>
      <c r="AD129" s="230" t="s">
        <v>489</v>
      </c>
      <c r="AE129" s="228"/>
      <c r="AF129" s="228"/>
      <c r="AG129" s="228"/>
    </row>
    <row r="130" spans="29:33">
      <c r="AC130" s="229" t="s">
        <v>1924</v>
      </c>
      <c r="AD130" s="230" t="s">
        <v>1925</v>
      </c>
      <c r="AE130" s="228"/>
      <c r="AF130" s="228"/>
      <c r="AG130" s="228"/>
    </row>
    <row r="131" spans="29:33">
      <c r="AC131" s="229" t="s">
        <v>1251</v>
      </c>
      <c r="AD131" s="230" t="s">
        <v>1252</v>
      </c>
      <c r="AE131" s="228"/>
      <c r="AF131" s="228"/>
      <c r="AG131" s="228"/>
    </row>
    <row r="132" spans="29:33">
      <c r="AC132" s="229" t="s">
        <v>1124</v>
      </c>
      <c r="AD132" s="230" t="s">
        <v>1125</v>
      </c>
      <c r="AE132" s="228"/>
      <c r="AF132" s="228"/>
      <c r="AG132" s="228"/>
    </row>
    <row r="133" spans="29:33">
      <c r="AC133" s="229" t="s">
        <v>794</v>
      </c>
      <c r="AD133" s="230" t="s">
        <v>795</v>
      </c>
      <c r="AE133" s="228"/>
      <c r="AF133" s="228"/>
      <c r="AG133" s="228"/>
    </row>
    <row r="134" spans="29:33">
      <c r="AC134" s="229" t="s">
        <v>2014</v>
      </c>
      <c r="AD134" s="230" t="s">
        <v>2015</v>
      </c>
      <c r="AE134" s="228"/>
      <c r="AF134" s="228"/>
      <c r="AG134" s="228"/>
    </row>
    <row r="135" spans="29:33">
      <c r="AC135" s="229" t="s">
        <v>1126</v>
      </c>
      <c r="AD135" s="230" t="s">
        <v>1127</v>
      </c>
      <c r="AE135" s="228"/>
      <c r="AF135" s="228"/>
      <c r="AG135" s="228"/>
    </row>
    <row r="136" spans="29:33">
      <c r="AC136" s="229" t="s">
        <v>2507</v>
      </c>
      <c r="AD136" s="230" t="s">
        <v>2508</v>
      </c>
      <c r="AE136" s="228"/>
      <c r="AF136" s="228"/>
      <c r="AG136" s="228"/>
    </row>
    <row r="137" spans="29:33">
      <c r="AC137" s="229" t="s">
        <v>1167</v>
      </c>
      <c r="AD137" s="230" t="s">
        <v>1188</v>
      </c>
      <c r="AE137" s="228"/>
      <c r="AF137" s="228"/>
      <c r="AG137" s="228"/>
    </row>
    <row r="138" spans="29:33">
      <c r="AC138" s="229" t="s">
        <v>1926</v>
      </c>
      <c r="AD138" s="230" t="s">
        <v>1927</v>
      </c>
      <c r="AE138" s="228"/>
      <c r="AF138" s="228"/>
      <c r="AG138" s="228"/>
    </row>
    <row r="139" spans="29:33">
      <c r="AC139" s="229" t="s">
        <v>1128</v>
      </c>
      <c r="AD139" s="230" t="s">
        <v>1129</v>
      </c>
      <c r="AE139" s="228"/>
      <c r="AF139" s="228"/>
      <c r="AG139" s="228"/>
    </row>
    <row r="140" spans="29:33">
      <c r="AC140" s="229" t="s">
        <v>1358</v>
      </c>
      <c r="AD140" s="230" t="s">
        <v>1359</v>
      </c>
      <c r="AE140" s="228"/>
      <c r="AF140" s="228"/>
      <c r="AG140" s="228"/>
    </row>
    <row r="141" spans="29:33">
      <c r="AC141" s="229" t="s">
        <v>1325</v>
      </c>
      <c r="AD141" s="230" t="s">
        <v>1326</v>
      </c>
      <c r="AE141" s="228"/>
      <c r="AF141" s="228"/>
      <c r="AG141" s="228"/>
    </row>
    <row r="142" spans="29:33">
      <c r="AC142" s="287" t="s">
        <v>490</v>
      </c>
      <c r="AD142" s="288" t="s">
        <v>491</v>
      </c>
      <c r="AE142" s="228"/>
      <c r="AF142" s="228"/>
      <c r="AG142" s="228"/>
    </row>
    <row r="143" spans="29:33">
      <c r="AC143" s="287" t="s">
        <v>2554</v>
      </c>
      <c r="AD143" s="288" t="s">
        <v>2555</v>
      </c>
      <c r="AE143" s="228"/>
      <c r="AF143" s="228"/>
      <c r="AG143" s="228"/>
    </row>
    <row r="144" spans="29:33">
      <c r="AC144" s="287" t="s">
        <v>2024</v>
      </c>
      <c r="AD144" s="288" t="s">
        <v>2025</v>
      </c>
      <c r="AE144" s="228"/>
      <c r="AF144" s="228"/>
      <c r="AG144" s="228"/>
    </row>
    <row r="145" spans="29:33">
      <c r="AC145" s="287" t="s">
        <v>2659</v>
      </c>
      <c r="AD145" s="288" t="s">
        <v>2660</v>
      </c>
      <c r="AE145" s="228"/>
      <c r="AF145" s="228"/>
      <c r="AG145" s="228"/>
    </row>
    <row r="146" spans="29:33">
      <c r="AC146" s="287" t="s">
        <v>102</v>
      </c>
      <c r="AD146" s="288" t="s">
        <v>1130</v>
      </c>
      <c r="AE146" s="228"/>
      <c r="AF146" s="228"/>
      <c r="AG146" s="228"/>
    </row>
    <row r="147" spans="29:33">
      <c r="AC147" s="287" t="s">
        <v>2561</v>
      </c>
      <c r="AD147" s="288" t="s">
        <v>2562</v>
      </c>
      <c r="AE147" s="228"/>
      <c r="AF147" s="228"/>
      <c r="AG147" s="228"/>
    </row>
    <row r="148" spans="29:33">
      <c r="AC148" s="287" t="s">
        <v>580</v>
      </c>
      <c r="AD148" s="288" t="s">
        <v>581</v>
      </c>
      <c r="AE148" s="228"/>
      <c r="AF148" s="228"/>
      <c r="AG148" s="228"/>
    </row>
    <row r="149" spans="29:33">
      <c r="AC149" s="287" t="s">
        <v>2045</v>
      </c>
      <c r="AD149" s="288" t="s">
        <v>2046</v>
      </c>
      <c r="AE149" s="228"/>
      <c r="AF149" s="228"/>
      <c r="AG149" s="228"/>
    </row>
    <row r="150" spans="29:33">
      <c r="AC150" s="287" t="s">
        <v>1131</v>
      </c>
      <c r="AD150" s="288" t="s">
        <v>1132</v>
      </c>
      <c r="AE150" s="228"/>
      <c r="AF150" s="228"/>
      <c r="AG150" s="228"/>
    </row>
    <row r="151" spans="29:33">
      <c r="AC151" s="287" t="s">
        <v>1955</v>
      </c>
      <c r="AD151" s="288" t="s">
        <v>1956</v>
      </c>
      <c r="AE151" s="228"/>
      <c r="AF151" s="228"/>
      <c r="AG151" s="228"/>
    </row>
    <row r="152" spans="29:33">
      <c r="AC152" s="229" t="s">
        <v>2002</v>
      </c>
      <c r="AD152" s="230" t="s">
        <v>2003</v>
      </c>
      <c r="AE152" s="228"/>
      <c r="AF152" s="228"/>
      <c r="AG152" s="228"/>
    </row>
    <row r="153" spans="29:33">
      <c r="AC153" s="229" t="s">
        <v>1247</v>
      </c>
      <c r="AD153" s="230" t="s">
        <v>1248</v>
      </c>
      <c r="AE153" s="228"/>
      <c r="AF153" s="228"/>
      <c r="AG153" s="228"/>
    </row>
    <row r="154" spans="29:33">
      <c r="AC154" s="229" t="s">
        <v>1335</v>
      </c>
      <c r="AD154" s="230" t="s">
        <v>1336</v>
      </c>
      <c r="AE154" s="228"/>
      <c r="AF154" s="228"/>
      <c r="AG154" s="228"/>
    </row>
    <row r="155" spans="29:33">
      <c r="AC155" s="229" t="s">
        <v>2004</v>
      </c>
      <c r="AD155" s="230" t="s">
        <v>2005</v>
      </c>
      <c r="AE155" s="228"/>
      <c r="AF155" s="228"/>
      <c r="AG155" s="228"/>
    </row>
    <row r="156" spans="29:33">
      <c r="AC156" s="229" t="s">
        <v>1298</v>
      </c>
      <c r="AD156" s="230" t="s">
        <v>1305</v>
      </c>
      <c r="AE156" s="228"/>
      <c r="AF156" s="228"/>
      <c r="AG156" s="228"/>
    </row>
    <row r="157" spans="29:33">
      <c r="AC157" s="229" t="s">
        <v>814</v>
      </c>
      <c r="AD157" s="230" t="s">
        <v>815</v>
      </c>
      <c r="AE157" s="228"/>
      <c r="AF157" s="228"/>
      <c r="AG157" s="228"/>
    </row>
    <row r="158" spans="29:33">
      <c r="AC158" s="229" t="s">
        <v>1133</v>
      </c>
      <c r="AD158" s="230" t="s">
        <v>1134</v>
      </c>
      <c r="AE158" s="228"/>
      <c r="AF158" s="228"/>
      <c r="AG158" s="228"/>
    </row>
    <row r="159" spans="29:33">
      <c r="AC159" s="229" t="s">
        <v>2509</v>
      </c>
      <c r="AD159" s="230" t="s">
        <v>2510</v>
      </c>
      <c r="AE159" s="228"/>
      <c r="AF159" s="228"/>
      <c r="AG159" s="228"/>
    </row>
    <row r="160" spans="29:33">
      <c r="AC160" s="229" t="s">
        <v>1135</v>
      </c>
      <c r="AD160" s="230" t="s">
        <v>1136</v>
      </c>
      <c r="AE160" s="228"/>
      <c r="AF160" s="228"/>
      <c r="AG160" s="228"/>
    </row>
    <row r="161" spans="29:33">
      <c r="AC161" s="229" t="s">
        <v>1207</v>
      </c>
      <c r="AD161" s="230" t="s">
        <v>1208</v>
      </c>
      <c r="AE161" s="228"/>
      <c r="AF161" s="228"/>
      <c r="AG161" s="228"/>
    </row>
    <row r="162" spans="29:33">
      <c r="AC162" s="229" t="s">
        <v>110</v>
      </c>
      <c r="AD162" s="230" t="s">
        <v>1452</v>
      </c>
      <c r="AE162" s="228"/>
      <c r="AF162" s="228"/>
      <c r="AG162" s="228"/>
    </row>
    <row r="163" spans="29:33">
      <c r="AC163" s="229" t="s">
        <v>1331</v>
      </c>
      <c r="AD163" s="230" t="s">
        <v>1332</v>
      </c>
      <c r="AE163" s="228"/>
      <c r="AF163" s="228"/>
      <c r="AG163" s="228"/>
    </row>
    <row r="164" spans="29:33">
      <c r="AC164" s="229" t="s">
        <v>1703</v>
      </c>
      <c r="AD164" s="230" t="s">
        <v>1704</v>
      </c>
      <c r="AE164" s="228"/>
      <c r="AF164" s="228"/>
      <c r="AG164" s="228"/>
    </row>
    <row r="165" spans="29:33">
      <c r="AC165" s="229" t="s">
        <v>492</v>
      </c>
      <c r="AD165" s="230" t="s">
        <v>493</v>
      </c>
      <c r="AE165" s="228"/>
      <c r="AF165" s="228"/>
      <c r="AG165" s="228"/>
    </row>
    <row r="166" spans="29:33">
      <c r="AC166" s="229" t="s">
        <v>448</v>
      </c>
      <c r="AD166" s="230" t="s">
        <v>280</v>
      </c>
      <c r="AE166" s="228"/>
      <c r="AF166" s="228"/>
      <c r="AG166" s="228"/>
    </row>
    <row r="167" spans="29:33">
      <c r="AC167" s="229" t="s">
        <v>1662</v>
      </c>
      <c r="AD167" s="230" t="s">
        <v>1663</v>
      </c>
      <c r="AE167" s="228"/>
      <c r="AF167" s="228"/>
      <c r="AG167" s="228"/>
    </row>
    <row r="168" spans="29:33">
      <c r="AC168" s="229" t="s">
        <v>1604</v>
      </c>
      <c r="AD168" s="230" t="s">
        <v>1605</v>
      </c>
      <c r="AE168" s="228"/>
      <c r="AF168" s="228"/>
      <c r="AG168" s="228"/>
    </row>
    <row r="169" spans="29:33">
      <c r="AC169" s="229" t="s">
        <v>1379</v>
      </c>
      <c r="AD169" s="230" t="s">
        <v>1380</v>
      </c>
      <c r="AE169" s="228"/>
      <c r="AF169" s="228"/>
      <c r="AG169" s="228"/>
    </row>
    <row r="170" spans="29:33">
      <c r="AC170" s="229" t="s">
        <v>1137</v>
      </c>
      <c r="AD170" s="230" t="s">
        <v>1138</v>
      </c>
      <c r="AE170" s="228"/>
      <c r="AF170" s="228"/>
      <c r="AG170" s="228"/>
    </row>
    <row r="171" spans="29:33">
      <c r="AC171" s="229" t="s">
        <v>1037</v>
      </c>
      <c r="AD171" s="230" t="s">
        <v>1036</v>
      </c>
      <c r="AE171" s="228"/>
      <c r="AF171" s="228"/>
      <c r="AG171" s="228"/>
    </row>
    <row r="172" spans="29:33">
      <c r="AC172" s="229" t="s">
        <v>494</v>
      </c>
      <c r="AD172" s="230" t="s">
        <v>495</v>
      </c>
      <c r="AE172" s="228"/>
      <c r="AF172" s="228"/>
      <c r="AG172" s="228"/>
    </row>
    <row r="173" spans="29:33">
      <c r="AC173" s="229" t="s">
        <v>1333</v>
      </c>
      <c r="AD173" s="230" t="s">
        <v>1334</v>
      </c>
      <c r="AE173" s="228"/>
      <c r="AF173" s="228"/>
      <c r="AG173" s="228"/>
    </row>
    <row r="174" spans="29:33">
      <c r="AC174" s="229" t="s">
        <v>1365</v>
      </c>
      <c r="AD174" s="230" t="s">
        <v>1366</v>
      </c>
      <c r="AE174" s="228"/>
      <c r="AF174" s="228"/>
      <c r="AG174" s="228"/>
    </row>
    <row r="175" spans="29:33">
      <c r="AC175" s="287" t="s">
        <v>2670</v>
      </c>
      <c r="AD175" s="288" t="s">
        <v>2671</v>
      </c>
      <c r="AE175" s="228"/>
      <c r="AF175" s="228"/>
      <c r="AG175" s="228"/>
    </row>
    <row r="176" spans="29:33">
      <c r="AC176" s="229" t="s">
        <v>2053</v>
      </c>
      <c r="AD176" s="230" t="s">
        <v>2056</v>
      </c>
      <c r="AE176" s="228"/>
      <c r="AF176" s="228"/>
      <c r="AG176" s="228"/>
    </row>
    <row r="177" spans="29:33">
      <c r="AC177" s="229" t="s">
        <v>1299</v>
      </c>
      <c r="AD177" s="230" t="s">
        <v>1300</v>
      </c>
      <c r="AE177" s="228"/>
      <c r="AF177" s="228"/>
      <c r="AG177" s="228"/>
    </row>
    <row r="178" spans="29:33">
      <c r="AC178" s="229" t="s">
        <v>1526</v>
      </c>
      <c r="AD178" s="230" t="s">
        <v>1527</v>
      </c>
      <c r="AE178" s="228"/>
      <c r="AF178" s="228"/>
      <c r="AG178" s="228"/>
    </row>
    <row r="179" spans="29:33">
      <c r="AC179" s="229" t="s">
        <v>1461</v>
      </c>
      <c r="AD179" s="230" t="s">
        <v>1462</v>
      </c>
      <c r="AE179" s="228"/>
      <c r="AF179" s="228"/>
      <c r="AG179" s="228"/>
    </row>
    <row r="180" spans="29:33">
      <c r="AC180" s="229" t="s">
        <v>1411</v>
      </c>
      <c r="AD180" s="230" t="s">
        <v>1411</v>
      </c>
      <c r="AE180" s="228"/>
      <c r="AF180" s="228"/>
      <c r="AG180" s="228"/>
    </row>
    <row r="181" spans="29:33">
      <c r="AC181" s="229" t="s">
        <v>1430</v>
      </c>
      <c r="AD181" s="230" t="s">
        <v>1431</v>
      </c>
      <c r="AE181" s="228"/>
      <c r="AF181" s="228"/>
      <c r="AG181" s="228"/>
    </row>
    <row r="182" spans="29:33">
      <c r="AC182" s="229" t="s">
        <v>1978</v>
      </c>
      <c r="AD182" s="230" t="s">
        <v>1979</v>
      </c>
      <c r="AE182" s="228"/>
      <c r="AF182" s="228"/>
      <c r="AG182" s="228"/>
    </row>
    <row r="183" spans="29:33">
      <c r="AC183" s="229" t="s">
        <v>496</v>
      </c>
      <c r="AD183" s="230" t="s">
        <v>112</v>
      </c>
      <c r="AE183" s="228"/>
      <c r="AF183" s="228"/>
      <c r="AG183" s="228"/>
    </row>
    <row r="184" spans="29:33">
      <c r="AC184" s="229" t="s">
        <v>497</v>
      </c>
      <c r="AD184" s="230" t="s">
        <v>498</v>
      </c>
      <c r="AE184" s="228"/>
      <c r="AF184" s="228"/>
      <c r="AG184" s="228"/>
    </row>
    <row r="185" spans="29:33">
      <c r="AC185" s="229" t="s">
        <v>499</v>
      </c>
      <c r="AD185" s="230" t="s">
        <v>500</v>
      </c>
      <c r="AE185" s="228"/>
      <c r="AF185" s="228"/>
      <c r="AG185" s="228"/>
    </row>
    <row r="186" spans="29:33">
      <c r="AC186" s="229" t="s">
        <v>1315</v>
      </c>
      <c r="AD186" s="230" t="s">
        <v>1316</v>
      </c>
      <c r="AE186" s="228"/>
      <c r="AF186" s="228"/>
      <c r="AG186" s="228"/>
    </row>
    <row r="187" spans="29:33">
      <c r="AC187" s="229" t="s">
        <v>1412</v>
      </c>
      <c r="AD187" s="230" t="s">
        <v>1413</v>
      </c>
      <c r="AE187" s="228"/>
      <c r="AF187" s="228"/>
      <c r="AG187" s="228"/>
    </row>
    <row r="188" spans="29:33">
      <c r="AC188" s="229" t="s">
        <v>1718</v>
      </c>
      <c r="AD188" s="230" t="s">
        <v>1719</v>
      </c>
      <c r="AE188" s="228"/>
      <c r="AF188" s="228"/>
      <c r="AG188" s="228"/>
    </row>
    <row r="189" spans="29:33">
      <c r="AC189" s="229" t="s">
        <v>1313</v>
      </c>
      <c r="AD189" s="230" t="s">
        <v>1314</v>
      </c>
      <c r="AE189" s="228"/>
      <c r="AF189" s="228"/>
      <c r="AG189" s="228"/>
    </row>
    <row r="190" spans="29:33">
      <c r="AC190" s="229" t="s">
        <v>2041</v>
      </c>
      <c r="AD190" s="230" t="s">
        <v>2042</v>
      </c>
      <c r="AE190" s="228"/>
      <c r="AF190" s="228"/>
      <c r="AG190" s="228"/>
    </row>
    <row r="191" spans="29:33">
      <c r="AC191" s="229" t="s">
        <v>1139</v>
      </c>
      <c r="AD191" s="230" t="s">
        <v>1140</v>
      </c>
      <c r="AE191" s="228"/>
      <c r="AF191" s="228"/>
      <c r="AG191" s="228"/>
    </row>
    <row r="192" spans="29:33">
      <c r="AC192" s="229" t="s">
        <v>1093</v>
      </c>
      <c r="AD192" s="230" t="s">
        <v>1092</v>
      </c>
      <c r="AE192" s="228"/>
      <c r="AF192" s="228"/>
      <c r="AG192" s="228"/>
    </row>
    <row r="193" spans="29:33">
      <c r="AC193" s="229" t="s">
        <v>735</v>
      </c>
      <c r="AD193" s="230" t="s">
        <v>467</v>
      </c>
      <c r="AE193" s="228"/>
      <c r="AF193" s="228"/>
      <c r="AG193" s="228"/>
    </row>
    <row r="194" spans="29:33">
      <c r="AC194" s="229" t="s">
        <v>734</v>
      </c>
      <c r="AD194" s="230" t="s">
        <v>466</v>
      </c>
      <c r="AE194" s="228"/>
      <c r="AF194" s="228"/>
      <c r="AG194" s="228"/>
    </row>
    <row r="195" spans="29:33">
      <c r="AC195" s="229" t="s">
        <v>1275</v>
      </c>
      <c r="AD195" s="230" t="s">
        <v>1276</v>
      </c>
      <c r="AE195" s="228"/>
      <c r="AF195" s="228"/>
      <c r="AG195" s="228"/>
    </row>
    <row r="196" spans="29:33">
      <c r="AC196" s="229" t="s">
        <v>1042</v>
      </c>
      <c r="AD196" s="230" t="s">
        <v>1043</v>
      </c>
      <c r="AE196" s="228"/>
      <c r="AF196" s="228"/>
      <c r="AG196" s="228"/>
    </row>
    <row r="197" spans="29:33">
      <c r="AC197" s="229" t="s">
        <v>1141</v>
      </c>
      <c r="AD197" s="230" t="s">
        <v>1142</v>
      </c>
      <c r="AE197" s="228"/>
      <c r="AF197" s="228"/>
      <c r="AG197" s="228"/>
    </row>
    <row r="198" spans="29:33">
      <c r="AC198" s="229" t="s">
        <v>1699</v>
      </c>
      <c r="AD198" s="230" t="s">
        <v>1700</v>
      </c>
      <c r="AE198" s="228"/>
      <c r="AF198" s="228"/>
      <c r="AG198" s="228"/>
    </row>
    <row r="199" spans="29:33">
      <c r="AC199" s="229" t="s">
        <v>1649</v>
      </c>
      <c r="AD199" s="230" t="s">
        <v>1650</v>
      </c>
      <c r="AE199" s="228"/>
      <c r="AF199" s="228"/>
      <c r="AG199" s="228"/>
    </row>
    <row r="200" spans="29:33">
      <c r="AC200" s="229" t="s">
        <v>1311</v>
      </c>
      <c r="AD200" s="230" t="s">
        <v>1312</v>
      </c>
      <c r="AE200" s="228"/>
      <c r="AF200" s="228"/>
      <c r="AG200" s="228"/>
    </row>
    <row r="201" spans="29:33">
      <c r="AC201" s="287" t="s">
        <v>2626</v>
      </c>
      <c r="AD201" s="288" t="s">
        <v>2627</v>
      </c>
      <c r="AE201" s="228"/>
      <c r="AF201" s="228"/>
      <c r="AG201" s="228"/>
    </row>
    <row r="202" spans="29:33">
      <c r="AC202" s="229" t="s">
        <v>2451</v>
      </c>
      <c r="AD202" s="230" t="s">
        <v>2452</v>
      </c>
      <c r="AE202" s="228"/>
      <c r="AF202" s="228"/>
      <c r="AG202" s="228"/>
    </row>
    <row r="203" spans="29:33">
      <c r="AC203" s="282" t="s">
        <v>2541</v>
      </c>
      <c r="AD203" s="283" t="s">
        <v>2542</v>
      </c>
      <c r="AE203" s="228"/>
      <c r="AF203" s="228"/>
      <c r="AG203" s="228"/>
    </row>
    <row r="204" spans="29:33">
      <c r="AC204" s="229" t="s">
        <v>1352</v>
      </c>
      <c r="AD204" s="230" t="s">
        <v>1353</v>
      </c>
      <c r="AE204" s="228"/>
      <c r="AF204" s="228"/>
      <c r="AG204" s="228"/>
    </row>
    <row r="205" spans="29:33">
      <c r="AC205" s="229" t="s">
        <v>1303</v>
      </c>
      <c r="AD205" s="230" t="s">
        <v>1304</v>
      </c>
      <c r="AE205" s="228"/>
      <c r="AF205" s="228"/>
      <c r="AG205" s="228"/>
    </row>
    <row r="206" spans="29:33">
      <c r="AC206" s="229" t="s">
        <v>1143</v>
      </c>
      <c r="AD206" s="230" t="s">
        <v>1144</v>
      </c>
      <c r="AE206" s="228"/>
      <c r="AF206" s="228"/>
      <c r="AG206" s="228"/>
    </row>
    <row r="207" spans="29:33">
      <c r="AC207" s="229" t="s">
        <v>131</v>
      </c>
      <c r="AD207" s="230" t="s">
        <v>132</v>
      </c>
      <c r="AE207" s="228"/>
      <c r="AF207" s="228"/>
      <c r="AG207" s="228"/>
    </row>
    <row r="208" spans="29:33">
      <c r="AC208" s="229" t="s">
        <v>1509</v>
      </c>
      <c r="AD208" s="230" t="s">
        <v>1510</v>
      </c>
      <c r="AE208" s="228"/>
      <c r="AF208" s="228"/>
      <c r="AG208" s="228"/>
    </row>
    <row r="209" spans="29:33">
      <c r="AC209" s="229" t="s">
        <v>1327</v>
      </c>
      <c r="AD209" s="230" t="s">
        <v>1328</v>
      </c>
      <c r="AE209" s="228"/>
      <c r="AF209" s="228"/>
      <c r="AG209" s="228"/>
    </row>
    <row r="210" spans="29:33">
      <c r="AC210" s="229" t="s">
        <v>1329</v>
      </c>
      <c r="AD210" s="230" t="s">
        <v>1330</v>
      </c>
      <c r="AE210" s="228"/>
      <c r="AF210" s="228"/>
      <c r="AG210" s="228"/>
    </row>
    <row r="211" spans="29:33">
      <c r="AC211" s="229" t="s">
        <v>811</v>
      </c>
      <c r="AD211" s="230" t="s">
        <v>138</v>
      </c>
      <c r="AE211" s="228"/>
      <c r="AF211" s="228"/>
      <c r="AG211" s="228"/>
    </row>
    <row r="212" spans="29:33">
      <c r="AC212" s="229" t="s">
        <v>1424</v>
      </c>
      <c r="AD212" s="230" t="s">
        <v>1425</v>
      </c>
      <c r="AE212" s="228"/>
      <c r="AF212" s="228"/>
      <c r="AG212" s="228"/>
    </row>
    <row r="213" spans="29:33">
      <c r="AC213" s="229" t="s">
        <v>1192</v>
      </c>
      <c r="AD213" s="230" t="s">
        <v>1193</v>
      </c>
      <c r="AE213" s="228"/>
      <c r="AF213" s="228"/>
      <c r="AG213" s="228"/>
    </row>
    <row r="214" spans="29:33">
      <c r="AC214" s="229" t="s">
        <v>2720</v>
      </c>
      <c r="AD214" s="230" t="s">
        <v>140</v>
      </c>
      <c r="AE214" s="228"/>
      <c r="AF214" s="228"/>
      <c r="AG214" s="228"/>
    </row>
    <row r="215" spans="29:33">
      <c r="AC215" s="229" t="s">
        <v>1269</v>
      </c>
      <c r="AD215" s="230" t="s">
        <v>1270</v>
      </c>
      <c r="AE215" s="228"/>
      <c r="AF215" s="228"/>
      <c r="AG215" s="228"/>
    </row>
    <row r="216" spans="29:33">
      <c r="AC216" s="229" t="s">
        <v>1553</v>
      </c>
      <c r="AD216" s="230" t="s">
        <v>1227</v>
      </c>
      <c r="AE216" s="228"/>
      <c r="AF216" s="228"/>
      <c r="AG216" s="228"/>
    </row>
    <row r="217" spans="29:33">
      <c r="AC217" s="287" t="s">
        <v>2737</v>
      </c>
      <c r="AD217" s="288" t="s">
        <v>2738</v>
      </c>
      <c r="AE217" s="228"/>
      <c r="AF217" s="228"/>
      <c r="AG217" s="228"/>
    </row>
    <row r="218" spans="29:33">
      <c r="AC218" s="229" t="s">
        <v>1145</v>
      </c>
      <c r="AD218" s="230" t="s">
        <v>1146</v>
      </c>
      <c r="AE218" s="228"/>
      <c r="AF218" s="228"/>
      <c r="AG218" s="228"/>
    </row>
    <row r="219" spans="29:33">
      <c r="AC219" s="229" t="s">
        <v>1279</v>
      </c>
      <c r="AD219" s="230" t="s">
        <v>1280</v>
      </c>
      <c r="AE219" s="228"/>
      <c r="AF219" s="228"/>
      <c r="AG219" s="228"/>
    </row>
    <row r="220" spans="29:33">
      <c r="AC220" s="229" t="s">
        <v>1602</v>
      </c>
      <c r="AD220" s="230" t="s">
        <v>1603</v>
      </c>
      <c r="AE220" s="228"/>
      <c r="AF220" s="228"/>
      <c r="AG220" s="228"/>
    </row>
    <row r="221" spans="29:33">
      <c r="AC221" s="229" t="s">
        <v>1463</v>
      </c>
      <c r="AD221" s="230" t="s">
        <v>1464</v>
      </c>
      <c r="AE221" s="228"/>
      <c r="AF221" s="228"/>
      <c r="AG221" s="228"/>
    </row>
    <row r="222" spans="29:33">
      <c r="AC222" s="229" t="s">
        <v>1381</v>
      </c>
      <c r="AD222" s="230" t="s">
        <v>1382</v>
      </c>
      <c r="AE222" s="228"/>
      <c r="AF222" s="228"/>
      <c r="AG222" s="228"/>
    </row>
    <row r="223" spans="29:33">
      <c r="AC223" s="287" t="s">
        <v>2547</v>
      </c>
      <c r="AD223" s="288" t="s">
        <v>2548</v>
      </c>
      <c r="AE223" s="228"/>
      <c r="AF223" s="228"/>
      <c r="AG223" s="228"/>
    </row>
    <row r="224" spans="29:33">
      <c r="AC224" s="229" t="s">
        <v>1976</v>
      </c>
      <c r="AD224" s="230" t="s">
        <v>1977</v>
      </c>
      <c r="AE224" s="228"/>
      <c r="AF224" s="228"/>
      <c r="AG224" s="228"/>
    </row>
    <row r="225" spans="29:33">
      <c r="AC225" s="229" t="s">
        <v>1245</v>
      </c>
      <c r="AD225" s="230" t="s">
        <v>1246</v>
      </c>
      <c r="AE225" s="228"/>
      <c r="AF225" s="228"/>
      <c r="AG225" s="228"/>
    </row>
    <row r="226" spans="29:33">
      <c r="AC226" s="229" t="s">
        <v>1465</v>
      </c>
      <c r="AD226" s="230" t="s">
        <v>1466</v>
      </c>
      <c r="AE226" s="228"/>
      <c r="AF226" s="228"/>
      <c r="AG226" s="228"/>
    </row>
    <row r="227" spans="29:33">
      <c r="AC227" s="229" t="s">
        <v>1014</v>
      </c>
      <c r="AD227" s="230" t="s">
        <v>1015</v>
      </c>
      <c r="AE227" s="228"/>
      <c r="AF227" s="228"/>
      <c r="AG227" s="228"/>
    </row>
    <row r="228" spans="29:33">
      <c r="AC228" s="229" t="s">
        <v>148</v>
      </c>
      <c r="AD228" s="230" t="s">
        <v>149</v>
      </c>
      <c r="AE228" s="228"/>
      <c r="AF228" s="228"/>
      <c r="AG228" s="228"/>
    </row>
    <row r="229" spans="29:33">
      <c r="AC229" s="229" t="s">
        <v>151</v>
      </c>
      <c r="AD229" s="230" t="s">
        <v>1202</v>
      </c>
    </row>
    <row r="230" spans="29:33">
      <c r="AC230" s="229" t="s">
        <v>2491</v>
      </c>
      <c r="AD230" s="230" t="s">
        <v>2492</v>
      </c>
    </row>
    <row r="231" spans="29:33">
      <c r="AC231" s="229" t="s">
        <v>1170</v>
      </c>
      <c r="AD231" s="230" t="s">
        <v>1171</v>
      </c>
    </row>
    <row r="232" spans="29:33">
      <c r="AC232" s="229" t="s">
        <v>1371</v>
      </c>
      <c r="AD232" s="230" t="s">
        <v>1372</v>
      </c>
    </row>
    <row r="233" spans="29:33">
      <c r="AC233" s="229" t="s">
        <v>153</v>
      </c>
      <c r="AD233" s="230" t="s">
        <v>501</v>
      </c>
    </row>
    <row r="234" spans="29:33">
      <c r="AC234" s="229" t="s">
        <v>1147</v>
      </c>
      <c r="AD234" s="230" t="s">
        <v>1148</v>
      </c>
    </row>
    <row r="235" spans="29:33">
      <c r="AC235" s="287" t="s">
        <v>1205</v>
      </c>
      <c r="AD235" s="288" t="s">
        <v>1206</v>
      </c>
    </row>
    <row r="236" spans="29:33">
      <c r="AC236" s="229" t="s">
        <v>1734</v>
      </c>
      <c r="AD236" s="230" t="s">
        <v>1735</v>
      </c>
    </row>
    <row r="237" spans="29:33">
      <c r="AC237" s="287" t="s">
        <v>2615</v>
      </c>
      <c r="AD237" s="288" t="s">
        <v>2616</v>
      </c>
    </row>
    <row r="238" spans="29:33">
      <c r="AC238" s="287" t="s">
        <v>449</v>
      </c>
      <c r="AD238" s="288" t="s">
        <v>158</v>
      </c>
    </row>
    <row r="239" spans="29:33">
      <c r="AC239" s="287" t="s">
        <v>1426</v>
      </c>
      <c r="AD239" s="288" t="s">
        <v>1427</v>
      </c>
    </row>
    <row r="240" spans="29:33">
      <c r="AC240" s="287" t="s">
        <v>1149</v>
      </c>
      <c r="AD240" s="288" t="s">
        <v>1150</v>
      </c>
    </row>
    <row r="241" spans="29:30">
      <c r="AC241" s="229" t="s">
        <v>2016</v>
      </c>
      <c r="AD241" s="230" t="s">
        <v>2017</v>
      </c>
    </row>
    <row r="242" spans="29:30">
      <c r="AC242" s="229" t="s">
        <v>1319</v>
      </c>
      <c r="AD242" s="230" t="s">
        <v>1320</v>
      </c>
    </row>
    <row r="243" spans="29:30">
      <c r="AC243" s="229" t="s">
        <v>1103</v>
      </c>
      <c r="AD243" s="230" t="s">
        <v>1104</v>
      </c>
    </row>
    <row r="244" spans="29:30">
      <c r="AC244" s="287" t="s">
        <v>1467</v>
      </c>
      <c r="AD244" s="288" t="s">
        <v>1468</v>
      </c>
    </row>
    <row r="245" spans="29:30">
      <c r="AC245" s="229" t="s">
        <v>1255</v>
      </c>
      <c r="AD245" s="230" t="s">
        <v>1256</v>
      </c>
    </row>
    <row r="246" spans="29:30">
      <c r="AC246" s="287" t="s">
        <v>2566</v>
      </c>
      <c r="AD246" s="288" t="s">
        <v>2565</v>
      </c>
    </row>
    <row r="247" spans="29:30">
      <c r="AC247" s="287" t="s">
        <v>732</v>
      </c>
      <c r="AD247" s="288" t="s">
        <v>733</v>
      </c>
    </row>
    <row r="248" spans="29:30">
      <c r="AC248" s="229" t="s">
        <v>502</v>
      </c>
      <c r="AD248" s="230" t="s">
        <v>503</v>
      </c>
    </row>
    <row r="249" spans="29:30">
      <c r="AC249" s="229" t="s">
        <v>504</v>
      </c>
      <c r="AD249" s="230" t="s">
        <v>505</v>
      </c>
    </row>
    <row r="250" spans="29:30">
      <c r="AC250" s="229" t="s">
        <v>1455</v>
      </c>
      <c r="AD250" s="230" t="s">
        <v>1750</v>
      </c>
    </row>
    <row r="251" spans="29:30">
      <c r="AC251" s="229" t="s">
        <v>1243</v>
      </c>
      <c r="AD251" s="230" t="s">
        <v>1244</v>
      </c>
    </row>
    <row r="252" spans="29:30">
      <c r="AC252" s="229" t="s">
        <v>1151</v>
      </c>
      <c r="AD252" s="230" t="s">
        <v>1152</v>
      </c>
    </row>
    <row r="253" spans="29:30">
      <c r="AC253" s="287" t="s">
        <v>2549</v>
      </c>
      <c r="AD253" s="288" t="s">
        <v>2550</v>
      </c>
    </row>
    <row r="254" spans="29:30">
      <c r="AC254" s="229" t="s">
        <v>167</v>
      </c>
      <c r="AD254" s="230" t="s">
        <v>506</v>
      </c>
    </row>
    <row r="255" spans="29:30">
      <c r="AC255" s="229" t="s">
        <v>1096</v>
      </c>
      <c r="AD255" s="230" t="s">
        <v>1097</v>
      </c>
    </row>
    <row r="256" spans="29:30">
      <c r="AC256" s="287" t="s">
        <v>2587</v>
      </c>
      <c r="AD256" s="288" t="s">
        <v>2588</v>
      </c>
    </row>
    <row r="257" spans="29:30">
      <c r="AC257" s="229" t="s">
        <v>2020</v>
      </c>
      <c r="AD257" s="230" t="s">
        <v>2021</v>
      </c>
    </row>
    <row r="258" spans="29:30">
      <c r="AC258" s="229" t="s">
        <v>2022</v>
      </c>
      <c r="AD258" s="230" t="s">
        <v>2023</v>
      </c>
    </row>
    <row r="259" spans="29:30">
      <c r="AC259" s="229" t="s">
        <v>1422</v>
      </c>
      <c r="AD259" s="230" t="s">
        <v>1423</v>
      </c>
    </row>
    <row r="260" spans="29:30">
      <c r="AC260" s="229" t="s">
        <v>1705</v>
      </c>
      <c r="AD260" s="230" t="s">
        <v>1706</v>
      </c>
    </row>
    <row r="261" spans="29:30">
      <c r="AC261" s="229" t="s">
        <v>1745</v>
      </c>
      <c r="AD261" s="230" t="s">
        <v>1744</v>
      </c>
    </row>
    <row r="262" spans="29:30">
      <c r="AC262" s="229" t="s">
        <v>1540</v>
      </c>
      <c r="AD262" s="230" t="s">
        <v>1541</v>
      </c>
    </row>
    <row r="263" spans="29:30">
      <c r="AC263" s="229" t="s">
        <v>1804</v>
      </c>
      <c r="AD263" s="230" t="s">
        <v>1805</v>
      </c>
    </row>
    <row r="264" spans="29:30">
      <c r="AC264" s="229" t="s">
        <v>2037</v>
      </c>
      <c r="AD264" s="230" t="s">
        <v>2038</v>
      </c>
    </row>
    <row r="265" spans="29:30">
      <c r="AC265" s="229" t="s">
        <v>1536</v>
      </c>
      <c r="AD265" s="230" t="s">
        <v>1537</v>
      </c>
    </row>
    <row r="266" spans="29:30">
      <c r="AC266" s="229" t="s">
        <v>736</v>
      </c>
      <c r="AD266" s="230" t="s">
        <v>1156</v>
      </c>
    </row>
    <row r="267" spans="29:30">
      <c r="AC267" s="229" t="s">
        <v>437</v>
      </c>
      <c r="AD267" s="230" t="s">
        <v>180</v>
      </c>
    </row>
    <row r="268" spans="29:30">
      <c r="AC268" s="229" t="s">
        <v>1154</v>
      </c>
      <c r="AD268" s="230" t="s">
        <v>1155</v>
      </c>
    </row>
    <row r="269" spans="29:30">
      <c r="AC269" s="229" t="s">
        <v>507</v>
      </c>
      <c r="AD269" s="230" t="s">
        <v>185</v>
      </c>
    </row>
    <row r="270" spans="29:30">
      <c r="AC270" s="229" t="s">
        <v>1648</v>
      </c>
      <c r="AD270" s="230" t="s">
        <v>1647</v>
      </c>
    </row>
    <row r="271" spans="29:30">
      <c r="AC271" s="229" t="s">
        <v>435</v>
      </c>
      <c r="AD271" s="230" t="s">
        <v>24</v>
      </c>
    </row>
    <row r="272" spans="29:30">
      <c r="AC272" s="229" t="s">
        <v>1549</v>
      </c>
      <c r="AD272" s="230" t="s">
        <v>1550</v>
      </c>
    </row>
    <row r="273" spans="29:30">
      <c r="AC273" s="229" t="s">
        <v>508</v>
      </c>
      <c r="AD273" s="230" t="s">
        <v>509</v>
      </c>
    </row>
    <row r="274" spans="29:30">
      <c r="AC274" s="229" t="s">
        <v>510</v>
      </c>
      <c r="AD274" s="230" t="s">
        <v>511</v>
      </c>
    </row>
    <row r="275" spans="29:30">
      <c r="AC275" s="229" t="s">
        <v>512</v>
      </c>
      <c r="AD275" s="230" t="s">
        <v>513</v>
      </c>
    </row>
    <row r="276" spans="29:30">
      <c r="AC276" s="287" t="s">
        <v>2585</v>
      </c>
      <c r="AD276" s="288" t="s">
        <v>2586</v>
      </c>
    </row>
    <row r="277" spans="29:30">
      <c r="AC277" s="229" t="s">
        <v>1600</v>
      </c>
      <c r="AD277" s="230" t="s">
        <v>1601</v>
      </c>
    </row>
    <row r="278" spans="29:30">
      <c r="AC278" s="229" t="s">
        <v>1281</v>
      </c>
      <c r="AD278" s="230" t="s">
        <v>1282</v>
      </c>
    </row>
    <row r="279" spans="29:30">
      <c r="AC279" s="229" t="s">
        <v>1788</v>
      </c>
      <c r="AD279" s="230" t="s">
        <v>1789</v>
      </c>
    </row>
    <row r="280" spans="29:30">
      <c r="AC280" s="229" t="s">
        <v>514</v>
      </c>
      <c r="AD280" s="230" t="s">
        <v>515</v>
      </c>
    </row>
    <row r="281" spans="29:30">
      <c r="AC281" s="229" t="s">
        <v>516</v>
      </c>
      <c r="AD281" s="230" t="s">
        <v>517</v>
      </c>
    </row>
    <row r="282" spans="29:30">
      <c r="AC282" s="229" t="s">
        <v>792</v>
      </c>
      <c r="AD282" s="230" t="s">
        <v>793</v>
      </c>
    </row>
    <row r="283" spans="29:30">
      <c r="AC283" s="229" t="s">
        <v>1293</v>
      </c>
      <c r="AD283" s="230" t="s">
        <v>1294</v>
      </c>
    </row>
    <row r="284" spans="29:30">
      <c r="AC284" s="229" t="s">
        <v>1249</v>
      </c>
      <c r="AD284" s="230" t="s">
        <v>1250</v>
      </c>
    </row>
    <row r="285" spans="29:30">
      <c r="AC285" s="229" t="s">
        <v>2039</v>
      </c>
      <c r="AD285" s="230" t="s">
        <v>2040</v>
      </c>
    </row>
    <row r="286" spans="29:30">
      <c r="AC286" s="229" t="s">
        <v>1308</v>
      </c>
      <c r="AD286" s="230" t="s">
        <v>1309</v>
      </c>
    </row>
    <row r="287" spans="29:30">
      <c r="AC287" s="229" t="s">
        <v>518</v>
      </c>
      <c r="AD287" s="230" t="s">
        <v>562</v>
      </c>
    </row>
    <row r="288" spans="29:30">
      <c r="AC288" s="229" t="s">
        <v>1416</v>
      </c>
      <c r="AD288" s="230" t="s">
        <v>1417</v>
      </c>
    </row>
    <row r="289" spans="29:30">
      <c r="AC289" s="229" t="s">
        <v>519</v>
      </c>
      <c r="AD289" s="230" t="s">
        <v>520</v>
      </c>
    </row>
    <row r="290" spans="29:30">
      <c r="AC290" s="229" t="s">
        <v>1496</v>
      </c>
      <c r="AD290" s="230" t="s">
        <v>1497</v>
      </c>
    </row>
    <row r="291" spans="29:30">
      <c r="AC291" s="229" t="s">
        <v>563</v>
      </c>
      <c r="AD291" s="230" t="s">
        <v>521</v>
      </c>
    </row>
    <row r="292" spans="29:30">
      <c r="AC292" s="229" t="s">
        <v>522</v>
      </c>
      <c r="AD292" s="230" t="s">
        <v>523</v>
      </c>
    </row>
    <row r="293" spans="29:30">
      <c r="AC293" s="229" t="s">
        <v>1016</v>
      </c>
      <c r="AD293" s="230" t="s">
        <v>1017</v>
      </c>
    </row>
    <row r="294" spans="29:30">
      <c r="AC294" s="229" t="s">
        <v>2713</v>
      </c>
      <c r="AD294" s="288" t="s">
        <v>2712</v>
      </c>
    </row>
    <row r="295" spans="29:30">
      <c r="AC295" s="229" t="s">
        <v>524</v>
      </c>
      <c r="AD295" s="230" t="s">
        <v>564</v>
      </c>
    </row>
    <row r="296" spans="29:30">
      <c r="AC296" s="229" t="s">
        <v>1383</v>
      </c>
      <c r="AD296" s="230" t="s">
        <v>1384</v>
      </c>
    </row>
    <row r="297" spans="29:30">
      <c r="AC297" s="229" t="s">
        <v>1157</v>
      </c>
      <c r="AD297" s="230" t="s">
        <v>1158</v>
      </c>
    </row>
    <row r="298" spans="29:30">
      <c r="AC298" s="260" t="s">
        <v>1760</v>
      </c>
      <c r="AD298" s="260" t="s">
        <v>1761</v>
      </c>
    </row>
    <row r="299" spans="29:30">
      <c r="AC299" s="229" t="s">
        <v>1970</v>
      </c>
      <c r="AD299" s="230" t="s">
        <v>1971</v>
      </c>
    </row>
    <row r="300" spans="29:30">
      <c r="AC300" s="287" t="s">
        <v>2707</v>
      </c>
      <c r="AD300" s="288" t="s">
        <v>2708</v>
      </c>
    </row>
    <row r="301" spans="29:30">
      <c r="AC301" s="229" t="s">
        <v>525</v>
      </c>
      <c r="AD301" s="230" t="s">
        <v>526</v>
      </c>
    </row>
    <row r="302" spans="29:30">
      <c r="AC302" s="260" t="s">
        <v>578</v>
      </c>
      <c r="AD302" s="260" t="s">
        <v>579</v>
      </c>
    </row>
    <row r="303" spans="29:30">
      <c r="AC303" s="287" t="s">
        <v>1367</v>
      </c>
      <c r="AD303" s="288" t="s">
        <v>1368</v>
      </c>
    </row>
    <row r="304" spans="29:30">
      <c r="AC304" s="260" t="s">
        <v>565</v>
      </c>
      <c r="AD304" s="260" t="s">
        <v>566</v>
      </c>
    </row>
    <row r="305" spans="29:30">
      <c r="AC305" s="287" t="s">
        <v>2644</v>
      </c>
      <c r="AD305" s="288" t="s">
        <v>2645</v>
      </c>
    </row>
    <row r="306" spans="29:30">
      <c r="AC306" s="260" t="s">
        <v>1732</v>
      </c>
      <c r="AD306" s="260" t="s">
        <v>1733</v>
      </c>
    </row>
    <row r="307" spans="29:30">
      <c r="AC307" s="287" t="s">
        <v>527</v>
      </c>
      <c r="AD307" s="288" t="s">
        <v>528</v>
      </c>
    </row>
    <row r="308" spans="29:30">
      <c r="AC308" s="260" t="s">
        <v>1959</v>
      </c>
      <c r="AD308" s="260" t="s">
        <v>1960</v>
      </c>
    </row>
    <row r="309" spans="29:30">
      <c r="AC309" s="229" t="s">
        <v>1159</v>
      </c>
      <c r="AD309" s="230" t="s">
        <v>1160</v>
      </c>
    </row>
    <row r="310" spans="29:30">
      <c r="AC310" s="229" t="s">
        <v>196</v>
      </c>
      <c r="AD310" s="230" t="s">
        <v>25</v>
      </c>
    </row>
    <row r="311" spans="29:30">
      <c r="AC311" s="229" t="s">
        <v>529</v>
      </c>
      <c r="AD311" s="230" t="s">
        <v>530</v>
      </c>
    </row>
    <row r="312" spans="29:30">
      <c r="AC312" s="287" t="s">
        <v>531</v>
      </c>
      <c r="AD312" s="288" t="s">
        <v>567</v>
      </c>
    </row>
    <row r="313" spans="29:30">
      <c r="AC313" s="229" t="s">
        <v>532</v>
      </c>
      <c r="AD313" s="230" t="s">
        <v>568</v>
      </c>
    </row>
    <row r="314" spans="29:30">
      <c r="AC314" s="287" t="s">
        <v>2620</v>
      </c>
      <c r="AD314" s="288" t="s">
        <v>2621</v>
      </c>
    </row>
    <row r="315" spans="29:30">
      <c r="AC315" s="287" t="s">
        <v>1153</v>
      </c>
      <c r="AD315" s="288" t="s">
        <v>2446</v>
      </c>
    </row>
    <row r="316" spans="29:30">
      <c r="AC316" s="287" t="s">
        <v>533</v>
      </c>
      <c r="AD316" s="288" t="s">
        <v>569</v>
      </c>
    </row>
    <row r="317" spans="29:30">
      <c r="AC317" s="287" t="s">
        <v>1736</v>
      </c>
      <c r="AD317" s="288" t="s">
        <v>1737</v>
      </c>
    </row>
    <row r="318" spans="29:30">
      <c r="AC318" s="287" t="s">
        <v>434</v>
      </c>
      <c r="AD318" s="288" t="s">
        <v>21</v>
      </c>
    </row>
    <row r="319" spans="29:30">
      <c r="AC319" s="229" t="s">
        <v>534</v>
      </c>
      <c r="AD319" s="230" t="s">
        <v>570</v>
      </c>
    </row>
    <row r="320" spans="29:30">
      <c r="AC320" s="229" t="s">
        <v>1749</v>
      </c>
      <c r="AD320" s="230" t="s">
        <v>1748</v>
      </c>
    </row>
    <row r="321" spans="29:30">
      <c r="AC321" s="229" t="s">
        <v>535</v>
      </c>
      <c r="AD321" s="230" t="s">
        <v>536</v>
      </c>
    </row>
    <row r="322" spans="29:30">
      <c r="AC322" s="229" t="s">
        <v>1928</v>
      </c>
      <c r="AD322" s="230" t="s">
        <v>1364</v>
      </c>
    </row>
    <row r="323" spans="29:30">
      <c r="AC323" s="229" t="s">
        <v>1505</v>
      </c>
      <c r="AD323" s="230" t="s">
        <v>1506</v>
      </c>
    </row>
    <row r="324" spans="29:30">
      <c r="AC324" s="229" t="s">
        <v>1342</v>
      </c>
      <c r="AD324" s="230" t="s">
        <v>1343</v>
      </c>
    </row>
    <row r="325" spans="29:30">
      <c r="AC325" s="229" t="s">
        <v>1707</v>
      </c>
      <c r="AD325" s="230" t="s">
        <v>1708</v>
      </c>
    </row>
    <row r="326" spans="29:30">
      <c r="AC326" s="229" t="s">
        <v>204</v>
      </c>
      <c r="AD326" s="230" t="s">
        <v>1166</v>
      </c>
    </row>
    <row r="327" spans="29:30">
      <c r="AC327" s="229" t="s">
        <v>445</v>
      </c>
      <c r="AD327" s="230" t="s">
        <v>292</v>
      </c>
    </row>
    <row r="328" spans="29:30">
      <c r="AC328" s="229" t="s">
        <v>444</v>
      </c>
      <c r="AD328" s="230" t="s">
        <v>251</v>
      </c>
    </row>
    <row r="329" spans="29:30">
      <c r="AC329" s="229" t="s">
        <v>1764</v>
      </c>
      <c r="AD329" s="230" t="s">
        <v>1765</v>
      </c>
    </row>
    <row r="330" spans="29:30">
      <c r="AC330" s="287" t="s">
        <v>1075</v>
      </c>
      <c r="AD330" s="288" t="s">
        <v>1076</v>
      </c>
    </row>
    <row r="331" spans="29:30">
      <c r="AC331" s="229" t="s">
        <v>1259</v>
      </c>
      <c r="AD331" s="230" t="s">
        <v>1260</v>
      </c>
    </row>
    <row r="332" spans="29:30">
      <c r="AC332" s="287" t="s">
        <v>2747</v>
      </c>
      <c r="AD332" s="288" t="s">
        <v>2748</v>
      </c>
    </row>
    <row r="333" spans="29:30">
      <c r="AC333" s="287" t="s">
        <v>1401</v>
      </c>
      <c r="AD333" s="288" t="s">
        <v>1402</v>
      </c>
    </row>
    <row r="334" spans="29:30">
      <c r="AC334" s="287" t="s">
        <v>537</v>
      </c>
      <c r="AD334" s="288" t="s">
        <v>538</v>
      </c>
    </row>
    <row r="335" spans="29:30">
      <c r="AC335" s="229" t="s">
        <v>1524</v>
      </c>
      <c r="AD335" s="230" t="s">
        <v>1525</v>
      </c>
    </row>
    <row r="336" spans="29:30">
      <c r="AC336" s="229" t="s">
        <v>1929</v>
      </c>
      <c r="AD336" s="230" t="s">
        <v>1930</v>
      </c>
    </row>
    <row r="337" spans="29:30">
      <c r="AC337" s="229" t="s">
        <v>1110</v>
      </c>
      <c r="AD337" s="230" t="s">
        <v>1109</v>
      </c>
    </row>
    <row r="338" spans="29:30">
      <c r="AC338" s="229" t="s">
        <v>1511</v>
      </c>
      <c r="AD338" s="230" t="s">
        <v>1512</v>
      </c>
    </row>
    <row r="339" spans="29:30">
      <c r="AC339" s="229" t="s">
        <v>539</v>
      </c>
      <c r="AD339" s="230" t="s">
        <v>540</v>
      </c>
    </row>
    <row r="340" spans="29:30">
      <c r="AC340" s="229" t="s">
        <v>433</v>
      </c>
      <c r="AD340" s="230" t="s">
        <v>285</v>
      </c>
    </row>
    <row r="341" spans="29:30">
      <c r="AC341" s="229" t="s">
        <v>432</v>
      </c>
      <c r="AD341" s="230" t="s">
        <v>26</v>
      </c>
    </row>
    <row r="342" spans="29:30">
      <c r="AC342" s="229" t="s">
        <v>541</v>
      </c>
      <c r="AD342" s="230" t="s">
        <v>542</v>
      </c>
    </row>
    <row r="343" spans="29:30">
      <c r="AC343" s="229" t="s">
        <v>1161</v>
      </c>
      <c r="AD343" s="230" t="s">
        <v>1162</v>
      </c>
    </row>
    <row r="344" spans="29:30">
      <c r="AC344" s="229" t="s">
        <v>1354</v>
      </c>
      <c r="AD344" s="230" t="s">
        <v>1355</v>
      </c>
    </row>
    <row r="345" spans="29:30">
      <c r="AC345" s="287" t="s">
        <v>1194</v>
      </c>
      <c r="AD345" s="288" t="s">
        <v>1197</v>
      </c>
    </row>
    <row r="346" spans="29:30">
      <c r="AC346" s="229" t="s">
        <v>1559</v>
      </c>
      <c r="AD346" s="230" t="s">
        <v>1560</v>
      </c>
    </row>
    <row r="347" spans="29:30">
      <c r="AC347" s="287" t="s">
        <v>2741</v>
      </c>
      <c r="AD347" s="288" t="s">
        <v>2742</v>
      </c>
    </row>
    <row r="348" spans="29:30">
      <c r="AC348" s="287" t="s">
        <v>1507</v>
      </c>
      <c r="AD348" s="288" t="s">
        <v>1508</v>
      </c>
    </row>
    <row r="349" spans="29:30">
      <c r="AC349" s="287" t="s">
        <v>1337</v>
      </c>
      <c r="AD349" s="288" t="s">
        <v>1338</v>
      </c>
    </row>
    <row r="350" spans="29:30">
      <c r="AC350" s="287" t="s">
        <v>1317</v>
      </c>
      <c r="AD350" s="288" t="s">
        <v>1318</v>
      </c>
    </row>
    <row r="351" spans="29:30">
      <c r="AC351" s="229" t="s">
        <v>1551</v>
      </c>
      <c r="AD351" s="230" t="s">
        <v>1552</v>
      </c>
    </row>
    <row r="352" spans="29:30">
      <c r="AC352" s="229" t="s">
        <v>543</v>
      </c>
      <c r="AD352" s="230" t="s">
        <v>362</v>
      </c>
    </row>
    <row r="353" spans="29:30">
      <c r="AC353" s="287" t="s">
        <v>2583</v>
      </c>
      <c r="AD353" s="288" t="s">
        <v>2584</v>
      </c>
    </row>
    <row r="354" spans="29:30">
      <c r="AC354" s="229" t="s">
        <v>1730</v>
      </c>
      <c r="AD354" s="230" t="s">
        <v>1731</v>
      </c>
    </row>
    <row r="355" spans="29:30">
      <c r="AC355" s="229" t="s">
        <v>1209</v>
      </c>
      <c r="AD355" s="230" t="s">
        <v>1210</v>
      </c>
    </row>
    <row r="356" spans="29:30">
      <c r="AC356" s="229" t="s">
        <v>1428</v>
      </c>
      <c r="AD356" s="230" t="s">
        <v>1429</v>
      </c>
    </row>
    <row r="357" spans="29:30">
      <c r="AC357" s="229" t="s">
        <v>2511</v>
      </c>
      <c r="AD357" s="230" t="s">
        <v>2512</v>
      </c>
    </row>
    <row r="358" spans="29:30">
      <c r="AC358" s="229" t="s">
        <v>547</v>
      </c>
      <c r="AD358" s="230" t="s">
        <v>363</v>
      </c>
    </row>
    <row r="359" spans="29:30">
      <c r="AC359" s="229" t="s">
        <v>1762</v>
      </c>
      <c r="AD359" s="230" t="s">
        <v>1763</v>
      </c>
    </row>
    <row r="360" spans="29:30">
      <c r="AC360" s="229" t="s">
        <v>1791</v>
      </c>
      <c r="AD360" s="230" t="s">
        <v>1792</v>
      </c>
    </row>
    <row r="361" spans="29:30">
      <c r="AC361" s="229" t="s">
        <v>544</v>
      </c>
      <c r="AD361" s="230" t="s">
        <v>571</v>
      </c>
    </row>
    <row r="362" spans="29:30">
      <c r="AC362" s="229" t="s">
        <v>1709</v>
      </c>
      <c r="AD362" s="230" t="s">
        <v>1710</v>
      </c>
    </row>
    <row r="363" spans="29:30">
      <c r="AC363" s="229" t="s">
        <v>1514</v>
      </c>
      <c r="AD363" s="230" t="s">
        <v>1515</v>
      </c>
    </row>
    <row r="364" spans="29:30">
      <c r="AC364" s="287" t="s">
        <v>223</v>
      </c>
      <c r="AD364" s="288" t="s">
        <v>2643</v>
      </c>
    </row>
    <row r="365" spans="29:30">
      <c r="AC365" s="229" t="s">
        <v>446</v>
      </c>
      <c r="AD365" s="230" t="s">
        <v>281</v>
      </c>
    </row>
    <row r="366" spans="29:30">
      <c r="AC366" s="229" t="s">
        <v>1163</v>
      </c>
      <c r="AD366" s="230" t="s">
        <v>1164</v>
      </c>
    </row>
    <row r="367" spans="29:30">
      <c r="AC367" s="229" t="s">
        <v>545</v>
      </c>
      <c r="AD367" s="230" t="s">
        <v>546</v>
      </c>
    </row>
    <row r="368" spans="29:30">
      <c r="AC368" s="229" t="s">
        <v>1195</v>
      </c>
      <c r="AD368" s="230" t="s">
        <v>1196</v>
      </c>
    </row>
    <row r="369" spans="29:30">
      <c r="AC369" s="229" t="s">
        <v>545</v>
      </c>
      <c r="AD369" s="230" t="s">
        <v>546</v>
      </c>
    </row>
    <row r="370" spans="29:30">
      <c r="AC370" s="229" t="s">
        <v>1195</v>
      </c>
      <c r="AD370" s="230" t="s">
        <v>1196</v>
      </c>
    </row>
    <row r="371" spans="29:30">
      <c r="AC371" s="229" t="s">
        <v>1528</v>
      </c>
      <c r="AD371" s="230" t="s">
        <v>1529</v>
      </c>
    </row>
    <row r="372" spans="29:30">
      <c r="AC372" s="229" t="s">
        <v>1323</v>
      </c>
      <c r="AD372" s="230" t="s">
        <v>1324</v>
      </c>
    </row>
  </sheetData>
  <sortState ref="AC2:AD150">
    <sortCondition ref="AC1"/>
  </sortState>
  <pageMargins left="0.70866141732283472" right="0.70866141732283472" top="0.74803149606299213" bottom="0.74803149606299213" header="0.31496062992125984" footer="0.31496062992125984"/>
  <pageSetup paperSize="9"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3"/>
  <sheetViews>
    <sheetView topLeftCell="A49" workbookViewId="0">
      <selection activeCell="A63" sqref="A63:XFD63"/>
    </sheetView>
  </sheetViews>
  <sheetFormatPr defaultColWidth="9.140625" defaultRowHeight="15"/>
  <cols>
    <col min="1" max="1" width="34.140625" style="259" bestFit="1" customWidth="1"/>
    <col min="2" max="2" width="59.42578125" style="259" bestFit="1" customWidth="1"/>
    <col min="3" max="16384" width="9.140625" style="259"/>
  </cols>
  <sheetData>
    <row r="1" spans="1:2">
      <c r="A1" s="259" t="s">
        <v>1903</v>
      </c>
      <c r="B1" s="55" t="s">
        <v>1815</v>
      </c>
    </row>
    <row r="2" spans="1:2">
      <c r="A2" s="55"/>
      <c r="B2" s="55" t="s">
        <v>585</v>
      </c>
    </row>
    <row r="3" spans="1:2">
      <c r="A3" s="55"/>
      <c r="B3" s="66"/>
    </row>
    <row r="4" spans="1:2">
      <c r="A4" s="259" t="s">
        <v>1835</v>
      </c>
      <c r="B4" s="55" t="s">
        <v>1836</v>
      </c>
    </row>
    <row r="5" spans="1:2">
      <c r="B5" s="55" t="s">
        <v>1837</v>
      </c>
    </row>
    <row r="6" spans="1:2">
      <c r="B6" s="55" t="s">
        <v>1838</v>
      </c>
    </row>
    <row r="7" spans="1:2">
      <c r="B7" s="55" t="s">
        <v>1839</v>
      </c>
    </row>
    <row r="9" spans="1:2">
      <c r="A9" s="259" t="s">
        <v>374</v>
      </c>
      <c r="B9" s="55" t="s">
        <v>35</v>
      </c>
    </row>
    <row r="10" spans="1:2">
      <c r="B10" s="55" t="s">
        <v>34</v>
      </c>
    </row>
    <row r="11" spans="1:2">
      <c r="B11" s="55" t="s">
        <v>38</v>
      </c>
    </row>
    <row r="12" spans="1:2">
      <c r="B12" s="55" t="s">
        <v>33</v>
      </c>
    </row>
    <row r="15" spans="1:2">
      <c r="A15" s="259" t="s">
        <v>1840</v>
      </c>
      <c r="B15" s="55" t="s">
        <v>1841</v>
      </c>
    </row>
    <row r="16" spans="1:2">
      <c r="B16" s="55" t="s">
        <v>1842</v>
      </c>
    </row>
    <row r="17" spans="1:2">
      <c r="B17" s="55"/>
    </row>
    <row r="19" spans="1:2">
      <c r="A19" s="259" t="s">
        <v>1843</v>
      </c>
      <c r="B19" s="55" t="s">
        <v>1844</v>
      </c>
    </row>
    <row r="20" spans="1:2">
      <c r="B20" s="55" t="s">
        <v>1845</v>
      </c>
    </row>
    <row r="21" spans="1:2">
      <c r="B21" s="55" t="s">
        <v>1846</v>
      </c>
    </row>
    <row r="23" spans="1:2">
      <c r="A23" s="259" t="s">
        <v>1847</v>
      </c>
      <c r="B23" s="55" t="s">
        <v>1848</v>
      </c>
    </row>
    <row r="24" spans="1:2">
      <c r="B24" s="55" t="s">
        <v>1849</v>
      </c>
    </row>
    <row r="25" spans="1:2">
      <c r="B25" s="55" t="s">
        <v>1850</v>
      </c>
    </row>
    <row r="26" spans="1:2">
      <c r="B26" s="55" t="s">
        <v>1851</v>
      </c>
    </row>
    <row r="28" spans="1:2">
      <c r="A28" s="202" t="s">
        <v>1852</v>
      </c>
      <c r="B28" s="55" t="s">
        <v>1853</v>
      </c>
    </row>
    <row r="29" spans="1:2">
      <c r="B29" s="55" t="s">
        <v>1854</v>
      </c>
    </row>
    <row r="30" spans="1:2">
      <c r="B30" s="55" t="s">
        <v>1855</v>
      </c>
    </row>
    <row r="31" spans="1:2">
      <c r="B31" s="55" t="s">
        <v>1856</v>
      </c>
    </row>
    <row r="33" spans="1:2">
      <c r="A33" s="259" t="s">
        <v>1857</v>
      </c>
      <c r="B33" s="259" t="s">
        <v>1858</v>
      </c>
    </row>
    <row r="34" spans="1:2">
      <c r="B34" s="259" t="s">
        <v>1859</v>
      </c>
    </row>
    <row r="35" spans="1:2">
      <c r="B35" s="259" t="s">
        <v>585</v>
      </c>
    </row>
    <row r="37" spans="1:2">
      <c r="A37" s="259" t="s">
        <v>1860</v>
      </c>
      <c r="B37" s="259" t="s">
        <v>1861</v>
      </c>
    </row>
    <row r="38" spans="1:2">
      <c r="B38" s="259" t="s">
        <v>1862</v>
      </c>
    </row>
    <row r="40" spans="1:2">
      <c r="A40" s="259" t="s">
        <v>1863</v>
      </c>
      <c r="B40" s="259" t="s">
        <v>1864</v>
      </c>
    </row>
    <row r="41" spans="1:2">
      <c r="B41" s="259" t="s">
        <v>1865</v>
      </c>
    </row>
    <row r="42" spans="1:2">
      <c r="B42" s="259" t="s">
        <v>1866</v>
      </c>
    </row>
    <row r="43" spans="1:2">
      <c r="B43" s="259" t="s">
        <v>1867</v>
      </c>
    </row>
    <row r="44" spans="1:2">
      <c r="B44" s="259" t="s">
        <v>1868</v>
      </c>
    </row>
    <row r="45" spans="1:2">
      <c r="B45" s="259" t="s">
        <v>1869</v>
      </c>
    </row>
    <row r="46" spans="1:2">
      <c r="B46" s="259" t="s">
        <v>1870</v>
      </c>
    </row>
    <row r="47" spans="1:2">
      <c r="B47" s="259" t="s">
        <v>1871</v>
      </c>
    </row>
    <row r="48" spans="1:2">
      <c r="B48" s="259" t="s">
        <v>1872</v>
      </c>
    </row>
    <row r="50" spans="1:2">
      <c r="A50" s="259" t="s">
        <v>1873</v>
      </c>
      <c r="B50" s="55" t="s">
        <v>1834</v>
      </c>
    </row>
    <row r="51" spans="1:2">
      <c r="B51" s="55" t="s">
        <v>585</v>
      </c>
    </row>
    <row r="53" spans="1:2">
      <c r="A53" s="259" t="s">
        <v>1874</v>
      </c>
      <c r="B53" s="259" t="s">
        <v>1875</v>
      </c>
    </row>
    <row r="54" spans="1:2">
      <c r="B54" s="259" t="s">
        <v>1876</v>
      </c>
    </row>
    <row r="55" spans="1:2">
      <c r="B55" s="259" t="s">
        <v>1877</v>
      </c>
    </row>
    <row r="56" spans="1:2">
      <c r="B56" s="259" t="s">
        <v>1878</v>
      </c>
    </row>
    <row r="57" spans="1:2">
      <c r="B57" s="259" t="s">
        <v>1879</v>
      </c>
    </row>
    <row r="59" spans="1:2">
      <c r="A59" s="259" t="s">
        <v>1880</v>
      </c>
      <c r="B59" s="259" t="s">
        <v>2461</v>
      </c>
    </row>
    <row r="60" spans="1:2">
      <c r="B60" s="259" t="s">
        <v>1881</v>
      </c>
    </row>
    <row r="61" spans="1:2">
      <c r="B61" s="259" t="s">
        <v>2065</v>
      </c>
    </row>
    <row r="62" spans="1:2">
      <c r="B62" s="259" t="s">
        <v>2066</v>
      </c>
    </row>
    <row r="63" spans="1:2">
      <c r="B63" s="284" t="s">
        <v>2623</v>
      </c>
    </row>
    <row r="64" spans="1:2">
      <c r="B64" s="284" t="s">
        <v>2462</v>
      </c>
    </row>
    <row r="65" spans="2:2" s="284" customFormat="1">
      <c r="B65" s="284" t="s">
        <v>2463</v>
      </c>
    </row>
    <row r="66" spans="2:2">
      <c r="B66" s="284" t="s">
        <v>2733</v>
      </c>
    </row>
    <row r="67" spans="2:2">
      <c r="B67" s="284" t="s">
        <v>2464</v>
      </c>
    </row>
    <row r="68" spans="2:2">
      <c r="B68" s="259" t="s">
        <v>2465</v>
      </c>
    </row>
    <row r="69" spans="2:2">
      <c r="B69" s="284" t="s">
        <v>2624</v>
      </c>
    </row>
    <row r="70" spans="2:2">
      <c r="B70" s="259" t="s">
        <v>2069</v>
      </c>
    </row>
    <row r="71" spans="2:2">
      <c r="B71" s="259" t="s">
        <v>1882</v>
      </c>
    </row>
    <row r="72" spans="2:2">
      <c r="B72" s="259" t="s">
        <v>1883</v>
      </c>
    </row>
    <row r="73" spans="2:2">
      <c r="B73" s="284" t="s">
        <v>2661</v>
      </c>
    </row>
    <row r="74" spans="2:2">
      <c r="B74" s="259" t="s">
        <v>2466</v>
      </c>
    </row>
    <row r="75" spans="2:2">
      <c r="B75" s="259" t="s">
        <v>2467</v>
      </c>
    </row>
    <row r="76" spans="2:2">
      <c r="B76" s="259" t="s">
        <v>2468</v>
      </c>
    </row>
    <row r="77" spans="2:2">
      <c r="B77" s="259" t="s">
        <v>2469</v>
      </c>
    </row>
    <row r="78" spans="2:2">
      <c r="B78" s="259" t="s">
        <v>2470</v>
      </c>
    </row>
    <row r="79" spans="2:2">
      <c r="B79" s="259" t="s">
        <v>2471</v>
      </c>
    </row>
    <row r="80" spans="2:2">
      <c r="B80" s="259" t="s">
        <v>2472</v>
      </c>
    </row>
    <row r="81" spans="2:2">
      <c r="B81" s="259" t="s">
        <v>2473</v>
      </c>
    </row>
    <row r="82" spans="2:2">
      <c r="B82" s="259" t="s">
        <v>2448</v>
      </c>
    </row>
    <row r="83" spans="2:2">
      <c r="B83" s="259" t="s">
        <v>1884</v>
      </c>
    </row>
    <row r="84" spans="2:2">
      <c r="B84" s="259" t="s">
        <v>1885</v>
      </c>
    </row>
    <row r="85" spans="2:2">
      <c r="B85" s="259" t="s">
        <v>1886</v>
      </c>
    </row>
    <row r="86" spans="2:2">
      <c r="B86" s="259" t="s">
        <v>1887</v>
      </c>
    </row>
    <row r="87" spans="2:2">
      <c r="B87" s="259" t="s">
        <v>1888</v>
      </c>
    </row>
    <row r="88" spans="2:2">
      <c r="B88" s="259" t="s">
        <v>2474</v>
      </c>
    </row>
    <row r="89" spans="2:2">
      <c r="B89" s="259" t="s">
        <v>1889</v>
      </c>
    </row>
    <row r="90" spans="2:2">
      <c r="B90" s="259" t="s">
        <v>1890</v>
      </c>
    </row>
    <row r="91" spans="2:2">
      <c r="B91" t="s">
        <v>2714</v>
      </c>
    </row>
    <row r="92" spans="2:2">
      <c r="B92" s="259" t="s">
        <v>2460</v>
      </c>
    </row>
    <row r="93" spans="2:2">
      <c r="B93" s="259" t="s">
        <v>1891</v>
      </c>
    </row>
    <row r="94" spans="2:2">
      <c r="B94" s="259" t="s">
        <v>2475</v>
      </c>
    </row>
    <row r="95" spans="2:2">
      <c r="B95" s="259" t="s">
        <v>2085</v>
      </c>
    </row>
    <row r="96" spans="2:2">
      <c r="B96" s="259" t="s">
        <v>2476</v>
      </c>
    </row>
    <row r="97" spans="2:4">
      <c r="B97" s="259" t="s">
        <v>2089</v>
      </c>
    </row>
    <row r="98" spans="2:4">
      <c r="B98" s="259" t="s">
        <v>2095</v>
      </c>
    </row>
    <row r="99" spans="2:4">
      <c r="B99" s="259" t="s">
        <v>2477</v>
      </c>
    </row>
    <row r="100" spans="2:4">
      <c r="B100" s="259" t="s">
        <v>1893</v>
      </c>
    </row>
    <row r="101" spans="2:4">
      <c r="B101" s="259" t="s">
        <v>2097</v>
      </c>
    </row>
    <row r="102" spans="2:4">
      <c r="B102" s="259" t="s">
        <v>1894</v>
      </c>
    </row>
    <row r="103" spans="2:4">
      <c r="B103" s="259" t="s">
        <v>1895</v>
      </c>
    </row>
    <row r="104" spans="2:4">
      <c r="B104" s="259" t="s">
        <v>1896</v>
      </c>
    </row>
    <row r="105" spans="2:4">
      <c r="B105" s="259" t="s">
        <v>2478</v>
      </c>
    </row>
    <row r="106" spans="2:4">
      <c r="B106" s="259" t="s">
        <v>1897</v>
      </c>
    </row>
    <row r="107" spans="2:4">
      <c r="B107" s="259" t="s">
        <v>2479</v>
      </c>
    </row>
    <row r="108" spans="2:4">
      <c r="B108" s="259" t="s">
        <v>1898</v>
      </c>
    </row>
    <row r="109" spans="2:4" s="284" customFormat="1">
      <c r="B109" s="284" t="s">
        <v>2729</v>
      </c>
    </row>
    <row r="110" spans="2:4">
      <c r="B110" s="259" t="s">
        <v>2480</v>
      </c>
      <c r="D110" s="262"/>
    </row>
    <row r="111" spans="2:4">
      <c r="B111" s="259" t="s">
        <v>2099</v>
      </c>
      <c r="D111" s="262"/>
    </row>
    <row r="112" spans="2:4">
      <c r="B112" s="259" t="s">
        <v>2100</v>
      </c>
      <c r="D112" s="262"/>
    </row>
    <row r="113" spans="2:4">
      <c r="B113" s="259" t="s">
        <v>2101</v>
      </c>
      <c r="D113" s="262"/>
    </row>
    <row r="114" spans="2:4">
      <c r="B114" s="284" t="s">
        <v>2611</v>
      </c>
      <c r="D114" s="262"/>
    </row>
    <row r="115" spans="2:4">
      <c r="B115" s="259" t="s">
        <v>1899</v>
      </c>
      <c r="D115" s="262"/>
    </row>
    <row r="116" spans="2:4">
      <c r="B116" s="264" t="s">
        <v>2612</v>
      </c>
      <c r="D116" s="262"/>
    </row>
    <row r="117" spans="2:4">
      <c r="B117" s="259" t="s">
        <v>2481</v>
      </c>
      <c r="D117" s="262"/>
    </row>
    <row r="118" spans="2:4">
      <c r="B118" s="259" t="s">
        <v>1900</v>
      </c>
      <c r="D118" s="262"/>
    </row>
    <row r="119" spans="2:4">
      <c r="B119" s="259" t="s">
        <v>2103</v>
      </c>
      <c r="D119" s="262"/>
    </row>
    <row r="120" spans="2:4" s="284" customFormat="1">
      <c r="B120" s="284" t="s">
        <v>2732</v>
      </c>
      <c r="D120" s="262"/>
    </row>
    <row r="121" spans="2:4">
      <c r="B121" s="259" t="s">
        <v>2104</v>
      </c>
      <c r="D121" s="262"/>
    </row>
    <row r="122" spans="2:4">
      <c r="B122" s="259" t="s">
        <v>1901</v>
      </c>
      <c r="D122" s="262"/>
    </row>
    <row r="123" spans="2:4">
      <c r="B123" s="259" t="s">
        <v>2482</v>
      </c>
      <c r="D123" s="262"/>
    </row>
    <row r="124" spans="2:4">
      <c r="B124" s="259" t="s">
        <v>2107</v>
      </c>
      <c r="D124" s="262"/>
    </row>
    <row r="125" spans="2:4">
      <c r="B125" s="259" t="s">
        <v>1902</v>
      </c>
      <c r="D125" s="262"/>
    </row>
    <row r="126" spans="2:4">
      <c r="B126" s="259" t="s">
        <v>2483</v>
      </c>
      <c r="D126" s="262"/>
    </row>
    <row r="127" spans="2:4">
      <c r="B127" s="262"/>
      <c r="D127" s="262"/>
    </row>
    <row r="128" spans="2:4">
      <c r="D128" s="262"/>
    </row>
    <row r="129" spans="1:4">
      <c r="A129" s="259" t="s">
        <v>8</v>
      </c>
      <c r="B129" s="250" t="s">
        <v>1816</v>
      </c>
      <c r="D129" s="262"/>
    </row>
    <row r="130" spans="1:4">
      <c r="B130" s="250" t="s">
        <v>1818</v>
      </c>
      <c r="D130" s="262"/>
    </row>
    <row r="131" spans="1:4">
      <c r="B131" s="250" t="s">
        <v>1819</v>
      </c>
      <c r="D131" s="262"/>
    </row>
    <row r="132" spans="1:4">
      <c r="B132" s="289" t="s">
        <v>2551</v>
      </c>
      <c r="D132" s="262"/>
    </row>
    <row r="133" spans="1:4">
      <c r="B133" s="289" t="s">
        <v>2625</v>
      </c>
      <c r="D133" s="262"/>
    </row>
    <row r="134" spans="1:4">
      <c r="B134" s="289" t="s">
        <v>1820</v>
      </c>
      <c r="D134" s="262"/>
    </row>
    <row r="135" spans="1:4">
      <c r="B135" s="289" t="s">
        <v>1821</v>
      </c>
      <c r="D135" s="262"/>
    </row>
    <row r="136" spans="1:4">
      <c r="B136" s="250" t="s">
        <v>1822</v>
      </c>
      <c r="D136" s="262"/>
    </row>
    <row r="137" spans="1:4">
      <c r="B137" s="250" t="s">
        <v>1823</v>
      </c>
      <c r="D137" s="262"/>
    </row>
    <row r="138" spans="1:4">
      <c r="B138" s="250" t="s">
        <v>1824</v>
      </c>
      <c r="D138" s="262"/>
    </row>
    <row r="139" spans="1:4">
      <c r="B139" s="250" t="s">
        <v>1825</v>
      </c>
      <c r="D139" s="262"/>
    </row>
    <row r="140" spans="1:4">
      <c r="B140" s="250" t="s">
        <v>1826</v>
      </c>
      <c r="D140" s="262"/>
    </row>
    <row r="141" spans="1:4">
      <c r="B141" s="250" t="s">
        <v>1827</v>
      </c>
      <c r="D141" s="262"/>
    </row>
    <row r="142" spans="1:4">
      <c r="B142" s="250" t="s">
        <v>2061</v>
      </c>
      <c r="D142" s="262"/>
    </row>
    <row r="143" spans="1:4">
      <c r="B143" s="250" t="s">
        <v>1828</v>
      </c>
      <c r="D143" s="262"/>
    </row>
    <row r="144" spans="1:4">
      <c r="B144" s="250" t="s">
        <v>1829</v>
      </c>
      <c r="D144" s="262"/>
    </row>
    <row r="145" spans="1:4">
      <c r="B145" s="250" t="s">
        <v>1830</v>
      </c>
      <c r="D145" s="262"/>
    </row>
    <row r="146" spans="1:4">
      <c r="B146" s="250" t="s">
        <v>1831</v>
      </c>
      <c r="D146" s="262"/>
    </row>
    <row r="147" spans="1:4">
      <c r="B147" s="289" t="s">
        <v>712</v>
      </c>
      <c r="D147" s="262"/>
    </row>
    <row r="148" spans="1:4" s="284" customFormat="1">
      <c r="B148" s="259"/>
      <c r="D148" s="262"/>
    </row>
    <row r="149" spans="1:4">
      <c r="A149" s="259" t="s">
        <v>1905</v>
      </c>
      <c r="B149" s="250" t="s">
        <v>1817</v>
      </c>
      <c r="D149" s="262"/>
    </row>
    <row r="150" spans="1:4">
      <c r="B150" s="250" t="s">
        <v>1904</v>
      </c>
      <c r="D150" s="262"/>
    </row>
    <row r="151" spans="1:4">
      <c r="B151" s="249" t="s">
        <v>2062</v>
      </c>
      <c r="D151" s="262"/>
    </row>
    <row r="152" spans="1:4">
      <c r="D152" s="262"/>
    </row>
    <row r="153" spans="1:4">
      <c r="B153" s="284"/>
      <c r="D153" s="262"/>
    </row>
    <row r="154" spans="1:4">
      <c r="A154" s="259" t="s">
        <v>2064</v>
      </c>
      <c r="B154" s="264" t="s">
        <v>1881</v>
      </c>
      <c r="D154" s="262"/>
    </row>
    <row r="155" spans="1:4">
      <c r="B155" s="264" t="s">
        <v>2065</v>
      </c>
      <c r="D155" s="262"/>
    </row>
    <row r="156" spans="1:4">
      <c r="B156" s="264" t="s">
        <v>2066</v>
      </c>
      <c r="D156" s="262"/>
    </row>
    <row r="157" spans="1:4">
      <c r="B157" s="264" t="s">
        <v>2623</v>
      </c>
      <c r="D157" s="262"/>
    </row>
    <row r="158" spans="1:4">
      <c r="B158" s="264" t="s">
        <v>2067</v>
      </c>
      <c r="D158" s="262"/>
    </row>
    <row r="159" spans="1:4">
      <c r="B159" s="264" t="s">
        <v>2068</v>
      </c>
      <c r="D159" s="262"/>
    </row>
    <row r="160" spans="1:4">
      <c r="B160" s="264" t="s">
        <v>2624</v>
      </c>
      <c r="D160" s="262"/>
    </row>
    <row r="161" spans="2:4">
      <c r="B161" s="264" t="s">
        <v>2069</v>
      </c>
      <c r="D161" s="262"/>
    </row>
    <row r="162" spans="2:4">
      <c r="B162" s="264" t="s">
        <v>1882</v>
      </c>
      <c r="D162" s="262"/>
    </row>
    <row r="163" spans="2:4">
      <c r="B163" s="264" t="s">
        <v>1883</v>
      </c>
      <c r="D163" s="262"/>
    </row>
    <row r="164" spans="2:4">
      <c r="B164" s="264" t="s">
        <v>2070</v>
      </c>
      <c r="D164" s="262"/>
    </row>
    <row r="165" spans="2:4">
      <c r="B165" s="264" t="s">
        <v>2071</v>
      </c>
      <c r="D165" s="262"/>
    </row>
    <row r="166" spans="2:4">
      <c r="B166" s="264" t="s">
        <v>2072</v>
      </c>
      <c r="D166" s="262"/>
    </row>
    <row r="167" spans="2:4">
      <c r="B167" s="264" t="s">
        <v>2073</v>
      </c>
      <c r="D167" s="262"/>
    </row>
    <row r="168" spans="2:4">
      <c r="B168" s="264" t="s">
        <v>2074</v>
      </c>
      <c r="D168" s="262"/>
    </row>
    <row r="169" spans="2:4">
      <c r="B169" s="264" t="s">
        <v>2075</v>
      </c>
      <c r="D169" s="262"/>
    </row>
    <row r="170" spans="2:4">
      <c r="B170" s="264" t="s">
        <v>2076</v>
      </c>
      <c r="D170" s="262"/>
    </row>
    <row r="171" spans="2:4">
      <c r="B171" s="264" t="s">
        <v>2077</v>
      </c>
      <c r="D171" s="262"/>
    </row>
    <row r="172" spans="2:4">
      <c r="B172" s="264" t="s">
        <v>2078</v>
      </c>
      <c r="D172" s="262"/>
    </row>
    <row r="173" spans="2:4">
      <c r="B173" s="264" t="s">
        <v>2079</v>
      </c>
      <c r="D173" s="262"/>
    </row>
    <row r="174" spans="2:4">
      <c r="B174" s="264" t="s">
        <v>1884</v>
      </c>
      <c r="D174" s="262"/>
    </row>
    <row r="175" spans="2:4">
      <c r="B175" s="264" t="s">
        <v>1885</v>
      </c>
      <c r="D175" s="262"/>
    </row>
    <row r="176" spans="2:4">
      <c r="B176" s="264" t="s">
        <v>1886</v>
      </c>
      <c r="D176" s="262"/>
    </row>
    <row r="177" spans="2:4">
      <c r="B177" s="264" t="s">
        <v>1887</v>
      </c>
      <c r="D177" s="262"/>
    </row>
    <row r="178" spans="2:4">
      <c r="B178" s="264" t="s">
        <v>1888</v>
      </c>
      <c r="D178" s="262"/>
    </row>
    <row r="179" spans="2:4">
      <c r="B179" s="264" t="s">
        <v>1889</v>
      </c>
      <c r="D179" s="262"/>
    </row>
    <row r="180" spans="2:4">
      <c r="B180" s="264" t="s">
        <v>1890</v>
      </c>
      <c r="D180" s="262"/>
    </row>
    <row r="181" spans="2:4">
      <c r="B181" s="264" t="s">
        <v>2080</v>
      </c>
      <c r="D181" s="262"/>
    </row>
    <row r="182" spans="2:4">
      <c r="B182" s="264" t="s">
        <v>2081</v>
      </c>
      <c r="D182" s="262"/>
    </row>
    <row r="183" spans="2:4">
      <c r="B183" s="264" t="s">
        <v>2082</v>
      </c>
      <c r="D183" s="262"/>
    </row>
    <row r="184" spans="2:4">
      <c r="B184" s="264" t="s">
        <v>2083</v>
      </c>
      <c r="D184" s="262"/>
    </row>
    <row r="185" spans="2:4">
      <c r="B185" s="259" t="s">
        <v>2460</v>
      </c>
    </row>
    <row r="186" spans="2:4">
      <c r="B186" t="s">
        <v>2714</v>
      </c>
    </row>
    <row r="187" spans="2:4">
      <c r="B187" s="264" t="s">
        <v>2084</v>
      </c>
    </row>
    <row r="188" spans="2:4">
      <c r="B188" s="264" t="s">
        <v>1891</v>
      </c>
    </row>
    <row r="189" spans="2:4">
      <c r="B189" s="264" t="s">
        <v>2085</v>
      </c>
    </row>
    <row r="190" spans="2:4">
      <c r="B190" s="264" t="s">
        <v>2086</v>
      </c>
    </row>
    <row r="191" spans="2:4">
      <c r="B191" s="264" t="s">
        <v>2087</v>
      </c>
    </row>
    <row r="192" spans="2:4">
      <c r="B192" s="264" t="s">
        <v>2088</v>
      </c>
    </row>
    <row r="193" spans="2:2">
      <c r="B193" s="264" t="s">
        <v>2089</v>
      </c>
    </row>
    <row r="194" spans="2:2">
      <c r="B194" s="264" t="s">
        <v>2090</v>
      </c>
    </row>
    <row r="195" spans="2:2">
      <c r="B195" s="264" t="s">
        <v>2091</v>
      </c>
    </row>
    <row r="196" spans="2:2">
      <c r="B196" s="264" t="s">
        <v>2092</v>
      </c>
    </row>
    <row r="197" spans="2:2">
      <c r="B197" s="264" t="s">
        <v>2093</v>
      </c>
    </row>
    <row r="198" spans="2:2">
      <c r="B198" s="264" t="s">
        <v>2094</v>
      </c>
    </row>
    <row r="199" spans="2:2">
      <c r="B199" s="264" t="s">
        <v>1892</v>
      </c>
    </row>
    <row r="200" spans="2:2">
      <c r="B200" s="264" t="s">
        <v>2095</v>
      </c>
    </row>
    <row r="201" spans="2:2">
      <c r="B201" s="264" t="s">
        <v>2096</v>
      </c>
    </row>
    <row r="202" spans="2:2">
      <c r="B202" s="264" t="s">
        <v>1893</v>
      </c>
    </row>
    <row r="203" spans="2:2">
      <c r="B203" s="264" t="s">
        <v>2097</v>
      </c>
    </row>
    <row r="204" spans="2:2">
      <c r="B204" s="264" t="s">
        <v>1894</v>
      </c>
    </row>
    <row r="205" spans="2:2">
      <c r="B205" s="264" t="s">
        <v>1895</v>
      </c>
    </row>
    <row r="206" spans="2:2">
      <c r="B206" s="264" t="s">
        <v>1896</v>
      </c>
    </row>
    <row r="207" spans="2:2">
      <c r="B207" s="264" t="s">
        <v>1897</v>
      </c>
    </row>
    <row r="208" spans="2:2">
      <c r="B208" s="264" t="s">
        <v>1898</v>
      </c>
    </row>
    <row r="209" spans="2:2">
      <c r="B209" s="264" t="s">
        <v>2098</v>
      </c>
    </row>
    <row r="210" spans="2:2">
      <c r="B210" s="264" t="s">
        <v>2099</v>
      </c>
    </row>
    <row r="211" spans="2:2">
      <c r="B211" s="264" t="s">
        <v>2100</v>
      </c>
    </row>
    <row r="212" spans="2:2">
      <c r="B212" s="264" t="s">
        <v>2101</v>
      </c>
    </row>
    <row r="213" spans="2:2">
      <c r="B213" s="264" t="s">
        <v>1899</v>
      </c>
    </row>
    <row r="214" spans="2:2">
      <c r="B214" s="264" t="s">
        <v>2612</v>
      </c>
    </row>
    <row r="215" spans="2:2">
      <c r="B215" s="264" t="s">
        <v>2102</v>
      </c>
    </row>
    <row r="216" spans="2:2">
      <c r="B216" s="264" t="s">
        <v>1900</v>
      </c>
    </row>
    <row r="217" spans="2:2">
      <c r="B217" s="264" t="s">
        <v>2103</v>
      </c>
    </row>
    <row r="218" spans="2:2">
      <c r="B218" s="264" t="s">
        <v>2104</v>
      </c>
    </row>
    <row r="219" spans="2:2">
      <c r="B219" s="264" t="s">
        <v>1901</v>
      </c>
    </row>
    <row r="220" spans="2:2">
      <c r="B220" s="264" t="s">
        <v>2105</v>
      </c>
    </row>
    <row r="221" spans="2:2">
      <c r="B221" s="264" t="s">
        <v>2106</v>
      </c>
    </row>
    <row r="222" spans="2:2">
      <c r="B222" s="264" t="s">
        <v>2107</v>
      </c>
    </row>
    <row r="223" spans="2:2">
      <c r="B223" s="264" t="s">
        <v>1902</v>
      </c>
    </row>
  </sheetData>
  <dataValidations count="1">
    <dataValidation type="list" allowBlank="1" showInputMessage="1" showErrorMessage="1" sqref="A59">
      <formula1>$B$59:$B$62</formula1>
    </dataValidation>
  </dataValidation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D205"/>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D7" sqref="D7"/>
    </sheetView>
  </sheetViews>
  <sheetFormatPr defaultColWidth="9.140625" defaultRowHeight="12.75"/>
  <cols>
    <col min="1" max="1" width="18.140625" style="55" customWidth="1"/>
    <col min="2" max="2" width="19.42578125" style="55" bestFit="1" customWidth="1"/>
    <col min="3" max="3" width="34.7109375" style="55" customWidth="1"/>
    <col min="4" max="4" width="24.85546875" style="55" bestFit="1" customWidth="1"/>
    <col min="5" max="5" width="21.8554687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79" customWidth="1"/>
    <col min="16" max="16" width="17.85546875" style="99" bestFit="1" customWidth="1"/>
    <col min="17" max="17" width="18" style="55" customWidth="1"/>
    <col min="18" max="19" width="18" style="79" customWidth="1"/>
    <col min="20" max="20" width="15" style="79" customWidth="1"/>
    <col min="21" max="21" width="14.28515625" style="79" customWidth="1"/>
    <col min="22" max="22" width="13.85546875" style="55" customWidth="1"/>
    <col min="23" max="16384" width="9.140625" style="55"/>
  </cols>
  <sheetData>
    <row r="1" spans="1:30" ht="25.5">
      <c r="A1" s="76" t="s">
        <v>1</v>
      </c>
      <c r="B1" s="76" t="s">
        <v>316</v>
      </c>
      <c r="C1" s="76" t="s">
        <v>2</v>
      </c>
      <c r="D1" s="77" t="s">
        <v>300</v>
      </c>
      <c r="E1" s="78" t="s">
        <v>403</v>
      </c>
      <c r="F1" s="77" t="s">
        <v>305</v>
      </c>
      <c r="G1" s="76" t="s">
        <v>256</v>
      </c>
      <c r="H1" s="77" t="s">
        <v>2459</v>
      </c>
      <c r="I1" s="77" t="s">
        <v>426</v>
      </c>
      <c r="J1" s="76" t="s">
        <v>1237</v>
      </c>
      <c r="K1" s="76" t="s">
        <v>1238</v>
      </c>
      <c r="L1" s="76" t="s">
        <v>2059</v>
      </c>
      <c r="O1" s="99"/>
      <c r="P1" s="55"/>
    </row>
    <row r="2" spans="1:30" ht="13.5" customHeight="1">
      <c r="A2" s="1" t="s">
        <v>2495</v>
      </c>
      <c r="B2" s="64" t="s">
        <v>321</v>
      </c>
      <c r="C2" s="64" t="s">
        <v>2658</v>
      </c>
      <c r="D2" s="64" t="s">
        <v>434</v>
      </c>
      <c r="E2" s="65" t="s">
        <v>34</v>
      </c>
      <c r="F2" s="64" t="s">
        <v>319</v>
      </c>
      <c r="G2" s="4">
        <v>43444</v>
      </c>
      <c r="H2" s="64" t="s">
        <v>2751</v>
      </c>
      <c r="I2" s="95" t="str">
        <f>IF(C2="-","",VLOOKUP(C2,CouponBondIssuersTable,2,0))</f>
        <v>AAK</v>
      </c>
      <c r="J2" s="95" t="str">
        <f>IF(D2="-","",IFERROR(VLOOKUP(D2,CouponLeadManagersTable,2,0),""))</f>
        <v>SHB</v>
      </c>
      <c r="K2" s="95" t="str">
        <f>IF(D2="-","",IFERROR(VLOOKUP(D2,CouponLeadManagersTable,3,0),""))</f>
        <v>ST</v>
      </c>
      <c r="L2" s="64" t="s">
        <v>2444</v>
      </c>
      <c r="M2" s="261"/>
      <c r="N2" s="66"/>
      <c r="O2" s="99"/>
      <c r="P2" s="79"/>
      <c r="R2" s="55"/>
      <c r="V2" s="79"/>
    </row>
    <row r="3" spans="1:30">
      <c r="A3" s="66"/>
      <c r="B3" s="66"/>
      <c r="C3" s="66"/>
      <c r="D3" s="66"/>
      <c r="E3" s="66"/>
      <c r="F3" s="66"/>
      <c r="G3" s="68"/>
      <c r="H3" s="66"/>
      <c r="I3" s="66"/>
      <c r="J3" s="66"/>
      <c r="K3" s="66"/>
      <c r="L3" s="66"/>
      <c r="M3" s="66"/>
    </row>
    <row r="4" spans="1:30">
      <c r="A4" s="6" t="s">
        <v>257</v>
      </c>
      <c r="G4" s="56"/>
    </row>
    <row r="5" spans="1:30">
      <c r="A5" s="57"/>
      <c r="G5" s="56"/>
    </row>
    <row r="6" spans="1:30" ht="39.75" customHeight="1">
      <c r="A6" s="77" t="s">
        <v>258</v>
      </c>
      <c r="B6" s="76" t="s">
        <v>260</v>
      </c>
      <c r="C6" s="77" t="s">
        <v>259</v>
      </c>
      <c r="D6" s="77" t="s">
        <v>11</v>
      </c>
      <c r="E6" s="77" t="s">
        <v>1915</v>
      </c>
      <c r="F6" s="77" t="s">
        <v>1916</v>
      </c>
      <c r="G6" s="76" t="s">
        <v>255</v>
      </c>
      <c r="H6" s="77" t="s">
        <v>374</v>
      </c>
      <c r="I6" s="77" t="s">
        <v>373</v>
      </c>
      <c r="J6" s="77" t="s">
        <v>548</v>
      </c>
      <c r="K6" s="77" t="s">
        <v>598</v>
      </c>
      <c r="L6" s="77" t="s">
        <v>306</v>
      </c>
      <c r="M6" s="77" t="s">
        <v>307</v>
      </c>
      <c r="N6" s="77" t="s">
        <v>308</v>
      </c>
      <c r="O6" s="77" t="s">
        <v>1079</v>
      </c>
      <c r="P6" s="77" t="s">
        <v>400</v>
      </c>
      <c r="Q6" s="76" t="s">
        <v>310</v>
      </c>
      <c r="R6" s="100" t="s">
        <v>262</v>
      </c>
      <c r="S6" s="78" t="s">
        <v>311</v>
      </c>
      <c r="T6" s="76" t="s">
        <v>312</v>
      </c>
      <c r="U6" s="81" t="s">
        <v>313</v>
      </c>
      <c r="V6" s="82" t="s">
        <v>286</v>
      </c>
      <c r="W6" s="79"/>
      <c r="X6" s="79"/>
      <c r="AA6" s="79"/>
      <c r="AB6" s="79"/>
      <c r="AC6" s="79"/>
      <c r="AD6" s="79"/>
    </row>
    <row r="7" spans="1:30" ht="12.75" customHeight="1">
      <c r="A7" s="83" t="s">
        <v>2752</v>
      </c>
      <c r="B7" s="83" t="s">
        <v>2658</v>
      </c>
      <c r="C7" s="64">
        <v>101</v>
      </c>
      <c r="D7" s="64" t="s">
        <v>2753</v>
      </c>
      <c r="E7" s="64" t="s">
        <v>2755</v>
      </c>
      <c r="F7" s="64" t="s">
        <v>2754</v>
      </c>
      <c r="G7" s="65">
        <v>2000000</v>
      </c>
      <c r="H7" s="64" t="s">
        <v>34</v>
      </c>
      <c r="I7" s="64" t="s">
        <v>393</v>
      </c>
      <c r="J7" s="64" t="s">
        <v>1085</v>
      </c>
      <c r="K7" s="84">
        <v>1.05</v>
      </c>
      <c r="L7" s="64">
        <v>4</v>
      </c>
      <c r="M7" s="4">
        <v>43534</v>
      </c>
      <c r="N7" s="4">
        <v>44540</v>
      </c>
      <c r="O7" s="4" t="s">
        <v>1082</v>
      </c>
      <c r="P7" s="51" t="s">
        <v>397</v>
      </c>
      <c r="Q7" s="65">
        <v>1100000000</v>
      </c>
      <c r="R7" s="4">
        <v>43444</v>
      </c>
      <c r="S7" s="4">
        <f>IF(R7&lt;&gt;"",R7,"")</f>
        <v>43444</v>
      </c>
      <c r="T7" s="4">
        <v>44540</v>
      </c>
      <c r="U7" s="4">
        <v>44530</v>
      </c>
      <c r="V7" s="85" t="s">
        <v>2756</v>
      </c>
      <c r="W7" s="101"/>
      <c r="X7" s="102"/>
      <c r="Y7" s="103"/>
    </row>
    <row r="8" spans="1:30" s="66" customFormat="1">
      <c r="A8" s="83"/>
      <c r="B8" s="83"/>
      <c r="C8" s="64"/>
      <c r="D8" s="64"/>
      <c r="E8" s="64"/>
      <c r="F8" s="64"/>
      <c r="G8" s="64"/>
      <c r="H8" s="64"/>
      <c r="I8" s="64"/>
      <c r="J8" s="64"/>
      <c r="K8" s="84"/>
      <c r="L8" s="64"/>
      <c r="M8" s="4"/>
      <c r="N8" s="4" t="str">
        <f t="shared" ref="N8:O71" si="0">IF(T8&lt;&gt;"",T8,"")</f>
        <v/>
      </c>
      <c r="O8" s="4"/>
      <c r="P8" s="51"/>
      <c r="Q8" s="65"/>
      <c r="R8" s="4"/>
      <c r="S8" s="4" t="str">
        <f t="shared" ref="S8:T71" si="1">IF(R8&lt;&gt;"",R8,"")</f>
        <v/>
      </c>
      <c r="T8" s="4"/>
      <c r="U8" s="4"/>
      <c r="V8" s="85"/>
      <c r="X8" s="80"/>
      <c r="Y8" s="80"/>
      <c r="Z8" s="80"/>
      <c r="AA8" s="80"/>
    </row>
    <row r="9" spans="1:30" s="66" customFormat="1">
      <c r="A9" s="83"/>
      <c r="B9" s="83"/>
      <c r="C9" s="64"/>
      <c r="D9" s="64"/>
      <c r="E9" s="64"/>
      <c r="F9" s="64"/>
      <c r="G9" s="64"/>
      <c r="H9" s="64"/>
      <c r="I9" s="64"/>
      <c r="J9" s="64"/>
      <c r="K9" s="84"/>
      <c r="L9" s="64"/>
      <c r="M9" s="4"/>
      <c r="N9" s="4" t="str">
        <f t="shared" si="0"/>
        <v/>
      </c>
      <c r="O9" s="4"/>
      <c r="P9" s="51"/>
      <c r="Q9" s="65"/>
      <c r="R9" s="4"/>
      <c r="S9" s="4" t="str">
        <f t="shared" si="1"/>
        <v/>
      </c>
      <c r="T9" s="4"/>
      <c r="U9" s="4"/>
      <c r="V9" s="85"/>
      <c r="X9" s="80"/>
      <c r="Y9" s="80"/>
      <c r="Z9" s="80"/>
      <c r="AA9" s="80"/>
    </row>
    <row r="10" spans="1:30">
      <c r="A10" s="83"/>
      <c r="B10" s="83"/>
      <c r="C10" s="64"/>
      <c r="D10" s="64"/>
      <c r="E10" s="64"/>
      <c r="F10" s="64"/>
      <c r="G10" s="64"/>
      <c r="H10" s="64"/>
      <c r="I10" s="64"/>
      <c r="J10" s="64"/>
      <c r="K10" s="84"/>
      <c r="L10" s="64"/>
      <c r="M10" s="4"/>
      <c r="N10" s="4" t="str">
        <f t="shared" si="0"/>
        <v/>
      </c>
      <c r="O10" s="4"/>
      <c r="P10" s="51"/>
      <c r="Q10" s="65"/>
      <c r="R10" s="4"/>
      <c r="S10" s="4" t="str">
        <f t="shared" si="1"/>
        <v/>
      </c>
      <c r="T10" s="4"/>
      <c r="U10" s="4"/>
      <c r="V10" s="85"/>
      <c r="W10" s="79"/>
    </row>
    <row r="11" spans="1:30">
      <c r="A11" s="83"/>
      <c r="B11" s="64"/>
      <c r="C11" s="64"/>
      <c r="D11" s="64"/>
      <c r="E11" s="64"/>
      <c r="F11" s="64"/>
      <c r="G11" s="64"/>
      <c r="H11" s="64"/>
      <c r="I11" s="64"/>
      <c r="J11" s="64"/>
      <c r="K11" s="64"/>
      <c r="L11" s="64"/>
      <c r="M11" s="64"/>
      <c r="N11" s="4" t="str">
        <f t="shared" si="0"/>
        <v/>
      </c>
      <c r="O11" s="4"/>
      <c r="P11" s="51"/>
      <c r="Q11" s="65"/>
      <c r="R11" s="4"/>
      <c r="S11" s="4" t="str">
        <f t="shared" si="1"/>
        <v/>
      </c>
      <c r="T11" s="4"/>
      <c r="U11" s="4"/>
      <c r="V11" s="85"/>
      <c r="W11" s="79"/>
      <c r="X11" s="67"/>
      <c r="Y11" s="67"/>
    </row>
    <row r="12" spans="1:30">
      <c r="A12" s="83"/>
      <c r="B12" s="64"/>
      <c r="C12" s="64"/>
      <c r="D12" s="64"/>
      <c r="E12" s="64"/>
      <c r="F12" s="64"/>
      <c r="G12" s="64"/>
      <c r="H12" s="64"/>
      <c r="I12" s="64"/>
      <c r="J12" s="64"/>
      <c r="K12" s="64"/>
      <c r="L12" s="64"/>
      <c r="M12" s="64"/>
      <c r="N12" s="4" t="str">
        <f t="shared" si="0"/>
        <v/>
      </c>
      <c r="O12" s="4"/>
      <c r="P12" s="51"/>
      <c r="Q12" s="65"/>
      <c r="R12" s="4"/>
      <c r="S12" s="4" t="str">
        <f t="shared" si="1"/>
        <v/>
      </c>
      <c r="T12" s="4"/>
      <c r="U12" s="4"/>
      <c r="V12" s="286"/>
      <c r="W12" s="79"/>
      <c r="X12" s="67"/>
      <c r="Y12" s="67"/>
    </row>
    <row r="13" spans="1:30">
      <c r="B13" s="64"/>
      <c r="C13" s="64"/>
      <c r="D13" s="64"/>
      <c r="E13" s="64"/>
      <c r="F13" s="64"/>
      <c r="G13" s="64"/>
      <c r="H13" s="64"/>
      <c r="I13" s="64"/>
      <c r="J13" s="64"/>
      <c r="K13" s="64"/>
      <c r="L13" s="64"/>
      <c r="M13" s="64"/>
      <c r="V13" s="286"/>
    </row>
    <row r="14" spans="1:30">
      <c r="A14" s="83"/>
      <c r="B14" s="64"/>
      <c r="C14" s="64"/>
      <c r="D14" s="64"/>
      <c r="E14" s="64"/>
      <c r="F14" s="64"/>
      <c r="G14" s="64"/>
      <c r="H14" s="64"/>
      <c r="I14" s="64"/>
      <c r="J14" s="64"/>
      <c r="K14" s="64"/>
      <c r="L14" s="64"/>
      <c r="M14" s="64"/>
      <c r="N14" s="4" t="str">
        <f t="shared" si="0"/>
        <v/>
      </c>
      <c r="O14" s="4"/>
      <c r="P14" s="51"/>
      <c r="Q14" s="65"/>
      <c r="R14" s="4"/>
      <c r="S14" s="4" t="str">
        <f t="shared" si="1"/>
        <v/>
      </c>
      <c r="T14" s="4"/>
      <c r="U14" s="4"/>
      <c r="V14" s="286"/>
      <c r="W14" s="79"/>
      <c r="X14" s="67"/>
      <c r="Y14" s="67"/>
    </row>
    <row r="15" spans="1:30">
      <c r="A15" s="83"/>
      <c r="B15" s="64"/>
      <c r="C15" s="64"/>
      <c r="D15" s="64"/>
      <c r="E15" s="64"/>
      <c r="F15" s="64"/>
      <c r="G15" s="64"/>
      <c r="H15" s="64"/>
      <c r="I15" s="64"/>
      <c r="J15" s="64"/>
      <c r="K15" s="64"/>
      <c r="L15" s="64"/>
      <c r="M15" s="64"/>
      <c r="N15" s="4" t="str">
        <f t="shared" si="0"/>
        <v/>
      </c>
      <c r="O15" s="4"/>
      <c r="P15" s="51"/>
      <c r="Q15" s="65"/>
      <c r="R15" s="4"/>
      <c r="S15" s="4" t="str">
        <f t="shared" si="1"/>
        <v/>
      </c>
      <c r="T15" s="4"/>
      <c r="U15" s="4"/>
      <c r="V15" s="286"/>
      <c r="W15" s="79"/>
    </row>
    <row r="16" spans="1:30">
      <c r="A16" s="83"/>
      <c r="B16" s="64"/>
      <c r="C16" s="64"/>
      <c r="D16" s="64"/>
      <c r="E16" s="64"/>
      <c r="F16" s="64"/>
      <c r="G16" s="64"/>
      <c r="H16" s="64"/>
      <c r="I16" s="64"/>
      <c r="J16" s="64"/>
      <c r="K16" s="64"/>
      <c r="L16" s="64"/>
      <c r="M16" s="64"/>
      <c r="N16" s="4" t="str">
        <f t="shared" si="0"/>
        <v/>
      </c>
      <c r="O16" s="4"/>
      <c r="P16" s="51"/>
      <c r="Q16" s="65"/>
      <c r="R16" s="4"/>
      <c r="S16" s="4" t="str">
        <f t="shared" si="1"/>
        <v/>
      </c>
      <c r="T16" s="4"/>
      <c r="U16" s="4"/>
      <c r="V16" s="85"/>
      <c r="W16" s="79"/>
    </row>
    <row r="17" spans="1:24">
      <c r="A17" s="83"/>
      <c r="B17" s="64"/>
      <c r="C17" s="64"/>
      <c r="D17" s="64"/>
      <c r="E17" s="64"/>
      <c r="F17" s="64"/>
      <c r="G17" s="64"/>
      <c r="H17" s="64"/>
      <c r="I17" s="64"/>
      <c r="J17" s="64"/>
      <c r="K17" s="64"/>
      <c r="L17" s="64"/>
      <c r="M17" s="64"/>
      <c r="N17" s="4" t="str">
        <f t="shared" si="0"/>
        <v/>
      </c>
      <c r="O17" s="4"/>
      <c r="P17" s="51"/>
      <c r="Q17" s="65"/>
      <c r="R17" s="4"/>
      <c r="S17" s="4" t="str">
        <f t="shared" si="1"/>
        <v/>
      </c>
      <c r="T17" s="4"/>
      <c r="U17" s="4"/>
      <c r="V17" s="85"/>
      <c r="W17" s="79"/>
    </row>
    <row r="18" spans="1:24">
      <c r="A18" s="83"/>
      <c r="B18" s="83"/>
      <c r="C18" s="64"/>
      <c r="D18" s="64"/>
      <c r="E18" s="64"/>
      <c r="F18" s="64"/>
      <c r="G18" s="64"/>
      <c r="H18" s="64"/>
      <c r="I18" s="64"/>
      <c r="J18" s="64"/>
      <c r="K18" s="84"/>
      <c r="L18" s="64"/>
      <c r="M18" s="4"/>
      <c r="N18" s="4" t="str">
        <f t="shared" si="0"/>
        <v/>
      </c>
      <c r="O18" s="4"/>
      <c r="P18" s="51"/>
      <c r="Q18" s="65"/>
      <c r="R18" s="4"/>
      <c r="S18" s="4" t="str">
        <f t="shared" si="1"/>
        <v/>
      </c>
      <c r="T18" s="4"/>
      <c r="U18" s="4"/>
      <c r="V18" s="85"/>
      <c r="W18" s="79"/>
    </row>
    <row r="19" spans="1:24">
      <c r="A19" s="83"/>
      <c r="B19" s="83"/>
      <c r="C19" s="64"/>
      <c r="D19" s="64"/>
      <c r="E19" s="64"/>
      <c r="F19" s="64"/>
      <c r="G19" s="64"/>
      <c r="H19" s="64"/>
      <c r="I19" s="64"/>
      <c r="J19" s="64"/>
      <c r="K19" s="84"/>
      <c r="L19" s="64"/>
      <c r="M19" s="4"/>
      <c r="N19" s="4" t="str">
        <f t="shared" si="0"/>
        <v/>
      </c>
      <c r="O19" s="4"/>
      <c r="P19" s="51"/>
      <c r="Q19" s="65"/>
      <c r="R19" s="4"/>
      <c r="S19" s="4" t="str">
        <f t="shared" si="1"/>
        <v/>
      </c>
      <c r="T19" s="4"/>
      <c r="U19" s="4"/>
      <c r="V19" s="85"/>
      <c r="W19" s="79"/>
    </row>
    <row r="20" spans="1:24" ht="14.25">
      <c r="A20" s="83"/>
      <c r="B20" s="83"/>
      <c r="C20" s="323"/>
      <c r="D20" s="64"/>
      <c r="E20" s="64"/>
      <c r="F20" s="64"/>
      <c r="G20" s="64"/>
      <c r="H20" s="64"/>
      <c r="I20" s="64"/>
      <c r="J20" s="64"/>
      <c r="K20" s="84"/>
      <c r="L20" s="64"/>
      <c r="M20" s="4"/>
      <c r="N20" s="4" t="str">
        <f t="shared" si="0"/>
        <v/>
      </c>
      <c r="O20" s="4"/>
      <c r="P20" s="51"/>
      <c r="Q20" s="65"/>
      <c r="R20" s="4"/>
      <c r="S20" s="4" t="str">
        <f t="shared" si="1"/>
        <v/>
      </c>
      <c r="T20" s="4"/>
      <c r="U20" s="4"/>
      <c r="V20" s="85"/>
      <c r="W20" s="285"/>
    </row>
    <row r="21" spans="1:24">
      <c r="A21" s="83"/>
      <c r="B21" s="83"/>
      <c r="C21" s="64"/>
      <c r="D21" s="64"/>
      <c r="E21" s="64"/>
      <c r="F21" s="64"/>
      <c r="G21" s="64"/>
      <c r="H21" s="64"/>
      <c r="I21" s="64"/>
      <c r="J21" s="64"/>
      <c r="K21" s="84"/>
      <c r="L21" s="64"/>
      <c r="M21" s="4"/>
      <c r="N21" s="4" t="str">
        <f t="shared" si="0"/>
        <v/>
      </c>
      <c r="O21" s="4"/>
      <c r="P21" s="51"/>
      <c r="Q21" s="65"/>
      <c r="R21" s="4"/>
      <c r="S21" s="4" t="str">
        <f t="shared" si="1"/>
        <v/>
      </c>
      <c r="T21" s="4"/>
      <c r="U21" s="4"/>
      <c r="V21" s="286"/>
      <c r="W21" s="285"/>
    </row>
    <row r="22" spans="1:24" ht="15">
      <c r="A22" s="83"/>
      <c r="B22" s="83"/>
      <c r="C22" s="261"/>
      <c r="D22" s="64"/>
      <c r="E22" s="64"/>
      <c r="F22" s="64"/>
      <c r="G22" s="64"/>
      <c r="H22" s="64"/>
      <c r="I22" s="64"/>
      <c r="J22" s="64"/>
      <c r="K22" s="64"/>
      <c r="L22" s="84"/>
      <c r="M22" s="64"/>
      <c r="N22" s="4"/>
      <c r="O22" s="4" t="str">
        <f t="shared" si="0"/>
        <v/>
      </c>
      <c r="P22" s="4"/>
      <c r="Q22" s="51"/>
      <c r="R22" s="65"/>
      <c r="S22" s="4"/>
      <c r="T22" s="4" t="str">
        <f t="shared" si="1"/>
        <v/>
      </c>
      <c r="U22" s="4"/>
      <c r="V22" s="286"/>
      <c r="W22" s="285"/>
      <c r="X22" s="79"/>
    </row>
    <row r="23" spans="1:24">
      <c r="A23" s="83"/>
      <c r="B23" s="83"/>
      <c r="C23" s="64"/>
      <c r="D23" s="64"/>
      <c r="E23" s="64"/>
      <c r="F23" s="64"/>
      <c r="G23" s="64"/>
      <c r="H23" s="64"/>
      <c r="I23" s="64"/>
      <c r="J23" s="64"/>
      <c r="K23" s="64"/>
      <c r="L23" s="84"/>
      <c r="M23" s="64"/>
      <c r="N23" s="4"/>
      <c r="O23" s="4" t="str">
        <f t="shared" si="0"/>
        <v/>
      </c>
      <c r="P23" s="4"/>
      <c r="Q23" s="51"/>
      <c r="R23" s="65"/>
      <c r="S23" s="4"/>
      <c r="T23" s="4" t="str">
        <f t="shared" si="1"/>
        <v/>
      </c>
      <c r="U23" s="4"/>
      <c r="V23" s="286"/>
      <c r="W23" s="285"/>
      <c r="X23" s="79"/>
    </row>
    <row r="24" spans="1:24">
      <c r="A24" s="83"/>
      <c r="B24" s="83"/>
      <c r="C24" s="64"/>
      <c r="D24" s="64"/>
      <c r="E24" s="64"/>
      <c r="F24" s="64"/>
      <c r="G24" s="64"/>
      <c r="H24" s="64"/>
      <c r="I24" s="64"/>
      <c r="J24" s="64"/>
      <c r="K24" s="84"/>
      <c r="L24" s="64"/>
      <c r="M24" s="4"/>
      <c r="N24" s="4" t="str">
        <f t="shared" si="0"/>
        <v/>
      </c>
      <c r="O24" s="4"/>
      <c r="P24" s="51"/>
      <c r="Q24" s="65"/>
      <c r="R24" s="4"/>
      <c r="S24" s="4" t="str">
        <f t="shared" si="1"/>
        <v/>
      </c>
      <c r="T24" s="4"/>
      <c r="U24" s="4"/>
      <c r="V24" s="286"/>
      <c r="W24" s="285"/>
    </row>
    <row r="25" spans="1:24">
      <c r="A25" s="83"/>
      <c r="B25" s="83"/>
      <c r="C25" s="64"/>
      <c r="D25" s="64"/>
      <c r="E25" s="64"/>
      <c r="F25" s="64"/>
      <c r="G25" s="64"/>
      <c r="H25" s="64"/>
      <c r="I25" s="64"/>
      <c r="J25" s="64"/>
      <c r="K25" s="84"/>
      <c r="L25" s="64"/>
      <c r="M25" s="4"/>
      <c r="N25" s="4" t="str">
        <f t="shared" si="0"/>
        <v/>
      </c>
      <c r="O25" s="4"/>
      <c r="P25" s="51"/>
      <c r="Q25" s="65"/>
      <c r="R25" s="4"/>
      <c r="S25" s="4" t="str">
        <f t="shared" si="1"/>
        <v/>
      </c>
      <c r="T25" s="4"/>
      <c r="U25" s="4"/>
      <c r="V25" s="286"/>
      <c r="W25" s="285"/>
    </row>
    <row r="26" spans="1:24">
      <c r="A26" s="83"/>
      <c r="B26" s="83"/>
      <c r="C26" s="64"/>
      <c r="D26" s="64"/>
      <c r="E26" s="64"/>
      <c r="F26" s="64"/>
      <c r="G26" s="64"/>
      <c r="H26" s="64"/>
      <c r="I26" s="64"/>
      <c r="J26" s="64"/>
      <c r="K26" s="84"/>
      <c r="L26" s="64"/>
      <c r="M26" s="4"/>
      <c r="N26" s="4" t="str">
        <f t="shared" si="0"/>
        <v/>
      </c>
      <c r="O26" s="4"/>
      <c r="P26" s="51"/>
      <c r="Q26" s="65"/>
      <c r="R26" s="4"/>
      <c r="S26" s="4" t="str">
        <f t="shared" si="1"/>
        <v/>
      </c>
      <c r="T26" s="4"/>
      <c r="U26" s="4"/>
      <c r="V26" s="85"/>
      <c r="W26" s="285"/>
    </row>
    <row r="27" spans="1:24">
      <c r="A27" s="83"/>
      <c r="B27" s="83"/>
      <c r="C27" s="64"/>
      <c r="D27" s="64"/>
      <c r="E27" s="64"/>
      <c r="F27" s="64"/>
      <c r="G27" s="64"/>
      <c r="H27" s="64"/>
      <c r="I27" s="64"/>
      <c r="J27" s="64"/>
      <c r="K27" s="84"/>
      <c r="L27" s="64"/>
      <c r="M27" s="4"/>
      <c r="N27" s="4" t="str">
        <f t="shared" si="0"/>
        <v/>
      </c>
      <c r="O27" s="4"/>
      <c r="P27" s="51"/>
      <c r="Q27" s="65"/>
      <c r="R27" s="4"/>
      <c r="S27" s="4" t="str">
        <f t="shared" si="1"/>
        <v/>
      </c>
      <c r="T27" s="4"/>
      <c r="U27" s="4"/>
      <c r="V27" s="85"/>
      <c r="W27" s="79"/>
    </row>
    <row r="28" spans="1:24">
      <c r="A28" s="83"/>
      <c r="B28" s="83"/>
      <c r="C28" s="64"/>
      <c r="D28" s="64"/>
      <c r="E28" s="64"/>
      <c r="F28" s="64"/>
      <c r="G28" s="64"/>
      <c r="H28" s="64"/>
      <c r="I28" s="64"/>
      <c r="J28" s="64"/>
      <c r="K28" s="84"/>
      <c r="L28" s="64"/>
      <c r="M28" s="4"/>
      <c r="N28" s="4" t="str">
        <f t="shared" si="0"/>
        <v/>
      </c>
      <c r="O28" s="4"/>
      <c r="P28" s="51"/>
      <c r="Q28" s="65"/>
      <c r="R28" s="4"/>
      <c r="S28" s="4" t="str">
        <f t="shared" si="1"/>
        <v/>
      </c>
      <c r="T28" s="4"/>
      <c r="U28" s="4"/>
      <c r="V28" s="85"/>
      <c r="W28" s="79"/>
    </row>
    <row r="29" spans="1:24">
      <c r="A29" s="83"/>
      <c r="B29" s="83"/>
      <c r="C29" s="64"/>
      <c r="D29" s="64"/>
      <c r="E29" s="64"/>
      <c r="F29" s="64"/>
      <c r="G29" s="64"/>
      <c r="H29" s="64"/>
      <c r="I29" s="64"/>
      <c r="J29" s="64"/>
      <c r="K29" s="84"/>
      <c r="L29" s="64"/>
      <c r="M29" s="4"/>
      <c r="N29" s="4" t="str">
        <f t="shared" si="0"/>
        <v/>
      </c>
      <c r="O29" s="4"/>
      <c r="P29" s="51"/>
      <c r="Q29" s="65"/>
      <c r="R29" s="4"/>
      <c r="S29" s="4" t="str">
        <f t="shared" si="1"/>
        <v/>
      </c>
      <c r="T29" s="4"/>
      <c r="U29" s="4"/>
      <c r="V29" s="85"/>
      <c r="W29" s="79"/>
    </row>
    <row r="30" spans="1:24">
      <c r="A30" s="83"/>
      <c r="B30" s="83"/>
      <c r="C30" s="64"/>
      <c r="D30" s="64"/>
      <c r="E30" s="64"/>
      <c r="F30" s="64"/>
      <c r="G30" s="64"/>
      <c r="H30" s="64"/>
      <c r="I30" s="64"/>
      <c r="J30" s="64"/>
      <c r="K30" s="84"/>
      <c r="L30" s="64"/>
      <c r="M30" s="4"/>
      <c r="N30" s="4" t="str">
        <f t="shared" si="0"/>
        <v/>
      </c>
      <c r="O30" s="4"/>
      <c r="P30" s="51"/>
      <c r="Q30" s="65"/>
      <c r="R30" s="4"/>
      <c r="S30" s="4" t="str">
        <f t="shared" si="1"/>
        <v/>
      </c>
      <c r="T30" s="4"/>
      <c r="U30" s="4"/>
      <c r="V30" s="85"/>
      <c r="W30" s="79"/>
    </row>
    <row r="31" spans="1:24">
      <c r="A31" s="83"/>
      <c r="B31" s="83"/>
      <c r="C31" s="64"/>
      <c r="D31" s="64"/>
      <c r="E31" s="64"/>
      <c r="F31" s="64"/>
      <c r="G31" s="64"/>
      <c r="H31" s="64"/>
      <c r="I31" s="64"/>
      <c r="J31" s="64"/>
      <c r="K31" s="84"/>
      <c r="L31" s="64"/>
      <c r="M31" s="4"/>
      <c r="N31" s="4" t="str">
        <f t="shared" si="0"/>
        <v/>
      </c>
      <c r="O31" s="4"/>
      <c r="P31" s="51"/>
      <c r="Q31" s="65"/>
      <c r="R31" s="4"/>
      <c r="S31" s="4" t="str">
        <f t="shared" si="1"/>
        <v/>
      </c>
      <c r="T31" s="4"/>
      <c r="U31" s="4"/>
      <c r="V31" s="85"/>
      <c r="W31" s="79"/>
    </row>
    <row r="32" spans="1:24">
      <c r="A32" s="83"/>
      <c r="B32" s="83"/>
      <c r="C32" s="64"/>
      <c r="D32" s="64"/>
      <c r="E32" s="64"/>
      <c r="F32" s="64"/>
      <c r="G32" s="64"/>
      <c r="H32" s="64"/>
      <c r="I32" s="64"/>
      <c r="J32" s="64"/>
      <c r="K32" s="84"/>
      <c r="L32" s="64"/>
      <c r="M32" s="4"/>
      <c r="N32" s="4" t="str">
        <f t="shared" si="0"/>
        <v/>
      </c>
      <c r="O32" s="4"/>
      <c r="P32" s="51"/>
      <c r="Q32" s="65"/>
      <c r="R32" s="4"/>
      <c r="S32" s="4" t="str">
        <f t="shared" si="1"/>
        <v/>
      </c>
      <c r="T32" s="4"/>
      <c r="U32" s="4"/>
      <c r="V32" s="85"/>
      <c r="W32" s="79"/>
    </row>
    <row r="33" spans="1:23">
      <c r="A33" s="83"/>
      <c r="B33" s="83"/>
      <c r="C33" s="64"/>
      <c r="D33" s="64"/>
      <c r="E33" s="64"/>
      <c r="F33" s="64"/>
      <c r="G33" s="64"/>
      <c r="H33" s="64"/>
      <c r="I33" s="64"/>
      <c r="J33" s="64"/>
      <c r="K33" s="84"/>
      <c r="L33" s="64"/>
      <c r="M33" s="4"/>
      <c r="N33" s="4" t="str">
        <f t="shared" si="0"/>
        <v/>
      </c>
      <c r="O33" s="4"/>
      <c r="P33" s="51"/>
      <c r="Q33" s="65"/>
      <c r="R33" s="4"/>
      <c r="S33" s="4" t="str">
        <f t="shared" si="1"/>
        <v/>
      </c>
      <c r="T33" s="4"/>
      <c r="U33" s="4"/>
      <c r="V33" s="85"/>
      <c r="W33" s="79"/>
    </row>
    <row r="34" spans="1:23">
      <c r="A34" s="83"/>
      <c r="B34" s="83"/>
      <c r="C34" s="64"/>
      <c r="D34" s="64"/>
      <c r="E34" s="64"/>
      <c r="F34" s="64"/>
      <c r="G34" s="64"/>
      <c r="H34" s="64"/>
      <c r="I34" s="64"/>
      <c r="J34" s="64"/>
      <c r="K34" s="84"/>
      <c r="L34" s="64"/>
      <c r="M34" s="4"/>
      <c r="N34" s="4" t="str">
        <f t="shared" si="0"/>
        <v/>
      </c>
      <c r="O34" s="4"/>
      <c r="P34" s="51"/>
      <c r="Q34" s="65"/>
      <c r="R34" s="4"/>
      <c r="S34" s="4" t="str">
        <f t="shared" si="1"/>
        <v/>
      </c>
      <c r="T34" s="4"/>
      <c r="U34" s="4"/>
      <c r="V34" s="85"/>
      <c r="W34" s="79"/>
    </row>
    <row r="35" spans="1:23">
      <c r="A35" s="83"/>
      <c r="B35" s="83"/>
      <c r="C35" s="64"/>
      <c r="D35" s="64"/>
      <c r="E35" s="64"/>
      <c r="F35" s="64"/>
      <c r="G35" s="64"/>
      <c r="H35" s="64"/>
      <c r="I35" s="64"/>
      <c r="J35" s="64"/>
      <c r="K35" s="84"/>
      <c r="L35" s="64"/>
      <c r="M35" s="4"/>
      <c r="N35" s="4" t="str">
        <f t="shared" si="0"/>
        <v/>
      </c>
      <c r="O35" s="4"/>
      <c r="P35" s="51"/>
      <c r="Q35" s="65"/>
      <c r="R35" s="4"/>
      <c r="S35" s="4" t="str">
        <f t="shared" si="1"/>
        <v/>
      </c>
      <c r="T35" s="4"/>
      <c r="U35" s="4"/>
      <c r="V35" s="85"/>
      <c r="W35" s="79"/>
    </row>
    <row r="36" spans="1:23">
      <c r="A36" s="83"/>
      <c r="B36" s="83"/>
      <c r="C36" s="64"/>
      <c r="D36" s="64"/>
      <c r="E36" s="64"/>
      <c r="F36" s="64"/>
      <c r="G36" s="64"/>
      <c r="H36" s="64"/>
      <c r="I36" s="64"/>
      <c r="J36" s="64"/>
      <c r="K36" s="84"/>
      <c r="L36" s="64"/>
      <c r="M36" s="4"/>
      <c r="N36" s="4" t="str">
        <f t="shared" si="0"/>
        <v/>
      </c>
      <c r="O36" s="4"/>
      <c r="P36" s="51"/>
      <c r="Q36" s="65"/>
      <c r="R36" s="4"/>
      <c r="S36" s="4" t="str">
        <f t="shared" si="1"/>
        <v/>
      </c>
      <c r="T36" s="4"/>
      <c r="U36" s="4"/>
      <c r="V36" s="85"/>
      <c r="W36" s="79"/>
    </row>
    <row r="37" spans="1:23">
      <c r="A37" s="83"/>
      <c r="B37" s="83"/>
      <c r="C37" s="64"/>
      <c r="D37" s="64"/>
      <c r="E37" s="64"/>
      <c r="F37" s="64"/>
      <c r="G37" s="64"/>
      <c r="H37" s="64"/>
      <c r="I37" s="64"/>
      <c r="J37" s="64"/>
      <c r="K37" s="84"/>
      <c r="L37" s="64"/>
      <c r="M37" s="4"/>
      <c r="N37" s="4" t="str">
        <f t="shared" si="0"/>
        <v/>
      </c>
      <c r="O37" s="4"/>
      <c r="P37" s="51"/>
      <c r="Q37" s="65"/>
      <c r="R37" s="4"/>
      <c r="S37" s="4" t="str">
        <f t="shared" si="1"/>
        <v/>
      </c>
      <c r="T37" s="4"/>
      <c r="U37" s="4"/>
      <c r="V37" s="85"/>
      <c r="W37" s="79"/>
    </row>
    <row r="38" spans="1:23">
      <c r="A38" s="83"/>
      <c r="B38" s="83"/>
      <c r="C38" s="64"/>
      <c r="D38" s="64"/>
      <c r="E38" s="64"/>
      <c r="F38" s="64"/>
      <c r="G38" s="64"/>
      <c r="H38" s="64"/>
      <c r="I38" s="64"/>
      <c r="J38" s="64"/>
      <c r="K38" s="84"/>
      <c r="L38" s="64"/>
      <c r="M38" s="4"/>
      <c r="N38" s="4" t="str">
        <f t="shared" si="0"/>
        <v/>
      </c>
      <c r="O38" s="4"/>
      <c r="P38" s="51"/>
      <c r="Q38" s="65"/>
      <c r="R38" s="4"/>
      <c r="S38" s="4" t="str">
        <f t="shared" si="1"/>
        <v/>
      </c>
      <c r="T38" s="4"/>
      <c r="U38" s="4"/>
      <c r="V38" s="85"/>
      <c r="W38" s="79"/>
    </row>
    <row r="39" spans="1:23">
      <c r="A39" s="83"/>
      <c r="B39" s="83"/>
      <c r="C39" s="64"/>
      <c r="D39" s="64"/>
      <c r="E39" s="64"/>
      <c r="F39" s="64"/>
      <c r="G39" s="64"/>
      <c r="H39" s="64"/>
      <c r="I39" s="64"/>
      <c r="J39" s="64"/>
      <c r="K39" s="84"/>
      <c r="L39" s="64"/>
      <c r="M39" s="4"/>
      <c r="N39" s="4" t="str">
        <f t="shared" si="0"/>
        <v/>
      </c>
      <c r="O39" s="4"/>
      <c r="P39" s="51"/>
      <c r="Q39" s="65"/>
      <c r="R39" s="4"/>
      <c r="S39" s="4" t="str">
        <f t="shared" si="1"/>
        <v/>
      </c>
      <c r="T39" s="4"/>
      <c r="U39" s="4"/>
      <c r="V39" s="85"/>
      <c r="W39" s="79"/>
    </row>
    <row r="40" spans="1:23">
      <c r="A40" s="83"/>
      <c r="B40" s="83"/>
      <c r="C40" s="64"/>
      <c r="D40" s="64"/>
      <c r="E40" s="64"/>
      <c r="F40" s="64"/>
      <c r="G40" s="64"/>
      <c r="H40" s="64"/>
      <c r="I40" s="64"/>
      <c r="J40" s="64"/>
      <c r="K40" s="84"/>
      <c r="L40" s="64"/>
      <c r="M40" s="4"/>
      <c r="N40" s="4" t="str">
        <f t="shared" si="0"/>
        <v/>
      </c>
      <c r="O40" s="4"/>
      <c r="P40" s="51"/>
      <c r="Q40" s="65"/>
      <c r="R40" s="4"/>
      <c r="S40" s="4" t="str">
        <f t="shared" si="1"/>
        <v/>
      </c>
      <c r="T40" s="4"/>
      <c r="U40" s="4"/>
      <c r="V40" s="85"/>
      <c r="W40" s="79"/>
    </row>
    <row r="41" spans="1:23">
      <c r="A41" s="83"/>
      <c r="B41" s="83"/>
      <c r="C41" s="64"/>
      <c r="D41" s="64"/>
      <c r="E41" s="64"/>
      <c r="F41" s="64"/>
      <c r="G41" s="64"/>
      <c r="H41" s="64"/>
      <c r="I41" s="64"/>
      <c r="J41" s="64"/>
      <c r="K41" s="84"/>
      <c r="L41" s="64"/>
      <c r="M41" s="4"/>
      <c r="N41" s="4" t="str">
        <f t="shared" si="0"/>
        <v/>
      </c>
      <c r="O41" s="4"/>
      <c r="P41" s="51"/>
      <c r="Q41" s="65"/>
      <c r="R41" s="4"/>
      <c r="S41" s="4" t="str">
        <f t="shared" si="1"/>
        <v/>
      </c>
      <c r="T41" s="4"/>
      <c r="U41" s="4"/>
      <c r="V41" s="85"/>
      <c r="W41" s="79"/>
    </row>
    <row r="42" spans="1:23">
      <c r="A42" s="83"/>
      <c r="B42" s="83"/>
      <c r="C42" s="64"/>
      <c r="D42" s="64"/>
      <c r="E42" s="64"/>
      <c r="F42" s="64"/>
      <c r="G42" s="64"/>
      <c r="H42" s="64"/>
      <c r="I42" s="64"/>
      <c r="J42" s="64"/>
      <c r="K42" s="84"/>
      <c r="L42" s="64"/>
      <c r="M42" s="4"/>
      <c r="N42" s="4" t="str">
        <f t="shared" si="0"/>
        <v/>
      </c>
      <c r="O42" s="4"/>
      <c r="P42" s="51"/>
      <c r="Q42" s="65"/>
      <c r="R42" s="4"/>
      <c r="S42" s="4" t="str">
        <f t="shared" si="1"/>
        <v/>
      </c>
      <c r="T42" s="4"/>
      <c r="U42" s="4"/>
      <c r="V42" s="85"/>
      <c r="W42" s="79"/>
    </row>
    <row r="43" spans="1:23">
      <c r="A43" s="83"/>
      <c r="B43" s="83"/>
      <c r="C43" s="64"/>
      <c r="D43" s="64"/>
      <c r="E43" s="64"/>
      <c r="F43" s="64"/>
      <c r="G43" s="64"/>
      <c r="H43" s="64"/>
      <c r="I43" s="64"/>
      <c r="J43" s="64"/>
      <c r="K43" s="84"/>
      <c r="L43" s="64"/>
      <c r="M43" s="4"/>
      <c r="N43" s="4" t="str">
        <f t="shared" si="0"/>
        <v/>
      </c>
      <c r="O43" s="4"/>
      <c r="P43" s="51"/>
      <c r="Q43" s="65"/>
      <c r="R43" s="4"/>
      <c r="S43" s="4" t="str">
        <f t="shared" si="1"/>
        <v/>
      </c>
      <c r="T43" s="4"/>
      <c r="U43" s="4"/>
      <c r="V43" s="85"/>
      <c r="W43" s="79"/>
    </row>
    <row r="44" spans="1:23">
      <c r="A44" s="83"/>
      <c r="B44" s="83"/>
      <c r="C44" s="64"/>
      <c r="D44" s="64"/>
      <c r="E44" s="64"/>
      <c r="F44" s="64"/>
      <c r="G44" s="64"/>
      <c r="H44" s="64"/>
      <c r="I44" s="64"/>
      <c r="J44" s="64"/>
      <c r="K44" s="84"/>
      <c r="L44" s="64"/>
      <c r="M44" s="4"/>
      <c r="N44" s="4" t="str">
        <f t="shared" si="0"/>
        <v/>
      </c>
      <c r="O44" s="4"/>
      <c r="P44" s="51"/>
      <c r="Q44" s="65"/>
      <c r="R44" s="4"/>
      <c r="S44" s="4" t="str">
        <f t="shared" si="1"/>
        <v/>
      </c>
      <c r="T44" s="4"/>
      <c r="U44" s="4"/>
      <c r="V44" s="85"/>
      <c r="W44" s="79"/>
    </row>
    <row r="45" spans="1:23">
      <c r="A45" s="83"/>
      <c r="B45" s="83"/>
      <c r="C45" s="64"/>
      <c r="D45" s="64"/>
      <c r="E45" s="64"/>
      <c r="F45" s="64"/>
      <c r="G45" s="64"/>
      <c r="H45" s="64"/>
      <c r="I45" s="64"/>
      <c r="J45" s="64"/>
      <c r="K45" s="84"/>
      <c r="L45" s="64"/>
      <c r="M45" s="4"/>
      <c r="N45" s="4" t="str">
        <f t="shared" si="0"/>
        <v/>
      </c>
      <c r="O45" s="4"/>
      <c r="P45" s="51"/>
      <c r="Q45" s="65"/>
      <c r="R45" s="4"/>
      <c r="S45" s="4" t="str">
        <f t="shared" si="1"/>
        <v/>
      </c>
      <c r="T45" s="4"/>
      <c r="U45" s="4"/>
      <c r="V45" s="85"/>
      <c r="W45" s="79"/>
    </row>
    <row r="46" spans="1:23">
      <c r="A46" s="83"/>
      <c r="B46" s="83"/>
      <c r="C46" s="64"/>
      <c r="D46" s="64"/>
      <c r="E46" s="64"/>
      <c r="F46" s="64"/>
      <c r="G46" s="64"/>
      <c r="H46" s="64"/>
      <c r="I46" s="64"/>
      <c r="J46" s="64"/>
      <c r="K46" s="84"/>
      <c r="L46" s="64"/>
      <c r="M46" s="4"/>
      <c r="N46" s="4" t="str">
        <f t="shared" si="0"/>
        <v/>
      </c>
      <c r="O46" s="4"/>
      <c r="P46" s="51"/>
      <c r="Q46" s="65"/>
      <c r="R46" s="4"/>
      <c r="S46" s="4" t="str">
        <f t="shared" si="1"/>
        <v/>
      </c>
      <c r="T46" s="4"/>
      <c r="U46" s="4"/>
      <c r="V46" s="85"/>
      <c r="W46" s="79"/>
    </row>
    <row r="47" spans="1:23">
      <c r="A47" s="83"/>
      <c r="B47" s="83"/>
      <c r="C47" s="64"/>
      <c r="D47" s="64"/>
      <c r="E47" s="64"/>
      <c r="F47" s="64"/>
      <c r="G47" s="64"/>
      <c r="H47" s="64"/>
      <c r="I47" s="64"/>
      <c r="J47" s="64"/>
      <c r="K47" s="84"/>
      <c r="L47" s="64"/>
      <c r="M47" s="4"/>
      <c r="N47" s="4" t="str">
        <f t="shared" si="0"/>
        <v/>
      </c>
      <c r="O47" s="4"/>
      <c r="P47" s="51"/>
      <c r="Q47" s="65"/>
      <c r="R47" s="4"/>
      <c r="S47" s="4" t="str">
        <f t="shared" si="1"/>
        <v/>
      </c>
      <c r="T47" s="4"/>
      <c r="U47" s="4"/>
      <c r="V47" s="85"/>
      <c r="W47" s="79"/>
    </row>
    <row r="48" spans="1:23">
      <c r="A48" s="83"/>
      <c r="B48" s="83"/>
      <c r="C48" s="64"/>
      <c r="D48" s="64"/>
      <c r="E48" s="64"/>
      <c r="F48" s="64"/>
      <c r="G48" s="64"/>
      <c r="H48" s="64"/>
      <c r="I48" s="64"/>
      <c r="J48" s="64"/>
      <c r="K48" s="84"/>
      <c r="L48" s="64"/>
      <c r="M48" s="4"/>
      <c r="N48" s="4" t="str">
        <f t="shared" si="0"/>
        <v/>
      </c>
      <c r="O48" s="4"/>
      <c r="P48" s="51"/>
      <c r="Q48" s="65"/>
      <c r="R48" s="4"/>
      <c r="S48" s="4" t="str">
        <f t="shared" si="1"/>
        <v/>
      </c>
      <c r="T48" s="4"/>
      <c r="U48" s="4"/>
      <c r="V48" s="85"/>
      <c r="W48" s="79"/>
    </row>
    <row r="49" spans="1:23">
      <c r="A49" s="83"/>
      <c r="B49" s="83"/>
      <c r="C49" s="64"/>
      <c r="D49" s="64"/>
      <c r="E49" s="64"/>
      <c r="F49" s="64"/>
      <c r="G49" s="64"/>
      <c r="H49" s="64"/>
      <c r="I49" s="64"/>
      <c r="J49" s="64"/>
      <c r="K49" s="84"/>
      <c r="L49" s="64"/>
      <c r="M49" s="4"/>
      <c r="N49" s="4" t="str">
        <f t="shared" si="0"/>
        <v/>
      </c>
      <c r="O49" s="4"/>
      <c r="P49" s="51"/>
      <c r="Q49" s="65"/>
      <c r="R49" s="4"/>
      <c r="S49" s="4" t="str">
        <f t="shared" si="1"/>
        <v/>
      </c>
      <c r="T49" s="4"/>
      <c r="U49" s="4"/>
      <c r="V49" s="85"/>
      <c r="W49" s="79"/>
    </row>
    <row r="50" spans="1:23">
      <c r="A50" s="83"/>
      <c r="B50" s="83"/>
      <c r="C50" s="64"/>
      <c r="D50" s="64"/>
      <c r="E50" s="64"/>
      <c r="F50" s="64"/>
      <c r="G50" s="64"/>
      <c r="H50" s="64"/>
      <c r="I50" s="64"/>
      <c r="J50" s="64"/>
      <c r="K50" s="84"/>
      <c r="L50" s="64"/>
      <c r="M50" s="4"/>
      <c r="N50" s="4" t="str">
        <f t="shared" si="0"/>
        <v/>
      </c>
      <c r="O50" s="4"/>
      <c r="P50" s="51"/>
      <c r="Q50" s="65"/>
      <c r="R50" s="4"/>
      <c r="S50" s="4" t="str">
        <f t="shared" si="1"/>
        <v/>
      </c>
      <c r="T50" s="4"/>
      <c r="U50" s="4"/>
      <c r="V50" s="85"/>
      <c r="W50" s="79"/>
    </row>
    <row r="51" spans="1:23">
      <c r="A51" s="83"/>
      <c r="B51" s="83"/>
      <c r="C51" s="64"/>
      <c r="D51" s="64"/>
      <c r="E51" s="64"/>
      <c r="F51" s="64"/>
      <c r="G51" s="64"/>
      <c r="H51" s="64"/>
      <c r="I51" s="64"/>
      <c r="J51" s="64"/>
      <c r="K51" s="84"/>
      <c r="L51" s="64"/>
      <c r="M51" s="4"/>
      <c r="N51" s="4" t="str">
        <f t="shared" si="0"/>
        <v/>
      </c>
      <c r="O51" s="4"/>
      <c r="P51" s="51"/>
      <c r="Q51" s="65"/>
      <c r="R51" s="4"/>
      <c r="S51" s="4" t="str">
        <f t="shared" si="1"/>
        <v/>
      </c>
      <c r="T51" s="4"/>
      <c r="U51" s="4"/>
      <c r="V51" s="85"/>
      <c r="W51" s="79"/>
    </row>
    <row r="52" spans="1:23">
      <c r="A52" s="83"/>
      <c r="B52" s="83"/>
      <c r="C52" s="64"/>
      <c r="D52" s="64"/>
      <c r="E52" s="64"/>
      <c r="F52" s="64"/>
      <c r="G52" s="64"/>
      <c r="H52" s="64"/>
      <c r="I52" s="64"/>
      <c r="J52" s="64"/>
      <c r="K52" s="84"/>
      <c r="L52" s="64"/>
      <c r="M52" s="4"/>
      <c r="N52" s="4" t="str">
        <f t="shared" si="0"/>
        <v/>
      </c>
      <c r="O52" s="4"/>
      <c r="P52" s="51"/>
      <c r="Q52" s="65"/>
      <c r="R52" s="4"/>
      <c r="S52" s="4" t="str">
        <f t="shared" si="1"/>
        <v/>
      </c>
      <c r="T52" s="4"/>
      <c r="U52" s="4"/>
      <c r="V52" s="85"/>
      <c r="W52" s="79"/>
    </row>
    <row r="53" spans="1:23">
      <c r="A53" s="83"/>
      <c r="B53" s="83"/>
      <c r="C53" s="64"/>
      <c r="D53" s="64"/>
      <c r="E53" s="64"/>
      <c r="F53" s="64"/>
      <c r="G53" s="64"/>
      <c r="H53" s="64"/>
      <c r="I53" s="64"/>
      <c r="J53" s="64"/>
      <c r="K53" s="84"/>
      <c r="L53" s="64"/>
      <c r="M53" s="4"/>
      <c r="N53" s="4" t="str">
        <f t="shared" si="0"/>
        <v/>
      </c>
      <c r="O53" s="4"/>
      <c r="P53" s="51"/>
      <c r="Q53" s="65"/>
      <c r="R53" s="4"/>
      <c r="S53" s="4" t="str">
        <f t="shared" si="1"/>
        <v/>
      </c>
      <c r="T53" s="4"/>
      <c r="U53" s="4"/>
      <c r="V53" s="85"/>
      <c r="W53" s="79"/>
    </row>
    <row r="54" spans="1:23">
      <c r="A54" s="83"/>
      <c r="B54" s="83"/>
      <c r="C54" s="64"/>
      <c r="D54" s="64"/>
      <c r="E54" s="64"/>
      <c r="F54" s="64"/>
      <c r="G54" s="64"/>
      <c r="H54" s="64"/>
      <c r="I54" s="64"/>
      <c r="J54" s="64"/>
      <c r="K54" s="84"/>
      <c r="L54" s="64"/>
      <c r="M54" s="4"/>
      <c r="N54" s="4" t="str">
        <f t="shared" si="0"/>
        <v/>
      </c>
      <c r="O54" s="4"/>
      <c r="P54" s="51"/>
      <c r="Q54" s="65"/>
      <c r="R54" s="4"/>
      <c r="S54" s="4" t="str">
        <f t="shared" si="1"/>
        <v/>
      </c>
      <c r="T54" s="4"/>
      <c r="U54" s="4"/>
      <c r="V54" s="85"/>
      <c r="W54" s="79"/>
    </row>
    <row r="55" spans="1:23">
      <c r="A55" s="83"/>
      <c r="B55" s="83"/>
      <c r="C55" s="64"/>
      <c r="D55" s="64"/>
      <c r="E55" s="64"/>
      <c r="F55" s="64"/>
      <c r="G55" s="64"/>
      <c r="H55" s="64"/>
      <c r="I55" s="64"/>
      <c r="J55" s="64"/>
      <c r="K55" s="84"/>
      <c r="L55" s="64"/>
      <c r="M55" s="4"/>
      <c r="N55" s="4" t="str">
        <f t="shared" si="0"/>
        <v/>
      </c>
      <c r="O55" s="4"/>
      <c r="P55" s="51"/>
      <c r="Q55" s="65"/>
      <c r="R55" s="4"/>
      <c r="S55" s="4" t="str">
        <f t="shared" si="1"/>
        <v/>
      </c>
      <c r="T55" s="4"/>
      <c r="U55" s="4"/>
      <c r="V55" s="85"/>
      <c r="W55" s="79"/>
    </row>
    <row r="56" spans="1:23">
      <c r="A56" s="83"/>
      <c r="B56" s="83"/>
      <c r="C56" s="64"/>
      <c r="D56" s="64"/>
      <c r="E56" s="64"/>
      <c r="F56" s="64"/>
      <c r="G56" s="64"/>
      <c r="H56" s="64"/>
      <c r="I56" s="64"/>
      <c r="J56" s="64"/>
      <c r="K56" s="84"/>
      <c r="L56" s="64"/>
      <c r="M56" s="4"/>
      <c r="N56" s="4" t="str">
        <f t="shared" si="0"/>
        <v/>
      </c>
      <c r="O56" s="4"/>
      <c r="P56" s="51"/>
      <c r="Q56" s="65"/>
      <c r="R56" s="4"/>
      <c r="S56" s="4" t="str">
        <f t="shared" si="1"/>
        <v/>
      </c>
      <c r="T56" s="4"/>
      <c r="U56" s="4"/>
      <c r="V56" s="85"/>
      <c r="W56" s="79"/>
    </row>
    <row r="57" spans="1:23">
      <c r="A57" s="83"/>
      <c r="B57" s="83"/>
      <c r="C57" s="64"/>
      <c r="D57" s="64"/>
      <c r="E57" s="64"/>
      <c r="F57" s="64"/>
      <c r="G57" s="64"/>
      <c r="H57" s="64"/>
      <c r="I57" s="64"/>
      <c r="J57" s="64"/>
      <c r="K57" s="84"/>
      <c r="L57" s="64"/>
      <c r="M57" s="4"/>
      <c r="N57" s="4" t="str">
        <f t="shared" si="0"/>
        <v/>
      </c>
      <c r="O57" s="4"/>
      <c r="P57" s="51"/>
      <c r="Q57" s="65"/>
      <c r="R57" s="4"/>
      <c r="S57" s="4" t="str">
        <f t="shared" si="1"/>
        <v/>
      </c>
      <c r="T57" s="4"/>
      <c r="U57" s="4"/>
      <c r="V57" s="85"/>
      <c r="W57" s="79"/>
    </row>
    <row r="58" spans="1:23">
      <c r="A58" s="83"/>
      <c r="B58" s="83"/>
      <c r="C58" s="64"/>
      <c r="D58" s="64"/>
      <c r="E58" s="64"/>
      <c r="F58" s="64"/>
      <c r="G58" s="64"/>
      <c r="H58" s="64"/>
      <c r="I58" s="64"/>
      <c r="J58" s="64"/>
      <c r="K58" s="84"/>
      <c r="L58" s="64"/>
      <c r="M58" s="4"/>
      <c r="N58" s="4" t="str">
        <f t="shared" si="0"/>
        <v/>
      </c>
      <c r="O58" s="4"/>
      <c r="P58" s="51"/>
      <c r="Q58" s="65"/>
      <c r="R58" s="4"/>
      <c r="S58" s="4" t="str">
        <f t="shared" si="1"/>
        <v/>
      </c>
      <c r="T58" s="4"/>
      <c r="U58" s="4"/>
      <c r="V58" s="85"/>
      <c r="W58" s="79"/>
    </row>
    <row r="59" spans="1:23">
      <c r="A59" s="83"/>
      <c r="B59" s="83"/>
      <c r="C59" s="64"/>
      <c r="D59" s="64"/>
      <c r="E59" s="64"/>
      <c r="F59" s="64"/>
      <c r="G59" s="64"/>
      <c r="H59" s="64"/>
      <c r="I59" s="64"/>
      <c r="J59" s="64"/>
      <c r="K59" s="84"/>
      <c r="L59" s="64"/>
      <c r="M59" s="4"/>
      <c r="N59" s="4" t="str">
        <f t="shared" si="0"/>
        <v/>
      </c>
      <c r="O59" s="4"/>
      <c r="P59" s="51"/>
      <c r="Q59" s="65"/>
      <c r="R59" s="4"/>
      <c r="S59" s="4" t="str">
        <f t="shared" si="1"/>
        <v/>
      </c>
      <c r="T59" s="4"/>
      <c r="U59" s="4"/>
      <c r="V59" s="85"/>
      <c r="W59" s="79"/>
    </row>
    <row r="60" spans="1:23">
      <c r="A60" s="83"/>
      <c r="B60" s="83"/>
      <c r="C60" s="64"/>
      <c r="D60" s="64"/>
      <c r="E60" s="64"/>
      <c r="F60" s="64"/>
      <c r="G60" s="64"/>
      <c r="H60" s="64"/>
      <c r="I60" s="64"/>
      <c r="J60" s="64"/>
      <c r="K60" s="84"/>
      <c r="L60" s="64"/>
      <c r="M60" s="4"/>
      <c r="N60" s="4" t="str">
        <f t="shared" si="0"/>
        <v/>
      </c>
      <c r="O60" s="4"/>
      <c r="P60" s="51"/>
      <c r="Q60" s="65"/>
      <c r="R60" s="4"/>
      <c r="S60" s="4" t="str">
        <f t="shared" si="1"/>
        <v/>
      </c>
      <c r="T60" s="4"/>
      <c r="U60" s="4"/>
      <c r="V60" s="85"/>
      <c r="W60" s="79"/>
    </row>
    <row r="61" spans="1:23">
      <c r="A61" s="83"/>
      <c r="B61" s="83"/>
      <c r="C61" s="64"/>
      <c r="D61" s="64"/>
      <c r="E61" s="64"/>
      <c r="F61" s="64"/>
      <c r="G61" s="64"/>
      <c r="H61" s="64"/>
      <c r="I61" s="64"/>
      <c r="J61" s="64"/>
      <c r="K61" s="84"/>
      <c r="L61" s="64"/>
      <c r="M61" s="4"/>
      <c r="N61" s="4" t="str">
        <f t="shared" si="0"/>
        <v/>
      </c>
      <c r="O61" s="4"/>
      <c r="P61" s="51"/>
      <c r="Q61" s="65"/>
      <c r="R61" s="4"/>
      <c r="S61" s="4" t="str">
        <f t="shared" si="1"/>
        <v/>
      </c>
      <c r="T61" s="4"/>
      <c r="U61" s="4"/>
      <c r="V61" s="85"/>
      <c r="W61" s="79"/>
    </row>
    <row r="62" spans="1:23">
      <c r="A62" s="83"/>
      <c r="B62" s="83"/>
      <c r="C62" s="64"/>
      <c r="D62" s="64"/>
      <c r="E62" s="64"/>
      <c r="F62" s="64"/>
      <c r="G62" s="64"/>
      <c r="H62" s="64"/>
      <c r="I62" s="64"/>
      <c r="J62" s="64"/>
      <c r="K62" s="84"/>
      <c r="L62" s="64"/>
      <c r="M62" s="4"/>
      <c r="N62" s="4" t="str">
        <f t="shared" si="0"/>
        <v/>
      </c>
      <c r="O62" s="4"/>
      <c r="P62" s="51"/>
      <c r="Q62" s="65"/>
      <c r="R62" s="4"/>
      <c r="S62" s="4" t="str">
        <f t="shared" si="1"/>
        <v/>
      </c>
      <c r="T62" s="4"/>
      <c r="U62" s="4"/>
      <c r="V62" s="85"/>
      <c r="W62" s="79"/>
    </row>
    <row r="63" spans="1:23">
      <c r="A63" s="83"/>
      <c r="B63" s="83"/>
      <c r="C63" s="64"/>
      <c r="D63" s="64"/>
      <c r="E63" s="64"/>
      <c r="F63" s="64"/>
      <c r="G63" s="64"/>
      <c r="H63" s="64"/>
      <c r="I63" s="64"/>
      <c r="J63" s="64"/>
      <c r="K63" s="84"/>
      <c r="L63" s="64"/>
      <c r="M63" s="4"/>
      <c r="N63" s="4" t="str">
        <f t="shared" si="0"/>
        <v/>
      </c>
      <c r="O63" s="4"/>
      <c r="P63" s="51"/>
      <c r="Q63" s="65"/>
      <c r="R63" s="4"/>
      <c r="S63" s="4" t="str">
        <f t="shared" si="1"/>
        <v/>
      </c>
      <c r="T63" s="4"/>
      <c r="U63" s="4"/>
      <c r="V63" s="85"/>
      <c r="W63" s="79"/>
    </row>
    <row r="64" spans="1:23">
      <c r="A64" s="83"/>
      <c r="B64" s="83"/>
      <c r="C64" s="64"/>
      <c r="D64" s="64"/>
      <c r="E64" s="64"/>
      <c r="F64" s="64"/>
      <c r="G64" s="64"/>
      <c r="H64" s="64"/>
      <c r="I64" s="64"/>
      <c r="J64" s="64"/>
      <c r="K64" s="84"/>
      <c r="L64" s="64"/>
      <c r="M64" s="4"/>
      <c r="N64" s="4" t="str">
        <f t="shared" si="0"/>
        <v/>
      </c>
      <c r="O64" s="4"/>
      <c r="P64" s="51"/>
      <c r="Q64" s="65"/>
      <c r="R64" s="4"/>
      <c r="S64" s="4" t="str">
        <f t="shared" si="1"/>
        <v/>
      </c>
      <c r="T64" s="4"/>
      <c r="U64" s="4"/>
      <c r="V64" s="85"/>
      <c r="W64" s="79"/>
    </row>
    <row r="65" spans="1:23">
      <c r="A65" s="83"/>
      <c r="B65" s="83"/>
      <c r="C65" s="64"/>
      <c r="D65" s="64"/>
      <c r="E65" s="64"/>
      <c r="F65" s="64"/>
      <c r="G65" s="64"/>
      <c r="H65" s="64"/>
      <c r="I65" s="64"/>
      <c r="J65" s="64"/>
      <c r="K65" s="84"/>
      <c r="L65" s="64"/>
      <c r="M65" s="4"/>
      <c r="N65" s="4" t="str">
        <f t="shared" si="0"/>
        <v/>
      </c>
      <c r="O65" s="4"/>
      <c r="P65" s="51"/>
      <c r="Q65" s="65"/>
      <c r="R65" s="4"/>
      <c r="S65" s="4" t="str">
        <f t="shared" si="1"/>
        <v/>
      </c>
      <c r="T65" s="4"/>
      <c r="U65" s="4"/>
      <c r="V65" s="85"/>
      <c r="W65" s="79"/>
    </row>
    <row r="66" spans="1:23">
      <c r="A66" s="83"/>
      <c r="B66" s="83"/>
      <c r="C66" s="64"/>
      <c r="D66" s="64"/>
      <c r="E66" s="64"/>
      <c r="F66" s="64"/>
      <c r="G66" s="64"/>
      <c r="H66" s="64"/>
      <c r="I66" s="64"/>
      <c r="J66" s="64"/>
      <c r="K66" s="84"/>
      <c r="L66" s="64"/>
      <c r="M66" s="4"/>
      <c r="N66" s="4" t="str">
        <f t="shared" si="0"/>
        <v/>
      </c>
      <c r="O66" s="4"/>
      <c r="P66" s="51"/>
      <c r="Q66" s="65"/>
      <c r="R66" s="4"/>
      <c r="S66" s="4" t="str">
        <f t="shared" si="1"/>
        <v/>
      </c>
      <c r="T66" s="4"/>
      <c r="U66" s="4"/>
      <c r="V66" s="85"/>
      <c r="W66" s="79"/>
    </row>
    <row r="67" spans="1:23">
      <c r="A67" s="83"/>
      <c r="B67" s="83"/>
      <c r="C67" s="64"/>
      <c r="D67" s="64"/>
      <c r="E67" s="64"/>
      <c r="F67" s="64"/>
      <c r="G67" s="64"/>
      <c r="H67" s="64"/>
      <c r="I67" s="64"/>
      <c r="J67" s="64"/>
      <c r="K67" s="84"/>
      <c r="L67" s="64"/>
      <c r="M67" s="4"/>
      <c r="N67" s="4" t="str">
        <f t="shared" si="0"/>
        <v/>
      </c>
      <c r="O67" s="4"/>
      <c r="P67" s="51"/>
      <c r="Q67" s="65"/>
      <c r="R67" s="4"/>
      <c r="S67" s="4" t="str">
        <f t="shared" si="1"/>
        <v/>
      </c>
      <c r="T67" s="4"/>
      <c r="U67" s="4"/>
      <c r="V67" s="85"/>
      <c r="W67" s="79"/>
    </row>
    <row r="68" spans="1:23">
      <c r="A68" s="83"/>
      <c r="B68" s="83"/>
      <c r="C68" s="64"/>
      <c r="D68" s="64"/>
      <c r="E68" s="64"/>
      <c r="F68" s="64"/>
      <c r="G68" s="64"/>
      <c r="H68" s="64"/>
      <c r="I68" s="64"/>
      <c r="J68" s="64"/>
      <c r="K68" s="84"/>
      <c r="L68" s="64"/>
      <c r="M68" s="4"/>
      <c r="N68" s="4" t="str">
        <f t="shared" si="0"/>
        <v/>
      </c>
      <c r="O68" s="4"/>
      <c r="P68" s="51"/>
      <c r="Q68" s="65"/>
      <c r="R68" s="4"/>
      <c r="S68" s="4" t="str">
        <f t="shared" si="1"/>
        <v/>
      </c>
      <c r="T68" s="4"/>
      <c r="U68" s="4"/>
      <c r="V68" s="85"/>
      <c r="W68" s="79"/>
    </row>
    <row r="69" spans="1:23">
      <c r="A69" s="83"/>
      <c r="B69" s="83"/>
      <c r="C69" s="64"/>
      <c r="D69" s="64"/>
      <c r="E69" s="64"/>
      <c r="F69" s="64"/>
      <c r="G69" s="64"/>
      <c r="H69" s="64"/>
      <c r="I69" s="64"/>
      <c r="J69" s="64"/>
      <c r="K69" s="84"/>
      <c r="L69" s="64"/>
      <c r="M69" s="4"/>
      <c r="N69" s="4" t="str">
        <f t="shared" si="0"/>
        <v/>
      </c>
      <c r="O69" s="4"/>
      <c r="P69" s="51"/>
      <c r="Q69" s="65"/>
      <c r="R69" s="4"/>
      <c r="S69" s="4" t="str">
        <f t="shared" si="1"/>
        <v/>
      </c>
      <c r="T69" s="4"/>
      <c r="U69" s="4"/>
      <c r="V69" s="85"/>
      <c r="W69" s="79"/>
    </row>
    <row r="70" spans="1:23">
      <c r="A70" s="83"/>
      <c r="B70" s="83"/>
      <c r="C70" s="64"/>
      <c r="D70" s="64"/>
      <c r="E70" s="64"/>
      <c r="F70" s="64"/>
      <c r="G70" s="64"/>
      <c r="H70" s="64"/>
      <c r="I70" s="64"/>
      <c r="J70" s="64"/>
      <c r="K70" s="84"/>
      <c r="L70" s="64"/>
      <c r="M70" s="4"/>
      <c r="N70" s="4" t="str">
        <f t="shared" si="0"/>
        <v/>
      </c>
      <c r="O70" s="4"/>
      <c r="P70" s="51"/>
      <c r="Q70" s="65"/>
      <c r="R70" s="4"/>
      <c r="S70" s="4" t="str">
        <f t="shared" si="1"/>
        <v/>
      </c>
      <c r="T70" s="4"/>
      <c r="U70" s="4"/>
      <c r="V70" s="85"/>
      <c r="W70" s="79"/>
    </row>
    <row r="71" spans="1:23">
      <c r="A71" s="83"/>
      <c r="B71" s="83"/>
      <c r="C71" s="64"/>
      <c r="D71" s="64"/>
      <c r="E71" s="64"/>
      <c r="F71" s="64"/>
      <c r="G71" s="64"/>
      <c r="H71" s="64"/>
      <c r="I71" s="64"/>
      <c r="J71" s="64"/>
      <c r="K71" s="84"/>
      <c r="L71" s="64"/>
      <c r="M71" s="4"/>
      <c r="N71" s="4" t="str">
        <f t="shared" si="0"/>
        <v/>
      </c>
      <c r="O71" s="4"/>
      <c r="P71" s="51"/>
      <c r="Q71" s="65"/>
      <c r="R71" s="4"/>
      <c r="S71" s="4" t="str">
        <f t="shared" si="1"/>
        <v/>
      </c>
      <c r="T71" s="4"/>
      <c r="U71" s="4"/>
      <c r="V71" s="85"/>
      <c r="W71" s="79"/>
    </row>
    <row r="72" spans="1:23">
      <c r="A72" s="83"/>
      <c r="B72" s="83"/>
      <c r="C72" s="64"/>
      <c r="D72" s="64"/>
      <c r="E72" s="64"/>
      <c r="F72" s="64"/>
      <c r="G72" s="64"/>
      <c r="H72" s="64"/>
      <c r="I72" s="64"/>
      <c r="J72" s="64"/>
      <c r="K72" s="84"/>
      <c r="L72" s="64"/>
      <c r="M72" s="4"/>
      <c r="N72" s="4" t="str">
        <f t="shared" ref="N72:N106" si="2">IF(T72&lt;&gt;"",T72,"")</f>
        <v/>
      </c>
      <c r="O72" s="4"/>
      <c r="P72" s="51"/>
      <c r="Q72" s="65"/>
      <c r="R72" s="4"/>
      <c r="S72" s="4" t="str">
        <f t="shared" ref="S72:S106" si="3">IF(R72&lt;&gt;"",R72,"")</f>
        <v/>
      </c>
      <c r="T72" s="4"/>
      <c r="U72" s="4"/>
      <c r="V72" s="85"/>
      <c r="W72" s="79"/>
    </row>
    <row r="73" spans="1:23">
      <c r="A73" s="83"/>
      <c r="B73" s="83"/>
      <c r="C73" s="64"/>
      <c r="D73" s="64"/>
      <c r="E73" s="64"/>
      <c r="F73" s="64"/>
      <c r="G73" s="64"/>
      <c r="H73" s="64"/>
      <c r="I73" s="64"/>
      <c r="J73" s="64"/>
      <c r="K73" s="84"/>
      <c r="L73" s="64"/>
      <c r="M73" s="4"/>
      <c r="N73" s="4" t="str">
        <f t="shared" si="2"/>
        <v/>
      </c>
      <c r="O73" s="4"/>
      <c r="P73" s="51"/>
      <c r="Q73" s="65"/>
      <c r="R73" s="4"/>
      <c r="S73" s="4" t="str">
        <f t="shared" si="3"/>
        <v/>
      </c>
      <c r="T73" s="4"/>
      <c r="U73" s="4"/>
      <c r="V73" s="85"/>
      <c r="W73" s="79"/>
    </row>
    <row r="74" spans="1:23">
      <c r="A74" s="83"/>
      <c r="B74" s="83"/>
      <c r="C74" s="64"/>
      <c r="D74" s="64"/>
      <c r="E74" s="64"/>
      <c r="F74" s="64"/>
      <c r="G74" s="64"/>
      <c r="H74" s="64"/>
      <c r="I74" s="64"/>
      <c r="J74" s="64"/>
      <c r="K74" s="84"/>
      <c r="L74" s="64"/>
      <c r="M74" s="4"/>
      <c r="N74" s="4" t="str">
        <f t="shared" si="2"/>
        <v/>
      </c>
      <c r="O74" s="4"/>
      <c r="P74" s="51"/>
      <c r="Q74" s="65"/>
      <c r="R74" s="4"/>
      <c r="S74" s="4" t="str">
        <f t="shared" si="3"/>
        <v/>
      </c>
      <c r="T74" s="4"/>
      <c r="U74" s="4"/>
      <c r="V74" s="85"/>
      <c r="W74" s="79"/>
    </row>
    <row r="75" spans="1:23">
      <c r="A75" s="83"/>
      <c r="B75" s="83"/>
      <c r="C75" s="64"/>
      <c r="D75" s="64"/>
      <c r="E75" s="64"/>
      <c r="F75" s="64"/>
      <c r="G75" s="64"/>
      <c r="H75" s="64"/>
      <c r="I75" s="64"/>
      <c r="J75" s="64"/>
      <c r="K75" s="84"/>
      <c r="L75" s="64"/>
      <c r="M75" s="4"/>
      <c r="N75" s="4" t="str">
        <f t="shared" si="2"/>
        <v/>
      </c>
      <c r="O75" s="4"/>
      <c r="P75" s="51"/>
      <c r="Q75" s="65"/>
      <c r="R75" s="4"/>
      <c r="S75" s="4" t="str">
        <f t="shared" si="3"/>
        <v/>
      </c>
      <c r="T75" s="4"/>
      <c r="U75" s="4"/>
      <c r="V75" s="85"/>
      <c r="W75" s="79"/>
    </row>
    <row r="76" spans="1:23">
      <c r="A76" s="83"/>
      <c r="B76" s="83"/>
      <c r="C76" s="64"/>
      <c r="D76" s="64"/>
      <c r="E76" s="64"/>
      <c r="F76" s="64"/>
      <c r="G76" s="64"/>
      <c r="H76" s="64"/>
      <c r="I76" s="64"/>
      <c r="J76" s="64"/>
      <c r="K76" s="84"/>
      <c r="L76" s="64"/>
      <c r="M76" s="4"/>
      <c r="N76" s="4" t="str">
        <f t="shared" si="2"/>
        <v/>
      </c>
      <c r="O76" s="4"/>
      <c r="P76" s="51"/>
      <c r="Q76" s="65"/>
      <c r="R76" s="4"/>
      <c r="S76" s="4" t="str">
        <f t="shared" si="3"/>
        <v/>
      </c>
      <c r="T76" s="4"/>
      <c r="U76" s="4"/>
      <c r="V76" s="85"/>
      <c r="W76" s="79"/>
    </row>
    <row r="77" spans="1:23">
      <c r="A77" s="83"/>
      <c r="B77" s="83"/>
      <c r="C77" s="64"/>
      <c r="D77" s="64"/>
      <c r="E77" s="64"/>
      <c r="F77" s="64"/>
      <c r="G77" s="64"/>
      <c r="H77" s="64"/>
      <c r="I77" s="64"/>
      <c r="J77" s="64"/>
      <c r="K77" s="84"/>
      <c r="L77" s="64"/>
      <c r="M77" s="4"/>
      <c r="N77" s="4" t="str">
        <f t="shared" si="2"/>
        <v/>
      </c>
      <c r="O77" s="4"/>
      <c r="P77" s="51"/>
      <c r="Q77" s="65"/>
      <c r="R77" s="4"/>
      <c r="S77" s="4" t="str">
        <f t="shared" si="3"/>
        <v/>
      </c>
      <c r="T77" s="4"/>
      <c r="U77" s="4"/>
      <c r="V77" s="85"/>
      <c r="W77" s="79"/>
    </row>
    <row r="78" spans="1:23">
      <c r="A78" s="83"/>
      <c r="B78" s="83"/>
      <c r="C78" s="64"/>
      <c r="D78" s="64"/>
      <c r="E78" s="64"/>
      <c r="F78" s="64"/>
      <c r="G78" s="64"/>
      <c r="H78" s="64"/>
      <c r="I78" s="64"/>
      <c r="J78" s="64"/>
      <c r="K78" s="84"/>
      <c r="L78" s="64"/>
      <c r="M78" s="4"/>
      <c r="N78" s="4" t="str">
        <f t="shared" si="2"/>
        <v/>
      </c>
      <c r="O78" s="4"/>
      <c r="P78" s="51"/>
      <c r="Q78" s="65"/>
      <c r="R78" s="4"/>
      <c r="S78" s="4" t="str">
        <f t="shared" si="3"/>
        <v/>
      </c>
      <c r="T78" s="4"/>
      <c r="U78" s="4"/>
      <c r="V78" s="85"/>
      <c r="W78" s="79"/>
    </row>
    <row r="79" spans="1:23">
      <c r="A79" s="83"/>
      <c r="B79" s="83"/>
      <c r="C79" s="64"/>
      <c r="D79" s="64"/>
      <c r="E79" s="64"/>
      <c r="F79" s="64"/>
      <c r="G79" s="64"/>
      <c r="H79" s="64"/>
      <c r="I79" s="64"/>
      <c r="J79" s="64"/>
      <c r="K79" s="84"/>
      <c r="L79" s="64"/>
      <c r="M79" s="4"/>
      <c r="N79" s="4" t="str">
        <f t="shared" si="2"/>
        <v/>
      </c>
      <c r="O79" s="4"/>
      <c r="P79" s="51"/>
      <c r="Q79" s="65"/>
      <c r="R79" s="4"/>
      <c r="S79" s="4" t="str">
        <f t="shared" si="3"/>
        <v/>
      </c>
      <c r="T79" s="4"/>
      <c r="U79" s="4"/>
      <c r="V79" s="85"/>
      <c r="W79" s="79"/>
    </row>
    <row r="80" spans="1:23">
      <c r="A80" s="83"/>
      <c r="B80" s="83"/>
      <c r="C80" s="64"/>
      <c r="D80" s="64"/>
      <c r="E80" s="64"/>
      <c r="F80" s="64"/>
      <c r="G80" s="64"/>
      <c r="H80" s="64"/>
      <c r="I80" s="64"/>
      <c r="J80" s="64"/>
      <c r="K80" s="84"/>
      <c r="L80" s="64"/>
      <c r="M80" s="4"/>
      <c r="N80" s="4" t="str">
        <f t="shared" si="2"/>
        <v/>
      </c>
      <c r="O80" s="4"/>
      <c r="P80" s="51"/>
      <c r="Q80" s="65"/>
      <c r="R80" s="4"/>
      <c r="S80" s="4" t="str">
        <f t="shared" si="3"/>
        <v/>
      </c>
      <c r="T80" s="4"/>
      <c r="U80" s="4"/>
      <c r="V80" s="85"/>
      <c r="W80" s="79"/>
    </row>
    <row r="81" spans="1:23">
      <c r="A81" s="83"/>
      <c r="B81" s="83"/>
      <c r="C81" s="64"/>
      <c r="D81" s="64"/>
      <c r="E81" s="64"/>
      <c r="F81" s="64"/>
      <c r="G81" s="64"/>
      <c r="H81" s="64"/>
      <c r="I81" s="64"/>
      <c r="J81" s="64"/>
      <c r="K81" s="84"/>
      <c r="L81" s="64"/>
      <c r="M81" s="4"/>
      <c r="N81" s="4" t="str">
        <f t="shared" si="2"/>
        <v/>
      </c>
      <c r="O81" s="4"/>
      <c r="P81" s="51"/>
      <c r="Q81" s="65"/>
      <c r="R81" s="4"/>
      <c r="S81" s="4" t="str">
        <f t="shared" si="3"/>
        <v/>
      </c>
      <c r="T81" s="4"/>
      <c r="U81" s="4"/>
      <c r="V81" s="85"/>
      <c r="W81" s="79"/>
    </row>
    <row r="82" spans="1:23">
      <c r="A82" s="83"/>
      <c r="B82" s="83"/>
      <c r="C82" s="64"/>
      <c r="D82" s="64"/>
      <c r="E82" s="64"/>
      <c r="F82" s="64"/>
      <c r="G82" s="64"/>
      <c r="H82" s="64"/>
      <c r="I82" s="64"/>
      <c r="J82" s="64"/>
      <c r="K82" s="84"/>
      <c r="L82" s="64"/>
      <c r="M82" s="4"/>
      <c r="N82" s="4" t="str">
        <f t="shared" si="2"/>
        <v/>
      </c>
      <c r="O82" s="4"/>
      <c r="P82" s="51"/>
      <c r="Q82" s="65"/>
      <c r="R82" s="4"/>
      <c r="S82" s="4" t="str">
        <f t="shared" si="3"/>
        <v/>
      </c>
      <c r="T82" s="4"/>
      <c r="U82" s="4"/>
      <c r="V82" s="85"/>
      <c r="W82" s="79"/>
    </row>
    <row r="83" spans="1:23">
      <c r="A83" s="83"/>
      <c r="B83" s="83"/>
      <c r="C83" s="64"/>
      <c r="D83" s="64"/>
      <c r="E83" s="64"/>
      <c r="F83" s="64"/>
      <c r="G83" s="64"/>
      <c r="H83" s="64"/>
      <c r="I83" s="64"/>
      <c r="J83" s="64"/>
      <c r="K83" s="84"/>
      <c r="L83" s="64"/>
      <c r="M83" s="4"/>
      <c r="N83" s="4" t="str">
        <f t="shared" si="2"/>
        <v/>
      </c>
      <c r="O83" s="4"/>
      <c r="P83" s="51"/>
      <c r="Q83" s="65"/>
      <c r="R83" s="4"/>
      <c r="S83" s="4" t="str">
        <f t="shared" si="3"/>
        <v/>
      </c>
      <c r="T83" s="4"/>
      <c r="U83" s="4"/>
      <c r="V83" s="85"/>
      <c r="W83" s="79"/>
    </row>
    <row r="84" spans="1:23">
      <c r="A84" s="83"/>
      <c r="B84" s="83"/>
      <c r="C84" s="64"/>
      <c r="D84" s="64"/>
      <c r="E84" s="64"/>
      <c r="F84" s="64"/>
      <c r="G84" s="64"/>
      <c r="H84" s="64"/>
      <c r="I84" s="64"/>
      <c r="J84" s="64"/>
      <c r="K84" s="84"/>
      <c r="L84" s="64"/>
      <c r="M84" s="4"/>
      <c r="N84" s="4" t="str">
        <f t="shared" si="2"/>
        <v/>
      </c>
      <c r="O84" s="4"/>
      <c r="P84" s="51"/>
      <c r="Q84" s="65"/>
      <c r="R84" s="4"/>
      <c r="S84" s="4" t="str">
        <f t="shared" si="3"/>
        <v/>
      </c>
      <c r="T84" s="4"/>
      <c r="U84" s="4"/>
      <c r="V84" s="85"/>
      <c r="W84" s="79"/>
    </row>
    <row r="85" spans="1:23">
      <c r="A85" s="83"/>
      <c r="B85" s="83"/>
      <c r="C85" s="64"/>
      <c r="D85" s="64"/>
      <c r="E85" s="64"/>
      <c r="F85" s="64"/>
      <c r="G85" s="64"/>
      <c r="H85" s="64"/>
      <c r="I85" s="64"/>
      <c r="J85" s="64"/>
      <c r="K85" s="84"/>
      <c r="L85" s="64"/>
      <c r="M85" s="4"/>
      <c r="N85" s="4" t="str">
        <f t="shared" si="2"/>
        <v/>
      </c>
      <c r="O85" s="4"/>
      <c r="P85" s="51"/>
      <c r="Q85" s="65"/>
      <c r="R85" s="4"/>
      <c r="S85" s="4" t="str">
        <f t="shared" si="3"/>
        <v/>
      </c>
      <c r="T85" s="4"/>
      <c r="U85" s="4"/>
      <c r="V85" s="85"/>
      <c r="W85" s="79"/>
    </row>
    <row r="86" spans="1:23">
      <c r="A86" s="83"/>
      <c r="B86" s="83"/>
      <c r="C86" s="64"/>
      <c r="D86" s="64"/>
      <c r="E86" s="64"/>
      <c r="F86" s="64"/>
      <c r="G86" s="64"/>
      <c r="H86" s="64"/>
      <c r="I86" s="64"/>
      <c r="J86" s="64"/>
      <c r="K86" s="84"/>
      <c r="L86" s="64"/>
      <c r="M86" s="4"/>
      <c r="N86" s="4" t="str">
        <f t="shared" si="2"/>
        <v/>
      </c>
      <c r="O86" s="4"/>
      <c r="P86" s="51"/>
      <c r="Q86" s="65"/>
      <c r="R86" s="4"/>
      <c r="S86" s="4" t="str">
        <f t="shared" si="3"/>
        <v/>
      </c>
      <c r="T86" s="4"/>
      <c r="U86" s="4"/>
      <c r="V86" s="85"/>
      <c r="W86" s="79"/>
    </row>
    <row r="87" spans="1:23">
      <c r="A87" s="83"/>
      <c r="B87" s="83"/>
      <c r="C87" s="64"/>
      <c r="D87" s="64"/>
      <c r="E87" s="64"/>
      <c r="F87" s="64"/>
      <c r="G87" s="64"/>
      <c r="H87" s="64"/>
      <c r="I87" s="64"/>
      <c r="J87" s="64"/>
      <c r="K87" s="84"/>
      <c r="L87" s="64"/>
      <c r="M87" s="4"/>
      <c r="N87" s="4" t="str">
        <f t="shared" si="2"/>
        <v/>
      </c>
      <c r="O87" s="4"/>
      <c r="P87" s="51"/>
      <c r="Q87" s="65"/>
      <c r="R87" s="4"/>
      <c r="S87" s="4" t="str">
        <f t="shared" si="3"/>
        <v/>
      </c>
      <c r="T87" s="4"/>
      <c r="U87" s="4"/>
      <c r="V87" s="85"/>
      <c r="W87" s="79"/>
    </row>
    <row r="88" spans="1:23">
      <c r="A88" s="83"/>
      <c r="B88" s="83"/>
      <c r="C88" s="64"/>
      <c r="D88" s="64"/>
      <c r="E88" s="64"/>
      <c r="F88" s="64"/>
      <c r="G88" s="64"/>
      <c r="H88" s="64"/>
      <c r="I88" s="64"/>
      <c r="J88" s="64"/>
      <c r="K88" s="84"/>
      <c r="L88" s="64"/>
      <c r="M88" s="4"/>
      <c r="N88" s="4" t="str">
        <f t="shared" si="2"/>
        <v/>
      </c>
      <c r="O88" s="4"/>
      <c r="P88" s="51"/>
      <c r="Q88" s="65"/>
      <c r="R88" s="4"/>
      <c r="S88" s="4" t="str">
        <f t="shared" si="3"/>
        <v/>
      </c>
      <c r="T88" s="4"/>
      <c r="U88" s="4"/>
      <c r="V88" s="85"/>
      <c r="W88" s="79"/>
    </row>
    <row r="89" spans="1:23">
      <c r="A89" s="83"/>
      <c r="B89" s="83"/>
      <c r="C89" s="64"/>
      <c r="D89" s="64"/>
      <c r="E89" s="64"/>
      <c r="F89" s="64"/>
      <c r="G89" s="64"/>
      <c r="H89" s="64"/>
      <c r="I89" s="64"/>
      <c r="J89" s="64"/>
      <c r="K89" s="84"/>
      <c r="L89" s="64"/>
      <c r="M89" s="4"/>
      <c r="N89" s="4" t="str">
        <f t="shared" si="2"/>
        <v/>
      </c>
      <c r="O89" s="4"/>
      <c r="P89" s="51"/>
      <c r="Q89" s="65"/>
      <c r="R89" s="4"/>
      <c r="S89" s="4" t="str">
        <f t="shared" si="3"/>
        <v/>
      </c>
      <c r="T89" s="4"/>
      <c r="U89" s="4"/>
      <c r="V89" s="85"/>
      <c r="W89" s="79"/>
    </row>
    <row r="90" spans="1:23">
      <c r="A90" s="83"/>
      <c r="B90" s="83"/>
      <c r="C90" s="64"/>
      <c r="D90" s="64"/>
      <c r="E90" s="64"/>
      <c r="F90" s="64"/>
      <c r="G90" s="64"/>
      <c r="H90" s="64"/>
      <c r="I90" s="64"/>
      <c r="J90" s="64"/>
      <c r="K90" s="84"/>
      <c r="L90" s="64"/>
      <c r="M90" s="4"/>
      <c r="N90" s="4" t="str">
        <f t="shared" si="2"/>
        <v/>
      </c>
      <c r="O90" s="4"/>
      <c r="P90" s="51"/>
      <c r="Q90" s="65"/>
      <c r="R90" s="4"/>
      <c r="S90" s="4" t="str">
        <f t="shared" si="3"/>
        <v/>
      </c>
      <c r="T90" s="4"/>
      <c r="U90" s="4"/>
      <c r="V90" s="85"/>
      <c r="W90" s="79"/>
    </row>
    <row r="91" spans="1:23">
      <c r="A91" s="83"/>
      <c r="B91" s="83"/>
      <c r="C91" s="64"/>
      <c r="D91" s="64"/>
      <c r="E91" s="64"/>
      <c r="F91" s="64"/>
      <c r="G91" s="64"/>
      <c r="H91" s="64"/>
      <c r="I91" s="64"/>
      <c r="J91" s="64"/>
      <c r="K91" s="84"/>
      <c r="L91" s="64"/>
      <c r="M91" s="4"/>
      <c r="N91" s="4" t="str">
        <f t="shared" si="2"/>
        <v/>
      </c>
      <c r="O91" s="4"/>
      <c r="P91" s="51"/>
      <c r="Q91" s="65"/>
      <c r="R91" s="4"/>
      <c r="S91" s="4" t="str">
        <f t="shared" si="3"/>
        <v/>
      </c>
      <c r="T91" s="4"/>
      <c r="U91" s="4"/>
      <c r="V91" s="85"/>
      <c r="W91" s="79"/>
    </row>
    <row r="92" spans="1:23">
      <c r="A92" s="83"/>
      <c r="B92" s="83"/>
      <c r="C92" s="64"/>
      <c r="D92" s="64"/>
      <c r="E92" s="64"/>
      <c r="F92" s="64"/>
      <c r="G92" s="64"/>
      <c r="H92" s="64"/>
      <c r="I92" s="64"/>
      <c r="J92" s="64"/>
      <c r="K92" s="84"/>
      <c r="L92" s="64"/>
      <c r="M92" s="4"/>
      <c r="N92" s="4" t="str">
        <f t="shared" si="2"/>
        <v/>
      </c>
      <c r="O92" s="4"/>
      <c r="P92" s="51"/>
      <c r="Q92" s="65"/>
      <c r="R92" s="4"/>
      <c r="S92" s="4" t="str">
        <f t="shared" si="3"/>
        <v/>
      </c>
      <c r="T92" s="4"/>
      <c r="U92" s="4"/>
      <c r="V92" s="85"/>
      <c r="W92" s="79"/>
    </row>
    <row r="93" spans="1:23">
      <c r="A93" s="83"/>
      <c r="B93" s="83"/>
      <c r="C93" s="64"/>
      <c r="D93" s="64"/>
      <c r="E93" s="64"/>
      <c r="F93" s="64"/>
      <c r="G93" s="64"/>
      <c r="H93" s="64"/>
      <c r="I93" s="64"/>
      <c r="J93" s="64"/>
      <c r="K93" s="84"/>
      <c r="L93" s="64"/>
      <c r="M93" s="4"/>
      <c r="N93" s="4" t="str">
        <f t="shared" si="2"/>
        <v/>
      </c>
      <c r="O93" s="4"/>
      <c r="P93" s="51"/>
      <c r="Q93" s="65"/>
      <c r="R93" s="4"/>
      <c r="S93" s="4" t="str">
        <f t="shared" si="3"/>
        <v/>
      </c>
      <c r="T93" s="4"/>
      <c r="U93" s="4"/>
      <c r="V93" s="85"/>
      <c r="W93" s="79"/>
    </row>
    <row r="94" spans="1:23">
      <c r="A94" s="83"/>
      <c r="B94" s="83"/>
      <c r="C94" s="64"/>
      <c r="D94" s="64"/>
      <c r="E94" s="64"/>
      <c r="F94" s="64"/>
      <c r="G94" s="64"/>
      <c r="H94" s="64"/>
      <c r="I94" s="64"/>
      <c r="J94" s="64"/>
      <c r="K94" s="84"/>
      <c r="L94" s="64"/>
      <c r="M94" s="4"/>
      <c r="N94" s="4" t="str">
        <f t="shared" si="2"/>
        <v/>
      </c>
      <c r="O94" s="4"/>
      <c r="P94" s="51"/>
      <c r="Q94" s="65"/>
      <c r="R94" s="4"/>
      <c r="S94" s="4" t="str">
        <f t="shared" si="3"/>
        <v/>
      </c>
      <c r="T94" s="4"/>
      <c r="U94" s="4"/>
      <c r="V94" s="85"/>
      <c r="W94" s="79"/>
    </row>
    <row r="95" spans="1:23">
      <c r="A95" s="83"/>
      <c r="B95" s="83"/>
      <c r="C95" s="64"/>
      <c r="D95" s="64"/>
      <c r="E95" s="64"/>
      <c r="F95" s="64"/>
      <c r="G95" s="64"/>
      <c r="H95" s="64"/>
      <c r="I95" s="64"/>
      <c r="J95" s="64"/>
      <c r="K95" s="84"/>
      <c r="L95" s="64"/>
      <c r="M95" s="4"/>
      <c r="N95" s="4" t="str">
        <f t="shared" si="2"/>
        <v/>
      </c>
      <c r="O95" s="4"/>
      <c r="P95" s="51"/>
      <c r="Q95" s="65"/>
      <c r="R95" s="4"/>
      <c r="S95" s="4" t="str">
        <f t="shared" si="3"/>
        <v/>
      </c>
      <c r="T95" s="4"/>
      <c r="U95" s="4"/>
      <c r="V95" s="85"/>
      <c r="W95" s="79"/>
    </row>
    <row r="96" spans="1:23">
      <c r="A96" s="83"/>
      <c r="B96" s="83"/>
      <c r="C96" s="64"/>
      <c r="D96" s="64"/>
      <c r="E96" s="64"/>
      <c r="F96" s="64"/>
      <c r="G96" s="64"/>
      <c r="H96" s="64"/>
      <c r="I96" s="64"/>
      <c r="J96" s="64"/>
      <c r="K96" s="84"/>
      <c r="L96" s="64"/>
      <c r="M96" s="4"/>
      <c r="N96" s="4" t="str">
        <f t="shared" si="2"/>
        <v/>
      </c>
      <c r="O96" s="4"/>
      <c r="P96" s="51"/>
      <c r="Q96" s="65"/>
      <c r="R96" s="4"/>
      <c r="S96" s="4" t="str">
        <f t="shared" si="3"/>
        <v/>
      </c>
      <c r="T96" s="4"/>
      <c r="U96" s="4"/>
      <c r="V96" s="85"/>
      <c r="W96" s="79"/>
    </row>
    <row r="97" spans="1:23">
      <c r="A97" s="83"/>
      <c r="B97" s="83"/>
      <c r="C97" s="64"/>
      <c r="D97" s="64"/>
      <c r="E97" s="64"/>
      <c r="F97" s="64"/>
      <c r="G97" s="64"/>
      <c r="H97" s="64"/>
      <c r="I97" s="64"/>
      <c r="J97" s="64"/>
      <c r="K97" s="84"/>
      <c r="L97" s="64"/>
      <c r="M97" s="4"/>
      <c r="N97" s="4" t="str">
        <f t="shared" si="2"/>
        <v/>
      </c>
      <c r="O97" s="4"/>
      <c r="P97" s="51"/>
      <c r="Q97" s="65"/>
      <c r="R97" s="4"/>
      <c r="S97" s="4" t="str">
        <f t="shared" si="3"/>
        <v/>
      </c>
      <c r="T97" s="4"/>
      <c r="U97" s="4"/>
      <c r="V97" s="85"/>
      <c r="W97" s="79"/>
    </row>
    <row r="98" spans="1:23">
      <c r="A98" s="83"/>
      <c r="B98" s="83"/>
      <c r="C98" s="64"/>
      <c r="D98" s="64"/>
      <c r="E98" s="64"/>
      <c r="F98" s="64"/>
      <c r="G98" s="64"/>
      <c r="H98" s="64"/>
      <c r="I98" s="64"/>
      <c r="J98" s="64"/>
      <c r="K98" s="84"/>
      <c r="L98" s="64"/>
      <c r="M98" s="4"/>
      <c r="N98" s="4" t="str">
        <f t="shared" si="2"/>
        <v/>
      </c>
      <c r="O98" s="4"/>
      <c r="P98" s="51"/>
      <c r="Q98" s="65"/>
      <c r="R98" s="4"/>
      <c r="S98" s="4" t="str">
        <f t="shared" si="3"/>
        <v/>
      </c>
      <c r="T98" s="4"/>
      <c r="U98" s="4"/>
      <c r="V98" s="85"/>
      <c r="W98" s="79"/>
    </row>
    <row r="99" spans="1:23">
      <c r="A99" s="83"/>
      <c r="B99" s="83"/>
      <c r="C99" s="64"/>
      <c r="D99" s="64"/>
      <c r="E99" s="64"/>
      <c r="F99" s="64"/>
      <c r="G99" s="64"/>
      <c r="H99" s="64"/>
      <c r="I99" s="64"/>
      <c r="J99" s="64"/>
      <c r="K99" s="84"/>
      <c r="L99" s="64"/>
      <c r="M99" s="4"/>
      <c r="N99" s="4" t="str">
        <f t="shared" si="2"/>
        <v/>
      </c>
      <c r="O99" s="4"/>
      <c r="P99" s="51"/>
      <c r="Q99" s="65"/>
      <c r="R99" s="4"/>
      <c r="S99" s="4" t="str">
        <f t="shared" si="3"/>
        <v/>
      </c>
      <c r="T99" s="4"/>
      <c r="U99" s="4"/>
      <c r="V99" s="85"/>
      <c r="W99" s="79"/>
    </row>
    <row r="100" spans="1:23">
      <c r="A100" s="83"/>
      <c r="B100" s="83"/>
      <c r="C100" s="64"/>
      <c r="D100" s="64"/>
      <c r="E100" s="64"/>
      <c r="F100" s="64"/>
      <c r="G100" s="64"/>
      <c r="H100" s="64"/>
      <c r="I100" s="64"/>
      <c r="J100" s="64"/>
      <c r="K100" s="84"/>
      <c r="L100" s="64"/>
      <c r="M100" s="4"/>
      <c r="N100" s="4" t="str">
        <f t="shared" si="2"/>
        <v/>
      </c>
      <c r="O100" s="4"/>
      <c r="P100" s="51"/>
      <c r="Q100" s="65"/>
      <c r="R100" s="4"/>
      <c r="S100" s="4" t="str">
        <f t="shared" si="3"/>
        <v/>
      </c>
      <c r="T100" s="4"/>
      <c r="U100" s="4"/>
      <c r="V100" s="85"/>
      <c r="W100" s="79"/>
    </row>
    <row r="101" spans="1:23">
      <c r="A101" s="83"/>
      <c r="B101" s="83"/>
      <c r="C101" s="64"/>
      <c r="D101" s="64"/>
      <c r="E101" s="64"/>
      <c r="F101" s="64"/>
      <c r="G101" s="64"/>
      <c r="H101" s="64"/>
      <c r="I101" s="64"/>
      <c r="J101" s="64"/>
      <c r="K101" s="84"/>
      <c r="L101" s="64"/>
      <c r="M101" s="4"/>
      <c r="N101" s="4" t="str">
        <f t="shared" si="2"/>
        <v/>
      </c>
      <c r="O101" s="4"/>
      <c r="P101" s="51"/>
      <c r="Q101" s="65"/>
      <c r="R101" s="4"/>
      <c r="S101" s="4" t="str">
        <f t="shared" si="3"/>
        <v/>
      </c>
      <c r="T101" s="4"/>
      <c r="U101" s="4"/>
      <c r="V101" s="85"/>
      <c r="W101" s="79"/>
    </row>
    <row r="102" spans="1:23">
      <c r="A102" s="83"/>
      <c r="B102" s="83"/>
      <c r="C102" s="64"/>
      <c r="D102" s="64"/>
      <c r="E102" s="64"/>
      <c r="F102" s="64"/>
      <c r="G102" s="64"/>
      <c r="H102" s="64"/>
      <c r="I102" s="64"/>
      <c r="J102" s="64"/>
      <c r="K102" s="84"/>
      <c r="L102" s="64"/>
      <c r="M102" s="4"/>
      <c r="N102" s="4" t="str">
        <f t="shared" si="2"/>
        <v/>
      </c>
      <c r="O102" s="4"/>
      <c r="P102" s="51"/>
      <c r="Q102" s="65"/>
      <c r="R102" s="4"/>
      <c r="S102" s="4" t="str">
        <f t="shared" si="3"/>
        <v/>
      </c>
      <c r="T102" s="4"/>
      <c r="U102" s="4"/>
      <c r="V102" s="85"/>
      <c r="W102" s="79"/>
    </row>
    <row r="103" spans="1:23">
      <c r="A103" s="83"/>
      <c r="B103" s="83"/>
      <c r="C103" s="64"/>
      <c r="D103" s="64"/>
      <c r="E103" s="64"/>
      <c r="F103" s="64"/>
      <c r="G103" s="64"/>
      <c r="H103" s="64"/>
      <c r="I103" s="64"/>
      <c r="J103" s="64"/>
      <c r="K103" s="84"/>
      <c r="L103" s="64"/>
      <c r="M103" s="4"/>
      <c r="N103" s="4" t="str">
        <f t="shared" si="2"/>
        <v/>
      </c>
      <c r="O103" s="4"/>
      <c r="P103" s="51"/>
      <c r="Q103" s="65"/>
      <c r="R103" s="4"/>
      <c r="S103" s="4" t="str">
        <f t="shared" si="3"/>
        <v/>
      </c>
      <c r="T103" s="4"/>
      <c r="U103" s="4"/>
      <c r="V103" s="85"/>
      <c r="W103" s="79"/>
    </row>
    <row r="104" spans="1:23">
      <c r="A104" s="83"/>
      <c r="B104" s="83"/>
      <c r="C104" s="64"/>
      <c r="D104" s="64"/>
      <c r="E104" s="64"/>
      <c r="F104" s="64"/>
      <c r="G104" s="64"/>
      <c r="H104" s="64"/>
      <c r="I104" s="64"/>
      <c r="J104" s="64"/>
      <c r="K104" s="84"/>
      <c r="L104" s="64"/>
      <c r="M104" s="4"/>
      <c r="N104" s="4" t="str">
        <f t="shared" si="2"/>
        <v/>
      </c>
      <c r="O104" s="4"/>
      <c r="P104" s="51"/>
      <c r="Q104" s="65"/>
      <c r="R104" s="4"/>
      <c r="S104" s="4" t="str">
        <f t="shared" si="3"/>
        <v/>
      </c>
      <c r="T104" s="4"/>
      <c r="U104" s="4"/>
      <c r="V104" s="85"/>
      <c r="W104" s="79"/>
    </row>
    <row r="105" spans="1:23">
      <c r="A105" s="83"/>
      <c r="B105" s="83"/>
      <c r="C105" s="64"/>
      <c r="D105" s="64"/>
      <c r="E105" s="64"/>
      <c r="F105" s="64"/>
      <c r="G105" s="64"/>
      <c r="H105" s="64"/>
      <c r="I105" s="64"/>
      <c r="J105" s="64"/>
      <c r="K105" s="84"/>
      <c r="L105" s="64"/>
      <c r="M105" s="4"/>
      <c r="N105" s="4" t="str">
        <f t="shared" si="2"/>
        <v/>
      </c>
      <c r="O105" s="4"/>
      <c r="P105" s="51"/>
      <c r="Q105" s="65"/>
      <c r="R105" s="4"/>
      <c r="S105" s="4" t="str">
        <f t="shared" si="3"/>
        <v/>
      </c>
      <c r="T105" s="4"/>
      <c r="U105" s="4"/>
      <c r="V105" s="85"/>
      <c r="W105" s="79"/>
    </row>
    <row r="106" spans="1:23">
      <c r="A106" s="83"/>
      <c r="B106" s="83"/>
      <c r="C106" s="64"/>
      <c r="D106" s="64"/>
      <c r="E106" s="64"/>
      <c r="F106" s="64"/>
      <c r="G106" s="64"/>
      <c r="H106" s="64"/>
      <c r="I106" s="64"/>
      <c r="J106" s="64"/>
      <c r="K106" s="84"/>
      <c r="L106" s="64"/>
      <c r="M106" s="4"/>
      <c r="N106" s="4" t="str">
        <f t="shared" si="2"/>
        <v/>
      </c>
      <c r="O106" s="4"/>
      <c r="P106" s="51"/>
      <c r="Q106" s="65"/>
      <c r="R106" s="4"/>
      <c r="S106" s="4" t="str">
        <f t="shared" si="3"/>
        <v/>
      </c>
      <c r="T106" s="4"/>
      <c r="U106" s="4"/>
      <c r="V106" s="85"/>
      <c r="W106" s="79"/>
    </row>
    <row r="107" spans="1:23">
      <c r="N107" s="79"/>
      <c r="O107" s="99"/>
      <c r="P107" s="55"/>
      <c r="Q107" s="79"/>
      <c r="U107" s="55"/>
    </row>
    <row r="108" spans="1:23">
      <c r="N108" s="79"/>
      <c r="O108" s="99"/>
      <c r="P108" s="55"/>
      <c r="Q108" s="79"/>
      <c r="U108" s="55"/>
    </row>
    <row r="109" spans="1:23">
      <c r="N109" s="79"/>
      <c r="O109" s="99"/>
      <c r="P109" s="55"/>
      <c r="Q109" s="79"/>
      <c r="U109" s="55"/>
    </row>
    <row r="110" spans="1:23">
      <c r="N110" s="79"/>
      <c r="O110" s="99"/>
      <c r="P110" s="55"/>
      <c r="Q110" s="79"/>
      <c r="U110" s="55"/>
    </row>
    <row r="111" spans="1:23">
      <c r="N111" s="79"/>
      <c r="O111" s="99"/>
      <c r="P111" s="55"/>
      <c r="Q111" s="79"/>
      <c r="U111" s="55"/>
    </row>
    <row r="112" spans="1:23">
      <c r="N112" s="79"/>
      <c r="O112" s="99"/>
      <c r="P112" s="55"/>
      <c r="Q112" s="79"/>
      <c r="U112" s="55"/>
    </row>
    <row r="113" spans="14:21">
      <c r="N113" s="79"/>
      <c r="O113" s="99"/>
      <c r="P113" s="55"/>
      <c r="Q113" s="79"/>
      <c r="U113" s="55"/>
    </row>
    <row r="114" spans="14:21">
      <c r="N114" s="79"/>
      <c r="O114" s="99"/>
      <c r="P114" s="55"/>
      <c r="Q114" s="79"/>
      <c r="U114" s="55"/>
    </row>
    <row r="115" spans="14:21">
      <c r="N115" s="79"/>
      <c r="O115" s="99"/>
      <c r="P115" s="55"/>
      <c r="Q115" s="79"/>
      <c r="U115" s="55"/>
    </row>
    <row r="116" spans="14:21">
      <c r="N116" s="79"/>
      <c r="O116" s="99"/>
      <c r="P116" s="55"/>
      <c r="Q116" s="79"/>
      <c r="U116" s="55"/>
    </row>
    <row r="117" spans="14:21">
      <c r="N117" s="79"/>
      <c r="O117" s="99"/>
      <c r="P117" s="55"/>
      <c r="Q117" s="79"/>
      <c r="U117" s="55"/>
    </row>
    <row r="118" spans="14:21">
      <c r="N118" s="79"/>
      <c r="O118" s="99"/>
      <c r="P118" s="55"/>
      <c r="Q118" s="79"/>
      <c r="U118" s="55"/>
    </row>
    <row r="119" spans="14:21">
      <c r="N119" s="79"/>
      <c r="O119" s="99"/>
      <c r="P119" s="55"/>
      <c r="Q119" s="79"/>
      <c r="U119" s="55"/>
    </row>
    <row r="120" spans="14:21">
      <c r="N120" s="79"/>
      <c r="O120" s="99"/>
      <c r="P120" s="55"/>
      <c r="Q120" s="79"/>
      <c r="U120" s="55"/>
    </row>
    <row r="121" spans="14:21">
      <c r="N121" s="79"/>
      <c r="O121" s="99"/>
      <c r="P121" s="55"/>
      <c r="Q121" s="79"/>
      <c r="U121" s="55"/>
    </row>
    <row r="122" spans="14:21">
      <c r="N122" s="79"/>
      <c r="O122" s="99"/>
      <c r="P122" s="55"/>
      <c r="Q122" s="79"/>
      <c r="U122" s="55"/>
    </row>
    <row r="123" spans="14:21">
      <c r="N123" s="79"/>
      <c r="O123" s="99"/>
      <c r="P123" s="55"/>
      <c r="Q123" s="79"/>
      <c r="U123" s="55"/>
    </row>
    <row r="124" spans="14:21">
      <c r="N124" s="79"/>
      <c r="O124" s="99"/>
      <c r="P124" s="55"/>
      <c r="Q124" s="79"/>
      <c r="U124" s="55"/>
    </row>
    <row r="125" spans="14:21">
      <c r="N125" s="79"/>
      <c r="O125" s="99"/>
      <c r="P125" s="55"/>
      <c r="Q125" s="79"/>
      <c r="U125" s="55"/>
    </row>
    <row r="126" spans="14:21">
      <c r="N126" s="79"/>
      <c r="O126" s="99"/>
      <c r="P126" s="55"/>
      <c r="Q126" s="79"/>
      <c r="U126" s="55"/>
    </row>
    <row r="127" spans="14:21">
      <c r="N127" s="79"/>
      <c r="O127" s="99"/>
      <c r="P127" s="55"/>
      <c r="Q127" s="79"/>
      <c r="U127" s="55"/>
    </row>
    <row r="128" spans="14:21">
      <c r="N128" s="79"/>
      <c r="O128" s="99"/>
      <c r="P128" s="55"/>
      <c r="Q128" s="79"/>
      <c r="U128" s="55"/>
    </row>
    <row r="129" spans="14:21">
      <c r="N129" s="79"/>
      <c r="O129" s="99"/>
      <c r="P129" s="55"/>
      <c r="Q129" s="79"/>
      <c r="U129" s="55"/>
    </row>
    <row r="130" spans="14:21">
      <c r="N130" s="79"/>
      <c r="O130" s="99"/>
      <c r="P130" s="55"/>
      <c r="Q130" s="79"/>
      <c r="U130" s="55"/>
    </row>
    <row r="131" spans="14:21">
      <c r="N131" s="79"/>
      <c r="O131" s="99"/>
      <c r="P131" s="55"/>
      <c r="Q131" s="79"/>
      <c r="U131" s="55"/>
    </row>
    <row r="132" spans="14:21">
      <c r="N132" s="79"/>
      <c r="O132" s="99"/>
      <c r="P132" s="55"/>
      <c r="Q132" s="79"/>
      <c r="U132" s="55"/>
    </row>
    <row r="133" spans="14:21">
      <c r="N133" s="79"/>
      <c r="O133" s="99"/>
      <c r="P133" s="55"/>
      <c r="Q133" s="79"/>
      <c r="U133" s="55"/>
    </row>
    <row r="134" spans="14:21">
      <c r="N134" s="79"/>
      <c r="O134" s="99"/>
      <c r="P134" s="55"/>
      <c r="Q134" s="79"/>
      <c r="U134" s="55"/>
    </row>
    <row r="135" spans="14:21">
      <c r="N135" s="79"/>
      <c r="O135" s="99"/>
      <c r="P135" s="55"/>
      <c r="Q135" s="79"/>
      <c r="U135" s="55"/>
    </row>
    <row r="136" spans="14:21">
      <c r="N136" s="79"/>
      <c r="O136" s="99"/>
      <c r="P136" s="55"/>
      <c r="Q136" s="79"/>
      <c r="U136" s="55"/>
    </row>
    <row r="137" spans="14:21">
      <c r="N137" s="79"/>
      <c r="O137" s="99"/>
      <c r="P137" s="55"/>
      <c r="Q137" s="79"/>
      <c r="U137" s="55"/>
    </row>
    <row r="138" spans="14:21">
      <c r="N138" s="79"/>
      <c r="O138" s="99"/>
      <c r="P138" s="55"/>
      <c r="Q138" s="79"/>
      <c r="U138" s="55"/>
    </row>
    <row r="139" spans="14:21">
      <c r="N139" s="79"/>
      <c r="O139" s="99"/>
      <c r="P139" s="55"/>
      <c r="Q139" s="79"/>
      <c r="U139" s="55"/>
    </row>
    <row r="140" spans="14:21">
      <c r="N140" s="79"/>
      <c r="O140" s="99"/>
      <c r="P140" s="55"/>
      <c r="Q140" s="79"/>
      <c r="U140" s="55"/>
    </row>
    <row r="141" spans="14:21">
      <c r="N141" s="79"/>
      <c r="O141" s="99"/>
      <c r="P141" s="55"/>
      <c r="Q141" s="79"/>
      <c r="U141" s="55"/>
    </row>
    <row r="142" spans="14:21">
      <c r="N142" s="79"/>
      <c r="O142" s="99"/>
      <c r="P142" s="55"/>
      <c r="Q142" s="79"/>
      <c r="U142" s="55"/>
    </row>
    <row r="143" spans="14:21">
      <c r="N143" s="79"/>
      <c r="O143" s="99"/>
      <c r="P143" s="55"/>
      <c r="Q143" s="79"/>
      <c r="U143" s="55"/>
    </row>
    <row r="144" spans="14:21">
      <c r="N144" s="79"/>
      <c r="O144" s="99"/>
      <c r="P144" s="55"/>
      <c r="Q144" s="79"/>
      <c r="U144" s="55"/>
    </row>
    <row r="145" spans="14:21">
      <c r="N145" s="79"/>
      <c r="O145" s="99"/>
      <c r="P145" s="55"/>
      <c r="Q145" s="79"/>
      <c r="U145" s="55"/>
    </row>
    <row r="146" spans="14:21">
      <c r="N146" s="79"/>
      <c r="O146" s="99"/>
      <c r="P146" s="55"/>
      <c r="Q146" s="79"/>
      <c r="U146" s="55"/>
    </row>
    <row r="147" spans="14:21">
      <c r="N147" s="79"/>
      <c r="O147" s="99"/>
      <c r="P147" s="55"/>
      <c r="Q147" s="79"/>
      <c r="U147" s="55"/>
    </row>
    <row r="148" spans="14:21">
      <c r="N148" s="79"/>
      <c r="O148" s="99"/>
      <c r="P148" s="55"/>
      <c r="Q148" s="79"/>
      <c r="U148" s="55"/>
    </row>
    <row r="149" spans="14:21">
      <c r="N149" s="79"/>
      <c r="O149" s="99"/>
      <c r="P149" s="55"/>
      <c r="Q149" s="79"/>
      <c r="U149" s="55"/>
    </row>
    <row r="150" spans="14:21">
      <c r="N150" s="79"/>
      <c r="O150" s="99"/>
      <c r="P150" s="55"/>
      <c r="Q150" s="79"/>
      <c r="U150" s="55"/>
    </row>
    <row r="151" spans="14:21">
      <c r="N151" s="79"/>
      <c r="O151" s="99"/>
      <c r="P151" s="55"/>
      <c r="Q151" s="79"/>
      <c r="U151" s="55"/>
    </row>
    <row r="152" spans="14:21">
      <c r="N152" s="79"/>
      <c r="O152" s="99"/>
      <c r="P152" s="55"/>
      <c r="Q152" s="79"/>
      <c r="U152" s="55"/>
    </row>
    <row r="153" spans="14:21">
      <c r="N153" s="79"/>
      <c r="O153" s="99"/>
      <c r="P153" s="55"/>
      <c r="Q153" s="79"/>
      <c r="U153" s="55"/>
    </row>
    <row r="154" spans="14:21">
      <c r="N154" s="79"/>
      <c r="O154" s="99"/>
      <c r="P154" s="55"/>
      <c r="Q154" s="79"/>
      <c r="U154" s="55"/>
    </row>
    <row r="155" spans="14:21">
      <c r="N155" s="79"/>
      <c r="O155" s="99"/>
      <c r="P155" s="55"/>
      <c r="Q155" s="79"/>
      <c r="U155" s="55"/>
    </row>
    <row r="156" spans="14:21">
      <c r="N156" s="79"/>
      <c r="O156" s="99"/>
      <c r="P156" s="55"/>
      <c r="Q156" s="79"/>
      <c r="U156" s="55"/>
    </row>
    <row r="157" spans="14:21">
      <c r="N157" s="79"/>
      <c r="O157" s="99"/>
      <c r="P157" s="55"/>
      <c r="Q157" s="79"/>
      <c r="U157" s="55"/>
    </row>
    <row r="158" spans="14:21">
      <c r="N158" s="79"/>
      <c r="O158" s="99"/>
      <c r="P158" s="55"/>
      <c r="Q158" s="79"/>
      <c r="U158" s="55"/>
    </row>
    <row r="159" spans="14:21">
      <c r="N159" s="79"/>
      <c r="O159" s="99"/>
      <c r="P159" s="55"/>
      <c r="Q159" s="79"/>
      <c r="U159" s="55"/>
    </row>
    <row r="160" spans="14:21">
      <c r="N160" s="79"/>
      <c r="O160" s="99"/>
      <c r="P160" s="55"/>
      <c r="Q160" s="79"/>
      <c r="U160" s="55"/>
    </row>
    <row r="161" spans="14:21">
      <c r="N161" s="79"/>
      <c r="O161" s="99"/>
      <c r="P161" s="55"/>
      <c r="Q161" s="79"/>
      <c r="U161" s="55"/>
    </row>
    <row r="162" spans="14:21">
      <c r="N162" s="79"/>
      <c r="O162" s="99"/>
      <c r="P162" s="55"/>
      <c r="Q162" s="79"/>
      <c r="U162" s="55"/>
    </row>
    <row r="163" spans="14:21">
      <c r="N163" s="79"/>
      <c r="O163" s="99"/>
      <c r="P163" s="55"/>
      <c r="Q163" s="79"/>
      <c r="U163" s="55"/>
    </row>
    <row r="164" spans="14:21">
      <c r="N164" s="79"/>
      <c r="O164" s="99"/>
      <c r="P164" s="55"/>
      <c r="Q164" s="79"/>
      <c r="U164" s="55"/>
    </row>
    <row r="165" spans="14:21">
      <c r="N165" s="79"/>
      <c r="O165" s="99"/>
      <c r="P165" s="55"/>
      <c r="Q165" s="79"/>
      <c r="U165" s="55"/>
    </row>
    <row r="166" spans="14:21">
      <c r="N166" s="79"/>
      <c r="O166" s="99"/>
      <c r="P166" s="55"/>
      <c r="Q166" s="79"/>
      <c r="U166" s="55"/>
    </row>
    <row r="167" spans="14:21">
      <c r="N167" s="79"/>
      <c r="O167" s="99"/>
      <c r="P167" s="55"/>
      <c r="Q167" s="79"/>
      <c r="U167" s="55"/>
    </row>
    <row r="168" spans="14:21">
      <c r="N168" s="79"/>
      <c r="O168" s="99"/>
      <c r="P168" s="55"/>
      <c r="Q168" s="79"/>
      <c r="U168" s="55"/>
    </row>
    <row r="169" spans="14:21">
      <c r="N169" s="79"/>
      <c r="O169" s="99"/>
      <c r="P169" s="55"/>
      <c r="Q169" s="79"/>
      <c r="U169" s="55"/>
    </row>
    <row r="170" spans="14:21">
      <c r="N170" s="79"/>
      <c r="O170" s="99"/>
      <c r="P170" s="55"/>
      <c r="Q170" s="79"/>
      <c r="U170" s="55"/>
    </row>
    <row r="171" spans="14:21">
      <c r="N171" s="79"/>
      <c r="O171" s="99"/>
      <c r="P171" s="55"/>
      <c r="Q171" s="79"/>
      <c r="U171" s="55"/>
    </row>
    <row r="172" spans="14:21">
      <c r="N172" s="79"/>
      <c r="O172" s="99"/>
      <c r="P172" s="55"/>
      <c r="Q172" s="79"/>
      <c r="U172" s="55"/>
    </row>
    <row r="173" spans="14:21">
      <c r="N173" s="79"/>
      <c r="O173" s="99"/>
      <c r="P173" s="55"/>
      <c r="Q173" s="79"/>
      <c r="U173" s="55"/>
    </row>
    <row r="174" spans="14:21">
      <c r="N174" s="79"/>
      <c r="O174" s="99"/>
      <c r="P174" s="55"/>
      <c r="Q174" s="79"/>
      <c r="U174" s="55"/>
    </row>
    <row r="175" spans="14:21">
      <c r="N175" s="79"/>
      <c r="O175" s="99"/>
      <c r="P175" s="55"/>
      <c r="Q175" s="79"/>
      <c r="U175" s="55"/>
    </row>
    <row r="176" spans="14:21">
      <c r="N176" s="79"/>
      <c r="O176" s="99"/>
      <c r="P176" s="55"/>
      <c r="Q176" s="79"/>
      <c r="U176" s="55"/>
    </row>
    <row r="177" spans="14:21">
      <c r="N177" s="79"/>
      <c r="O177" s="99"/>
      <c r="P177" s="55"/>
      <c r="Q177" s="79"/>
      <c r="U177" s="55"/>
    </row>
    <row r="178" spans="14:21">
      <c r="N178" s="79"/>
      <c r="O178" s="99"/>
      <c r="P178" s="55"/>
      <c r="Q178" s="79"/>
      <c r="U178" s="55"/>
    </row>
    <row r="179" spans="14:21">
      <c r="N179" s="79"/>
      <c r="O179" s="99"/>
      <c r="P179" s="55"/>
      <c r="Q179" s="79"/>
      <c r="U179" s="55"/>
    </row>
    <row r="180" spans="14:21">
      <c r="N180" s="79"/>
      <c r="O180" s="99"/>
      <c r="P180" s="55"/>
      <c r="Q180" s="79"/>
      <c r="U180" s="55"/>
    </row>
    <row r="181" spans="14:21">
      <c r="N181" s="79"/>
      <c r="O181" s="99"/>
      <c r="P181" s="55"/>
      <c r="Q181" s="79"/>
      <c r="U181" s="55"/>
    </row>
    <row r="182" spans="14:21">
      <c r="N182" s="79"/>
      <c r="O182" s="99"/>
      <c r="P182" s="55"/>
      <c r="Q182" s="79"/>
      <c r="U182" s="55"/>
    </row>
    <row r="183" spans="14:21">
      <c r="N183" s="79"/>
      <c r="O183" s="99"/>
      <c r="P183" s="55"/>
      <c r="Q183" s="79"/>
      <c r="U183" s="55"/>
    </row>
    <row r="184" spans="14:21">
      <c r="N184" s="79"/>
      <c r="O184" s="99"/>
      <c r="P184" s="55"/>
      <c r="Q184" s="79"/>
      <c r="U184" s="55"/>
    </row>
    <row r="185" spans="14:21">
      <c r="N185" s="79"/>
      <c r="O185" s="99"/>
      <c r="P185" s="55"/>
      <c r="Q185" s="79"/>
      <c r="U185" s="55"/>
    </row>
    <row r="186" spans="14:21">
      <c r="N186" s="79"/>
      <c r="O186" s="99"/>
      <c r="P186" s="55"/>
      <c r="Q186" s="79"/>
      <c r="U186" s="55"/>
    </row>
    <row r="187" spans="14:21">
      <c r="N187" s="79"/>
      <c r="O187" s="99"/>
      <c r="P187" s="55"/>
      <c r="Q187" s="79"/>
      <c r="U187" s="55"/>
    </row>
    <row r="188" spans="14:21">
      <c r="N188" s="79"/>
      <c r="O188" s="99"/>
      <c r="P188" s="55"/>
      <c r="Q188" s="79"/>
      <c r="U188" s="55"/>
    </row>
    <row r="189" spans="14:21">
      <c r="N189" s="79"/>
      <c r="O189" s="99"/>
      <c r="P189" s="55"/>
      <c r="Q189" s="79"/>
      <c r="U189" s="55"/>
    </row>
    <row r="190" spans="14:21">
      <c r="N190" s="79"/>
      <c r="O190" s="99"/>
      <c r="P190" s="55"/>
      <c r="Q190" s="79"/>
      <c r="U190" s="55"/>
    </row>
    <row r="191" spans="14:21">
      <c r="N191" s="79"/>
      <c r="O191" s="99"/>
      <c r="P191" s="55"/>
      <c r="Q191" s="79"/>
      <c r="U191" s="55"/>
    </row>
    <row r="192" spans="14:21">
      <c r="N192" s="79"/>
      <c r="O192" s="99"/>
      <c r="P192" s="55"/>
      <c r="Q192" s="79"/>
      <c r="U192" s="55"/>
    </row>
    <row r="193" spans="14:21">
      <c r="N193" s="79"/>
      <c r="O193" s="99"/>
      <c r="P193" s="55"/>
      <c r="Q193" s="79"/>
      <c r="U193" s="55"/>
    </row>
    <row r="194" spans="14:21">
      <c r="N194" s="79"/>
      <c r="O194" s="99"/>
      <c r="P194" s="55"/>
      <c r="Q194" s="79"/>
      <c r="U194" s="55"/>
    </row>
    <row r="195" spans="14:21">
      <c r="N195" s="79"/>
      <c r="O195" s="99"/>
      <c r="P195" s="55"/>
      <c r="Q195" s="79"/>
      <c r="U195" s="55"/>
    </row>
    <row r="196" spans="14:21">
      <c r="N196" s="79"/>
      <c r="O196" s="99"/>
      <c r="P196" s="55"/>
      <c r="Q196" s="79"/>
      <c r="U196" s="55"/>
    </row>
    <row r="197" spans="14:21">
      <c r="N197" s="79"/>
      <c r="O197" s="99"/>
      <c r="P197" s="55"/>
      <c r="Q197" s="79"/>
      <c r="U197" s="55"/>
    </row>
    <row r="198" spans="14:21">
      <c r="N198" s="79"/>
      <c r="O198" s="99"/>
      <c r="P198" s="55"/>
      <c r="Q198" s="79"/>
      <c r="U198" s="55"/>
    </row>
    <row r="199" spans="14:21">
      <c r="N199" s="79"/>
      <c r="O199" s="99"/>
      <c r="P199" s="55"/>
      <c r="Q199" s="79"/>
      <c r="U199" s="55"/>
    </row>
    <row r="200" spans="14:21">
      <c r="N200" s="79"/>
      <c r="O200" s="99"/>
      <c r="P200" s="55"/>
      <c r="Q200" s="79"/>
      <c r="U200" s="55"/>
    </row>
    <row r="201" spans="14:21">
      <c r="N201" s="79"/>
      <c r="O201" s="99"/>
      <c r="P201" s="55"/>
      <c r="Q201" s="79"/>
      <c r="U201" s="55"/>
    </row>
    <row r="202" spans="14:21">
      <c r="N202" s="79"/>
      <c r="O202" s="99"/>
      <c r="P202" s="55"/>
      <c r="Q202" s="79"/>
      <c r="U202" s="55"/>
    </row>
    <row r="203" spans="14:21">
      <c r="N203" s="79"/>
      <c r="O203" s="99"/>
      <c r="P203" s="55"/>
      <c r="Q203" s="79"/>
      <c r="U203" s="55"/>
    </row>
    <row r="204" spans="14:21">
      <c r="N204" s="79"/>
      <c r="O204" s="99"/>
      <c r="P204" s="55"/>
      <c r="Q204" s="79"/>
      <c r="U204" s="55"/>
    </row>
    <row r="205" spans="14:21">
      <c r="N205" s="79"/>
      <c r="O205" s="99"/>
      <c r="P205" s="55"/>
      <c r="Q205" s="79"/>
      <c r="U205" s="5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errorStyle="warning" showInputMessage="1" showErrorMessage="1" error="Please select a valid entry" sqref="I2"/>
    <dataValidation type="date" operator="greaterThan" allowBlank="1" showInputMessage="1" showErrorMessage="1" sqref="W7:X7">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showInputMessage="1" showErrorMessage="1" error="Please select a valid entry" sqref="L2">
      <formula1>Bond_Type</formula1>
    </dataValidation>
    <dataValidation type="list" allowBlank="1" showInputMessage="1" showErrorMessage="1" sqref="I22:I23 H24:H106 H7:H12 H14:H21">
      <formula1>InstrumentCurrencies</formula1>
    </dataValidation>
    <dataValidation type="list" allowBlank="1" showInputMessage="1" showErrorMessage="1" sqref="J22:J23 I24:I106 I7:I12 I14:I21">
      <formula1>FloatingFixed</formula1>
    </dataValidation>
    <dataValidation type="list" allowBlank="1" showInputMessage="1" showErrorMessage="1" sqref="M22:M23 L24:L106 L7:L12 L14:L21">
      <formula1>CouponsPerYear</formula1>
    </dataValidation>
    <dataValidation type="list" allowBlank="1" showInputMessage="1" showErrorMessage="1" sqref="K22:K23 J24:J106 J7:J12 J14:J21">
      <formula1>ReferenceRate</formula1>
    </dataValidation>
    <dataValidation type="list" errorStyle="warning" allowBlank="1" showInputMessage="1" showErrorMessage="1" errorTitle="Day Adjustment Methed" error="Please select an option from the drop down meny." sqref="Q22:Q23 P24:P106 P7:P12 P14:P21">
      <formula1>DayAdjustmentMethod</formula1>
    </dataValidation>
    <dataValidation type="decimal" operator="greaterThanOrEqual" allowBlank="1" showInputMessage="1" showErrorMessage="1" sqref="L22:L23 K24:K106 K7:K12 K14:K21">
      <formula1>-100</formula1>
    </dataValidation>
    <dataValidation type="whole" operator="greaterThanOrEqual" allowBlank="1" showInputMessage="1" showErrorMessage="1" errorTitle="Amount issued" error="Please enter a whole number greater than 0." sqref="R22:R23 Q24:Q106 Q7:Q12 Q14:Q21">
      <formula1>0</formula1>
    </dataValidation>
    <dataValidation type="date" operator="greaterThan" allowBlank="1" showInputMessage="1" showErrorMessage="1" errorTitle="Reimbursement date" error="Please enter a date grater than then listing date." sqref="U22:U23 T24:T106 T7:T12 T14:T21">
      <formula1>$G$2</formula1>
    </dataValidation>
    <dataValidation type="date" operator="greaterThan" allowBlank="1" showInputMessage="1" showErrorMessage="1" errorTitle="Last trading date" error="Please enter a date grater than then listing date." sqref="V22:V23 U24:U106 U7:U12 U14:U21">
      <formula1>$G$2</formula1>
    </dataValidation>
    <dataValidation type="date" operator="greaterThan" allowBlank="1" showInputMessage="1" showErrorMessage="1" errorTitle="Issue Date" error="Please enter a valid date." sqref="S22:S23 R24:R106 R7:R12 R14:R21">
      <formula1>1</formula1>
    </dataValidation>
    <dataValidation type="date" operator="greaterThan" allowBlank="1" showInputMessage="1" showErrorMessage="1" errorTitle="First ordinary coupon" error="Please enter a valid date." sqref="N22:N23 M24:M106 M7:M12 M14:M21">
      <formula1>1</formula1>
    </dataValidation>
    <dataValidation type="date" operator="greaterThan" allowBlank="1" showInputMessage="1" showErrorMessage="1" errorTitle="Last ordinary coupon" error="Please enter a valid date." sqref="O22:O23 N24:N106 N7:N12 N14:N21">
      <formula1>1</formula1>
    </dataValidation>
    <dataValidation type="date" operator="greaterThan" allowBlank="1" showInputMessage="1" showErrorMessage="1" errorTitle="Interest date" error="Pelase enter a valid date." sqref="T22:T23 S24:S106 S7:S12 S14:S21">
      <formula1>1</formula1>
    </dataValidation>
    <dataValidation type="list" operator="greaterThan" allowBlank="1" showInputMessage="1" showErrorMessage="1" errorTitle="Last ordinary coupon" error="Please enter a valid date." sqref="P22:P23 O24:O106 O7:O12 O14:O21">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5"/>
  <sheetViews>
    <sheetView workbookViewId="0">
      <selection activeCell="B2" sqref="B2"/>
    </sheetView>
  </sheetViews>
  <sheetFormatPr defaultColWidth="9.140625" defaultRowHeight="12.75"/>
  <cols>
    <col min="1" max="1" width="18.140625" style="55" customWidth="1"/>
    <col min="2" max="2" width="26.7109375" style="55" customWidth="1"/>
    <col min="3" max="3" width="34.7109375" style="55" customWidth="1"/>
    <col min="4" max="4" width="20.140625" style="55" customWidth="1"/>
    <col min="5" max="5" width="16.140625" style="55" bestFit="1" customWidth="1"/>
    <col min="6" max="6" width="22.28515625" style="55" bestFit="1" customWidth="1"/>
    <col min="7" max="7" width="17.28515625" style="55" customWidth="1"/>
    <col min="8" max="8" width="14.7109375" style="55" customWidth="1"/>
    <col min="9" max="9" width="15.5703125" style="55" customWidth="1"/>
    <col min="10" max="10" width="15.28515625" style="55" customWidth="1"/>
    <col min="11" max="11" width="21.140625" style="55" customWidth="1"/>
    <col min="12" max="13" width="12.42578125" style="55" customWidth="1"/>
    <col min="14" max="14" width="18" style="55" customWidth="1"/>
    <col min="15" max="15" width="17.42578125" style="285" customWidth="1"/>
    <col min="16" max="16" width="17.85546875" style="99" bestFit="1" customWidth="1"/>
    <col min="17" max="17" width="18" style="55" customWidth="1"/>
    <col min="18" max="19" width="18" style="285" customWidth="1"/>
    <col min="20" max="20" width="15" style="285" customWidth="1"/>
    <col min="21" max="21" width="14.28515625" style="285" customWidth="1"/>
    <col min="22" max="22" width="13.85546875" style="55" customWidth="1"/>
    <col min="23" max="16384" width="9.140625" style="55"/>
  </cols>
  <sheetData>
    <row r="1" spans="1:22" ht="25.5">
      <c r="A1" s="76" t="s">
        <v>1</v>
      </c>
      <c r="B1" s="76" t="s">
        <v>316</v>
      </c>
      <c r="C1" s="76" t="s">
        <v>2</v>
      </c>
      <c r="D1" s="77" t="s">
        <v>300</v>
      </c>
      <c r="E1" s="78" t="s">
        <v>403</v>
      </c>
      <c r="F1" s="77" t="s">
        <v>305</v>
      </c>
      <c r="G1" s="76" t="s">
        <v>256</v>
      </c>
      <c r="H1" s="77" t="s">
        <v>2459</v>
      </c>
      <c r="I1" s="77" t="s">
        <v>426</v>
      </c>
      <c r="J1" s="76" t="s">
        <v>1237</v>
      </c>
      <c r="K1" s="76" t="s">
        <v>1238</v>
      </c>
      <c r="L1" s="76" t="s">
        <v>2059</v>
      </c>
      <c r="O1" s="99"/>
      <c r="P1" s="55"/>
    </row>
    <row r="2" spans="1:22" ht="13.5" customHeight="1">
      <c r="A2" s="301"/>
      <c r="B2" s="305"/>
      <c r="C2" s="64"/>
      <c r="D2" s="64"/>
      <c r="E2" s="65"/>
      <c r="F2" s="64"/>
      <c r="G2" s="4"/>
      <c r="H2" s="64"/>
      <c r="I2" s="95" t="e">
        <f>IF(C2="-","",VLOOKUP(C2,CouponBondIssuersTable,2,0))</f>
        <v>#N/A</v>
      </c>
      <c r="J2" s="95" t="str">
        <f>IF(D2="-","",IFERROR(VLOOKUP(D2,CouponLeadManagersTable,2,0),""))</f>
        <v/>
      </c>
      <c r="K2" s="95" t="str">
        <f>IF(D2="-","",IFERROR(VLOOKUP(D2,CouponLeadManagersTable,3,0),""))</f>
        <v/>
      </c>
      <c r="L2" s="64"/>
      <c r="M2" s="261"/>
      <c r="N2" s="66"/>
      <c r="O2" s="99"/>
      <c r="P2" s="285"/>
      <c r="R2" s="55"/>
      <c r="V2" s="285"/>
    </row>
    <row r="3" spans="1:22">
      <c r="A3" s="66"/>
      <c r="B3" s="66"/>
      <c r="C3" s="66"/>
      <c r="D3" s="66"/>
      <c r="E3" s="66"/>
      <c r="F3" s="66"/>
      <c r="G3" s="68"/>
      <c r="H3" s="66"/>
      <c r="I3" s="66"/>
      <c r="J3" s="66"/>
      <c r="K3" s="66"/>
      <c r="L3" s="66"/>
      <c r="M3" s="66"/>
    </row>
    <row r="4" spans="1:22">
      <c r="A4" s="6" t="s">
        <v>257</v>
      </c>
      <c r="G4" s="56"/>
    </row>
    <row r="5" spans="1:22">
      <c r="A5" s="57"/>
      <c r="G5" s="56"/>
    </row>
    <row r="6" spans="1:22" ht="39.75" customHeight="1">
      <c r="A6" s="77" t="s">
        <v>258</v>
      </c>
      <c r="B6" s="76" t="s">
        <v>260</v>
      </c>
      <c r="C6" s="77" t="s">
        <v>259</v>
      </c>
      <c r="D6" s="77" t="s">
        <v>11</v>
      </c>
      <c r="E6" s="77" t="s">
        <v>1915</v>
      </c>
      <c r="F6" s="77" t="s">
        <v>1916</v>
      </c>
      <c r="G6" s="76" t="s">
        <v>255</v>
      </c>
      <c r="H6" s="77" t="s">
        <v>374</v>
      </c>
      <c r="I6" s="76" t="s">
        <v>310</v>
      </c>
      <c r="J6" s="100" t="s">
        <v>262</v>
      </c>
      <c r="K6" s="78" t="s">
        <v>311</v>
      </c>
      <c r="L6" s="76" t="s">
        <v>312</v>
      </c>
      <c r="M6" s="81" t="s">
        <v>313</v>
      </c>
      <c r="N6" s="82" t="s">
        <v>286</v>
      </c>
      <c r="P6" s="285"/>
      <c r="R6" s="55"/>
      <c r="V6" s="285"/>
    </row>
    <row r="7" spans="1:22">
      <c r="A7" s="83"/>
      <c r="B7" s="83"/>
      <c r="C7" s="64"/>
      <c r="D7" s="64"/>
      <c r="E7" s="64"/>
      <c r="F7" s="64"/>
      <c r="G7" s="65"/>
      <c r="H7" s="64"/>
      <c r="I7" s="65"/>
      <c r="J7" s="4"/>
      <c r="K7" s="4" t="str">
        <f>IF(J7&lt;&gt;"",J7,"")</f>
        <v/>
      </c>
      <c r="L7" s="4"/>
      <c r="M7" s="4"/>
      <c r="N7" s="286"/>
      <c r="P7" s="285"/>
      <c r="R7" s="55"/>
      <c r="V7" s="285"/>
    </row>
    <row r="8" spans="1:22" s="66" customFormat="1">
      <c r="A8" s="83"/>
      <c r="B8" s="83"/>
      <c r="C8" s="64"/>
      <c r="D8" s="64"/>
      <c r="E8" s="64"/>
      <c r="F8" s="64"/>
      <c r="G8" s="64"/>
      <c r="H8" s="64"/>
      <c r="I8" s="65"/>
      <c r="J8" s="4"/>
      <c r="K8" s="4" t="str">
        <f t="shared" ref="K8:L71" si="0">IF(J8&lt;&gt;"",J8,"")</f>
        <v/>
      </c>
      <c r="L8" s="4"/>
      <c r="M8" s="4"/>
      <c r="N8" s="286"/>
      <c r="P8" s="80"/>
      <c r="Q8" s="80"/>
      <c r="R8" s="80"/>
      <c r="S8" s="80"/>
    </row>
    <row r="9" spans="1:22" s="66" customFormat="1">
      <c r="A9" s="83"/>
      <c r="B9" s="83"/>
      <c r="C9" s="64"/>
      <c r="D9" s="64"/>
      <c r="E9" s="64"/>
      <c r="F9" s="64"/>
      <c r="G9" s="64"/>
      <c r="H9" s="64"/>
      <c r="I9" s="65"/>
      <c r="J9" s="4"/>
      <c r="K9" s="4" t="str">
        <f t="shared" si="0"/>
        <v/>
      </c>
      <c r="L9" s="4"/>
      <c r="M9" s="4"/>
      <c r="N9" s="286"/>
      <c r="P9" s="80"/>
      <c r="Q9" s="80"/>
      <c r="R9" s="80"/>
      <c r="S9" s="80"/>
    </row>
    <row r="10" spans="1:22">
      <c r="A10" s="83"/>
      <c r="B10" s="83"/>
      <c r="C10" s="64"/>
      <c r="D10" s="64"/>
      <c r="E10" s="64"/>
      <c r="F10" s="64"/>
      <c r="G10" s="64"/>
      <c r="H10" s="64"/>
      <c r="I10" s="65"/>
      <c r="J10" s="4"/>
      <c r="K10" s="4" t="str">
        <f t="shared" si="0"/>
        <v/>
      </c>
      <c r="L10" s="4"/>
      <c r="M10" s="4"/>
      <c r="N10" s="286"/>
      <c r="P10" s="55"/>
      <c r="R10" s="55"/>
      <c r="S10" s="55"/>
      <c r="T10" s="55"/>
      <c r="U10" s="55"/>
    </row>
    <row r="11" spans="1:22">
      <c r="A11" s="83"/>
      <c r="B11" s="83"/>
      <c r="C11" s="64"/>
      <c r="D11" s="64"/>
      <c r="E11" s="64"/>
      <c r="F11" s="64"/>
      <c r="G11" s="64"/>
      <c r="H11" s="64"/>
      <c r="I11" s="65"/>
      <c r="J11" s="4"/>
      <c r="K11" s="4" t="str">
        <f t="shared" si="0"/>
        <v/>
      </c>
      <c r="L11" s="4"/>
      <c r="M11" s="4"/>
      <c r="N11" s="286"/>
      <c r="P11" s="67"/>
      <c r="Q11" s="67"/>
      <c r="R11" s="55"/>
      <c r="S11" s="55"/>
      <c r="T11" s="55"/>
      <c r="U11" s="55"/>
    </row>
    <row r="12" spans="1:22">
      <c r="A12" s="83"/>
      <c r="B12" s="83"/>
      <c r="C12" s="64"/>
      <c r="D12" s="64"/>
      <c r="E12" s="64"/>
      <c r="F12" s="64"/>
      <c r="G12" s="64"/>
      <c r="H12" s="64"/>
      <c r="I12" s="65"/>
      <c r="J12" s="4"/>
      <c r="K12" s="4" t="str">
        <f t="shared" si="0"/>
        <v/>
      </c>
      <c r="L12" s="4"/>
      <c r="M12" s="4"/>
      <c r="N12" s="286"/>
      <c r="P12" s="67"/>
      <c r="Q12" s="67"/>
      <c r="R12" s="55"/>
      <c r="S12" s="55"/>
      <c r="T12" s="55"/>
      <c r="U12" s="55"/>
    </row>
    <row r="13" spans="1:22" ht="12.75" customHeight="1">
      <c r="A13" s="83"/>
      <c r="B13" s="304"/>
      <c r="C13" s="64"/>
      <c r="D13" s="64"/>
      <c r="E13" s="64"/>
      <c r="F13" s="64"/>
      <c r="G13" s="64"/>
      <c r="H13" s="64"/>
      <c r="I13" s="65"/>
      <c r="J13" s="4"/>
      <c r="K13" s="4" t="str">
        <f t="shared" si="0"/>
        <v/>
      </c>
      <c r="L13" s="4"/>
      <c r="M13" s="4"/>
      <c r="N13" s="286"/>
      <c r="O13" s="101"/>
      <c r="P13" s="102"/>
      <c r="Q13" s="103"/>
      <c r="R13" s="55"/>
      <c r="S13" s="55"/>
      <c r="T13" s="55"/>
      <c r="U13" s="55"/>
    </row>
    <row r="14" spans="1:22">
      <c r="A14" s="83"/>
      <c r="B14" s="83"/>
      <c r="C14" s="64"/>
      <c r="D14" s="64"/>
      <c r="E14" s="64"/>
      <c r="F14" s="64"/>
      <c r="G14" s="64"/>
      <c r="H14" s="64"/>
      <c r="I14" s="65"/>
      <c r="J14" s="4"/>
      <c r="K14" s="4" t="str">
        <f t="shared" si="0"/>
        <v/>
      </c>
      <c r="L14" s="4"/>
      <c r="M14" s="4"/>
      <c r="N14" s="286"/>
      <c r="P14" s="67"/>
      <c r="Q14" s="67"/>
      <c r="R14" s="55"/>
      <c r="S14" s="55"/>
      <c r="T14" s="55"/>
      <c r="U14" s="55"/>
    </row>
    <row r="15" spans="1:22">
      <c r="A15" s="83"/>
      <c r="B15" s="83"/>
      <c r="C15" s="64"/>
      <c r="D15" s="64"/>
      <c r="E15" s="64"/>
      <c r="F15" s="64"/>
      <c r="G15" s="64"/>
      <c r="H15" s="64"/>
      <c r="I15" s="65"/>
      <c r="J15" s="4"/>
      <c r="K15" s="4" t="str">
        <f t="shared" si="0"/>
        <v/>
      </c>
      <c r="L15" s="4"/>
      <c r="M15" s="4"/>
      <c r="N15" s="286"/>
      <c r="P15" s="55"/>
      <c r="R15" s="55"/>
      <c r="S15" s="55"/>
      <c r="T15" s="55"/>
      <c r="U15" s="55"/>
    </row>
    <row r="16" spans="1:22">
      <c r="A16" s="83"/>
      <c r="B16" s="83"/>
      <c r="C16" s="64"/>
      <c r="D16" s="64"/>
      <c r="E16" s="64"/>
      <c r="F16" s="64"/>
      <c r="G16" s="64"/>
      <c r="H16" s="64"/>
      <c r="I16" s="65"/>
      <c r="J16" s="4"/>
      <c r="K16" s="4" t="str">
        <f t="shared" si="0"/>
        <v/>
      </c>
      <c r="L16" s="4"/>
      <c r="M16" s="4"/>
      <c r="N16" s="286"/>
      <c r="P16" s="55"/>
      <c r="R16" s="55"/>
      <c r="S16" s="55"/>
      <c r="T16" s="55"/>
      <c r="U16" s="55"/>
    </row>
    <row r="17" spans="1:21">
      <c r="A17" s="83"/>
      <c r="B17" s="83"/>
      <c r="C17" s="64"/>
      <c r="D17" s="64"/>
      <c r="E17" s="64"/>
      <c r="F17" s="64"/>
      <c r="G17" s="64"/>
      <c r="H17" s="64"/>
      <c r="I17" s="65"/>
      <c r="J17" s="4"/>
      <c r="K17" s="4" t="str">
        <f t="shared" si="0"/>
        <v/>
      </c>
      <c r="L17" s="4"/>
      <c r="M17" s="4"/>
      <c r="N17" s="286"/>
      <c r="P17" s="55"/>
      <c r="R17" s="55"/>
      <c r="S17" s="55"/>
      <c r="T17" s="55"/>
      <c r="U17" s="55"/>
    </row>
    <row r="18" spans="1:21">
      <c r="A18" s="83"/>
      <c r="B18" s="83"/>
      <c r="C18" s="64"/>
      <c r="D18" s="64"/>
      <c r="E18" s="64"/>
      <c r="F18" s="64"/>
      <c r="G18" s="64"/>
      <c r="H18" s="64"/>
      <c r="I18" s="65"/>
      <c r="J18" s="4"/>
      <c r="K18" s="4" t="str">
        <f t="shared" si="0"/>
        <v/>
      </c>
      <c r="L18" s="4"/>
      <c r="M18" s="4"/>
      <c r="N18" s="286"/>
      <c r="P18" s="55"/>
      <c r="R18" s="55"/>
      <c r="S18" s="55"/>
      <c r="T18" s="55"/>
      <c r="U18" s="55"/>
    </row>
    <row r="19" spans="1:21">
      <c r="A19" s="83"/>
      <c r="B19" s="83"/>
      <c r="C19" s="64"/>
      <c r="D19" s="64"/>
      <c r="E19" s="64"/>
      <c r="F19" s="64"/>
      <c r="G19" s="64"/>
      <c r="H19" s="64"/>
      <c r="I19" s="65"/>
      <c r="J19" s="4"/>
      <c r="K19" s="4" t="str">
        <f t="shared" si="0"/>
        <v/>
      </c>
      <c r="L19" s="4"/>
      <c r="M19" s="4"/>
      <c r="N19" s="286"/>
      <c r="P19" s="55"/>
      <c r="R19" s="55"/>
      <c r="S19" s="55"/>
      <c r="T19" s="55"/>
      <c r="U19" s="55"/>
    </row>
    <row r="20" spans="1:21">
      <c r="A20" s="83"/>
      <c r="B20" s="83"/>
      <c r="C20" s="64"/>
      <c r="D20" s="64"/>
      <c r="E20" s="64"/>
      <c r="F20" s="64"/>
      <c r="G20" s="64"/>
      <c r="H20" s="64"/>
      <c r="I20" s="65"/>
      <c r="J20" s="4"/>
      <c r="K20" s="4" t="str">
        <f t="shared" si="0"/>
        <v/>
      </c>
      <c r="L20" s="4"/>
      <c r="M20" s="4"/>
      <c r="N20" s="286"/>
      <c r="P20" s="55"/>
      <c r="R20" s="55"/>
      <c r="S20" s="55"/>
      <c r="T20" s="55"/>
      <c r="U20" s="55"/>
    </row>
    <row r="21" spans="1:21">
      <c r="A21" s="83"/>
      <c r="B21" s="83"/>
      <c r="C21" s="64"/>
      <c r="D21" s="64"/>
      <c r="E21" s="64"/>
      <c r="F21" s="64"/>
      <c r="G21" s="64"/>
      <c r="H21" s="64"/>
      <c r="I21" s="65"/>
      <c r="J21" s="4"/>
      <c r="K21" s="4" t="str">
        <f t="shared" si="0"/>
        <v/>
      </c>
      <c r="L21" s="4"/>
      <c r="M21" s="4"/>
      <c r="N21" s="286"/>
      <c r="P21" s="55"/>
      <c r="R21" s="55"/>
      <c r="S21" s="55"/>
      <c r="T21" s="55"/>
      <c r="U21" s="55"/>
    </row>
    <row r="22" spans="1:21">
      <c r="A22" s="83"/>
      <c r="B22" s="83"/>
      <c r="C22" s="64"/>
      <c r="D22" s="64"/>
      <c r="E22" s="64"/>
      <c r="F22" s="64"/>
      <c r="G22" s="64"/>
      <c r="H22" s="64"/>
      <c r="I22" s="51"/>
      <c r="J22" s="65"/>
      <c r="K22" s="4"/>
      <c r="L22" s="4" t="str">
        <f t="shared" si="0"/>
        <v/>
      </c>
      <c r="M22" s="4"/>
      <c r="N22" s="286"/>
      <c r="P22" s="285"/>
      <c r="R22" s="55"/>
      <c r="S22" s="55"/>
      <c r="T22" s="55"/>
      <c r="U22" s="55"/>
    </row>
    <row r="23" spans="1:21">
      <c r="A23" s="83"/>
      <c r="B23" s="83"/>
      <c r="C23" s="64"/>
      <c r="D23" s="64"/>
      <c r="E23" s="64"/>
      <c r="F23" s="64"/>
      <c r="G23" s="64"/>
      <c r="H23" s="64"/>
      <c r="I23" s="51"/>
      <c r="J23" s="65"/>
      <c r="K23" s="4"/>
      <c r="L23" s="4" t="str">
        <f t="shared" si="0"/>
        <v/>
      </c>
      <c r="M23" s="4"/>
      <c r="N23" s="286"/>
      <c r="P23" s="285"/>
      <c r="R23" s="55"/>
      <c r="S23" s="55"/>
      <c r="T23" s="55"/>
      <c r="U23" s="55"/>
    </row>
    <row r="24" spans="1:21">
      <c r="A24" s="83"/>
      <c r="B24" s="83"/>
      <c r="C24" s="64"/>
      <c r="D24" s="64"/>
      <c r="E24" s="64"/>
      <c r="F24" s="64"/>
      <c r="G24" s="64"/>
      <c r="H24" s="64"/>
      <c r="I24" s="65"/>
      <c r="J24" s="4"/>
      <c r="K24" s="4" t="str">
        <f t="shared" si="0"/>
        <v/>
      </c>
      <c r="L24" s="4"/>
      <c r="M24" s="4"/>
      <c r="N24" s="286"/>
      <c r="P24" s="55"/>
      <c r="R24" s="55"/>
      <c r="S24" s="55"/>
      <c r="T24" s="55"/>
      <c r="U24" s="55"/>
    </row>
    <row r="25" spans="1:21">
      <c r="A25" s="83"/>
      <c r="B25" s="83"/>
      <c r="C25" s="64"/>
      <c r="D25" s="64"/>
      <c r="E25" s="64"/>
      <c r="F25" s="64"/>
      <c r="G25" s="64"/>
      <c r="H25" s="64"/>
      <c r="I25" s="65"/>
      <c r="J25" s="4"/>
      <c r="K25" s="4" t="str">
        <f t="shared" si="0"/>
        <v/>
      </c>
      <c r="L25" s="4"/>
      <c r="M25" s="4"/>
      <c r="N25" s="286"/>
      <c r="P25" s="55"/>
      <c r="R25" s="55"/>
      <c r="S25" s="55"/>
      <c r="T25" s="55"/>
      <c r="U25" s="55"/>
    </row>
    <row r="26" spans="1:21">
      <c r="A26" s="83"/>
      <c r="B26" s="83"/>
      <c r="C26" s="64"/>
      <c r="D26" s="64"/>
      <c r="E26" s="64"/>
      <c r="F26" s="64"/>
      <c r="G26" s="64"/>
      <c r="H26" s="64"/>
      <c r="I26" s="65"/>
      <c r="J26" s="4"/>
      <c r="K26" s="4" t="str">
        <f t="shared" si="0"/>
        <v/>
      </c>
      <c r="L26" s="4"/>
      <c r="M26" s="4"/>
      <c r="N26" s="286"/>
      <c r="P26" s="55"/>
      <c r="R26" s="55"/>
      <c r="S26" s="55"/>
      <c r="T26" s="55"/>
      <c r="U26" s="55"/>
    </row>
    <row r="27" spans="1:21">
      <c r="A27" s="83"/>
      <c r="B27" s="83"/>
      <c r="C27" s="64"/>
      <c r="D27" s="64"/>
      <c r="E27" s="64"/>
      <c r="F27" s="64"/>
      <c r="G27" s="64"/>
      <c r="H27" s="64"/>
      <c r="I27" s="65"/>
      <c r="J27" s="4"/>
      <c r="K27" s="4" t="str">
        <f t="shared" si="0"/>
        <v/>
      </c>
      <c r="L27" s="4"/>
      <c r="M27" s="4"/>
      <c r="N27" s="286"/>
      <c r="P27" s="55"/>
      <c r="R27" s="55"/>
      <c r="S27" s="55"/>
      <c r="T27" s="55"/>
      <c r="U27" s="55"/>
    </row>
    <row r="28" spans="1:21">
      <c r="A28" s="83"/>
      <c r="B28" s="83"/>
      <c r="C28" s="64"/>
      <c r="D28" s="64"/>
      <c r="E28" s="64"/>
      <c r="F28" s="64"/>
      <c r="G28" s="64"/>
      <c r="H28" s="64"/>
      <c r="I28" s="65"/>
      <c r="J28" s="4"/>
      <c r="K28" s="4" t="str">
        <f t="shared" si="0"/>
        <v/>
      </c>
      <c r="L28" s="4"/>
      <c r="M28" s="4"/>
      <c r="N28" s="286"/>
      <c r="P28" s="55"/>
      <c r="R28" s="55"/>
      <c r="S28" s="55"/>
      <c r="T28" s="55"/>
      <c r="U28" s="55"/>
    </row>
    <row r="29" spans="1:21">
      <c r="A29" s="83"/>
      <c r="B29" s="83"/>
      <c r="C29" s="64"/>
      <c r="D29" s="64"/>
      <c r="E29" s="64"/>
      <c r="F29" s="64"/>
      <c r="G29" s="64"/>
      <c r="H29" s="64"/>
      <c r="I29" s="65"/>
      <c r="J29" s="4"/>
      <c r="K29" s="4" t="str">
        <f t="shared" si="0"/>
        <v/>
      </c>
      <c r="L29" s="4"/>
      <c r="M29" s="4"/>
      <c r="N29" s="286"/>
      <c r="P29" s="55"/>
      <c r="R29" s="55"/>
      <c r="S29" s="55"/>
      <c r="T29" s="55"/>
      <c r="U29" s="55"/>
    </row>
    <row r="30" spans="1:21">
      <c r="A30" s="83"/>
      <c r="B30" s="83"/>
      <c r="C30" s="64"/>
      <c r="D30" s="64"/>
      <c r="E30" s="64"/>
      <c r="F30" s="64"/>
      <c r="G30" s="64"/>
      <c r="H30" s="64"/>
      <c r="I30" s="65"/>
      <c r="J30" s="4"/>
      <c r="K30" s="4" t="str">
        <f t="shared" si="0"/>
        <v/>
      </c>
      <c r="L30" s="4"/>
      <c r="M30" s="4"/>
      <c r="N30" s="286"/>
      <c r="P30" s="55"/>
      <c r="R30" s="55"/>
      <c r="S30" s="55"/>
      <c r="T30" s="55"/>
      <c r="U30" s="55"/>
    </row>
    <row r="31" spans="1:21">
      <c r="A31" s="83"/>
      <c r="B31" s="83"/>
      <c r="C31" s="64"/>
      <c r="D31" s="64"/>
      <c r="E31" s="64"/>
      <c r="F31" s="64"/>
      <c r="G31" s="64"/>
      <c r="H31" s="64"/>
      <c r="I31" s="65"/>
      <c r="J31" s="4"/>
      <c r="K31" s="4" t="str">
        <f t="shared" si="0"/>
        <v/>
      </c>
      <c r="L31" s="4"/>
      <c r="M31" s="4"/>
      <c r="N31" s="286"/>
      <c r="P31" s="55"/>
      <c r="R31" s="55"/>
      <c r="S31" s="55"/>
      <c r="T31" s="55"/>
      <c r="U31" s="55"/>
    </row>
    <row r="32" spans="1:21">
      <c r="A32" s="83"/>
      <c r="B32" s="83"/>
      <c r="C32" s="64"/>
      <c r="D32" s="64"/>
      <c r="E32" s="64"/>
      <c r="F32" s="64"/>
      <c r="G32" s="64"/>
      <c r="H32" s="64"/>
      <c r="I32" s="65"/>
      <c r="J32" s="4"/>
      <c r="K32" s="4" t="str">
        <f t="shared" si="0"/>
        <v/>
      </c>
      <c r="L32" s="4"/>
      <c r="M32" s="4"/>
      <c r="N32" s="286"/>
      <c r="P32" s="55"/>
      <c r="R32" s="55"/>
      <c r="S32" s="55"/>
      <c r="T32" s="55"/>
      <c r="U32" s="55"/>
    </row>
    <row r="33" spans="1:21">
      <c r="A33" s="83"/>
      <c r="B33" s="83"/>
      <c r="C33" s="64"/>
      <c r="D33" s="64"/>
      <c r="E33" s="64"/>
      <c r="F33" s="64"/>
      <c r="G33" s="64"/>
      <c r="H33" s="64"/>
      <c r="I33" s="65"/>
      <c r="J33" s="4"/>
      <c r="K33" s="4" t="str">
        <f t="shared" si="0"/>
        <v/>
      </c>
      <c r="L33" s="4"/>
      <c r="M33" s="4"/>
      <c r="N33" s="286"/>
      <c r="P33" s="55"/>
      <c r="R33" s="55"/>
      <c r="S33" s="55"/>
      <c r="T33" s="55"/>
      <c r="U33" s="55"/>
    </row>
    <row r="34" spans="1:21">
      <c r="A34" s="83"/>
      <c r="B34" s="83"/>
      <c r="C34" s="64"/>
      <c r="D34" s="64"/>
      <c r="E34" s="64"/>
      <c r="F34" s="64"/>
      <c r="G34" s="64"/>
      <c r="H34" s="64"/>
      <c r="I34" s="65"/>
      <c r="J34" s="4"/>
      <c r="K34" s="4" t="str">
        <f t="shared" si="0"/>
        <v/>
      </c>
      <c r="L34" s="4"/>
      <c r="M34" s="4"/>
      <c r="N34" s="286"/>
      <c r="P34" s="55"/>
      <c r="R34" s="55"/>
      <c r="S34" s="55"/>
      <c r="T34" s="55"/>
      <c r="U34" s="55"/>
    </row>
    <row r="35" spans="1:21">
      <c r="A35" s="83"/>
      <c r="B35" s="83"/>
      <c r="C35" s="64"/>
      <c r="D35" s="64"/>
      <c r="E35" s="64"/>
      <c r="F35" s="64"/>
      <c r="G35" s="64"/>
      <c r="H35" s="64"/>
      <c r="I35" s="65"/>
      <c r="J35" s="4"/>
      <c r="K35" s="4" t="str">
        <f t="shared" si="0"/>
        <v/>
      </c>
      <c r="L35" s="4"/>
      <c r="M35" s="4"/>
      <c r="N35" s="286"/>
      <c r="P35" s="55"/>
      <c r="R35" s="55"/>
      <c r="S35" s="55"/>
      <c r="T35" s="55"/>
      <c r="U35" s="55"/>
    </row>
    <row r="36" spans="1:21">
      <c r="A36" s="83"/>
      <c r="B36" s="83"/>
      <c r="C36" s="64"/>
      <c r="D36" s="64"/>
      <c r="E36" s="64"/>
      <c r="F36" s="64"/>
      <c r="G36" s="64"/>
      <c r="H36" s="64"/>
      <c r="I36" s="65"/>
      <c r="J36" s="4"/>
      <c r="K36" s="4" t="str">
        <f t="shared" si="0"/>
        <v/>
      </c>
      <c r="L36" s="4"/>
      <c r="M36" s="4"/>
      <c r="N36" s="286"/>
      <c r="P36" s="55"/>
      <c r="R36" s="55"/>
      <c r="S36" s="55"/>
      <c r="T36" s="55"/>
      <c r="U36" s="55"/>
    </row>
    <row r="37" spans="1:21">
      <c r="A37" s="83"/>
      <c r="B37" s="83"/>
      <c r="C37" s="64"/>
      <c r="D37" s="64"/>
      <c r="E37" s="64"/>
      <c r="F37" s="64"/>
      <c r="G37" s="64"/>
      <c r="H37" s="64"/>
      <c r="I37" s="65"/>
      <c r="J37" s="4"/>
      <c r="K37" s="4" t="str">
        <f t="shared" si="0"/>
        <v/>
      </c>
      <c r="L37" s="4"/>
      <c r="M37" s="4"/>
      <c r="N37" s="286"/>
      <c r="P37" s="55"/>
      <c r="R37" s="55"/>
      <c r="S37" s="55"/>
      <c r="T37" s="55"/>
      <c r="U37" s="55"/>
    </row>
    <row r="38" spans="1:21">
      <c r="A38" s="83"/>
      <c r="B38" s="83"/>
      <c r="C38" s="64"/>
      <c r="D38" s="64"/>
      <c r="E38" s="64"/>
      <c r="F38" s="64"/>
      <c r="G38" s="64"/>
      <c r="H38" s="64"/>
      <c r="I38" s="65"/>
      <c r="J38" s="4"/>
      <c r="K38" s="4" t="str">
        <f t="shared" si="0"/>
        <v/>
      </c>
      <c r="L38" s="4"/>
      <c r="M38" s="4"/>
      <c r="N38" s="286"/>
      <c r="P38" s="55"/>
      <c r="R38" s="55"/>
      <c r="S38" s="55"/>
      <c r="T38" s="55"/>
      <c r="U38" s="55"/>
    </row>
    <row r="39" spans="1:21">
      <c r="A39" s="83"/>
      <c r="B39" s="83"/>
      <c r="C39" s="64"/>
      <c r="D39" s="64"/>
      <c r="E39" s="64"/>
      <c r="F39" s="64"/>
      <c r="G39" s="64"/>
      <c r="H39" s="64"/>
      <c r="I39" s="65"/>
      <c r="J39" s="4"/>
      <c r="K39" s="4" t="str">
        <f t="shared" si="0"/>
        <v/>
      </c>
      <c r="L39" s="4"/>
      <c r="M39" s="4"/>
      <c r="N39" s="286"/>
      <c r="P39" s="55"/>
      <c r="R39" s="55"/>
      <c r="S39" s="55"/>
      <c r="T39" s="55"/>
      <c r="U39" s="55"/>
    </row>
    <row r="40" spans="1:21">
      <c r="A40" s="83"/>
      <c r="B40" s="83"/>
      <c r="C40" s="64"/>
      <c r="D40" s="64"/>
      <c r="E40" s="64"/>
      <c r="F40" s="64"/>
      <c r="G40" s="64"/>
      <c r="H40" s="64"/>
      <c r="I40" s="65"/>
      <c r="J40" s="4"/>
      <c r="K40" s="4" t="str">
        <f t="shared" si="0"/>
        <v/>
      </c>
      <c r="L40" s="4"/>
      <c r="M40" s="4"/>
      <c r="N40" s="286"/>
      <c r="P40" s="55"/>
      <c r="R40" s="55"/>
      <c r="S40" s="55"/>
      <c r="T40" s="55"/>
      <c r="U40" s="55"/>
    </row>
    <row r="41" spans="1:21">
      <c r="A41" s="83"/>
      <c r="B41" s="83"/>
      <c r="C41" s="64"/>
      <c r="D41" s="64"/>
      <c r="E41" s="64"/>
      <c r="F41" s="64"/>
      <c r="G41" s="64"/>
      <c r="H41" s="64"/>
      <c r="I41" s="65"/>
      <c r="J41" s="4"/>
      <c r="K41" s="4" t="str">
        <f t="shared" si="0"/>
        <v/>
      </c>
      <c r="L41" s="4"/>
      <c r="M41" s="4"/>
      <c r="N41" s="286"/>
      <c r="P41" s="55"/>
      <c r="R41" s="55"/>
      <c r="S41" s="55"/>
      <c r="T41" s="55"/>
      <c r="U41" s="55"/>
    </row>
    <row r="42" spans="1:21">
      <c r="A42" s="83"/>
      <c r="B42" s="83"/>
      <c r="C42" s="64"/>
      <c r="D42" s="64"/>
      <c r="E42" s="64"/>
      <c r="F42" s="64"/>
      <c r="G42" s="64"/>
      <c r="H42" s="64"/>
      <c r="I42" s="65"/>
      <c r="J42" s="4"/>
      <c r="K42" s="4" t="str">
        <f t="shared" si="0"/>
        <v/>
      </c>
      <c r="L42" s="4"/>
      <c r="M42" s="4"/>
      <c r="N42" s="286"/>
      <c r="P42" s="55"/>
      <c r="R42" s="55"/>
      <c r="S42" s="55"/>
      <c r="T42" s="55"/>
      <c r="U42" s="55"/>
    </row>
    <row r="43" spans="1:21">
      <c r="A43" s="83"/>
      <c r="B43" s="83"/>
      <c r="C43" s="64"/>
      <c r="D43" s="64"/>
      <c r="E43" s="64"/>
      <c r="F43" s="64"/>
      <c r="G43" s="64"/>
      <c r="H43" s="64"/>
      <c r="I43" s="65"/>
      <c r="J43" s="4"/>
      <c r="K43" s="4" t="str">
        <f t="shared" si="0"/>
        <v/>
      </c>
      <c r="L43" s="4"/>
      <c r="M43" s="4"/>
      <c r="N43" s="286"/>
      <c r="P43" s="55"/>
      <c r="R43" s="55"/>
      <c r="S43" s="55"/>
      <c r="T43" s="55"/>
      <c r="U43" s="55"/>
    </row>
    <row r="44" spans="1:21">
      <c r="A44" s="83"/>
      <c r="B44" s="83"/>
      <c r="C44" s="64"/>
      <c r="D44" s="64"/>
      <c r="E44" s="64"/>
      <c r="F44" s="64"/>
      <c r="G44" s="64"/>
      <c r="H44" s="64"/>
      <c r="I44" s="65"/>
      <c r="J44" s="4"/>
      <c r="K44" s="4" t="str">
        <f t="shared" si="0"/>
        <v/>
      </c>
      <c r="L44" s="4"/>
      <c r="M44" s="4"/>
      <c r="N44" s="286"/>
      <c r="P44" s="55"/>
      <c r="R44" s="55"/>
      <c r="S44" s="55"/>
      <c r="T44" s="55"/>
      <c r="U44" s="55"/>
    </row>
    <row r="45" spans="1:21">
      <c r="A45" s="83"/>
      <c r="B45" s="83"/>
      <c r="C45" s="64"/>
      <c r="D45" s="64"/>
      <c r="E45" s="64"/>
      <c r="F45" s="64"/>
      <c r="G45" s="64"/>
      <c r="H45" s="64"/>
      <c r="I45" s="65"/>
      <c r="J45" s="4"/>
      <c r="K45" s="4" t="str">
        <f t="shared" si="0"/>
        <v/>
      </c>
      <c r="L45" s="4"/>
      <c r="M45" s="4"/>
      <c r="N45" s="286"/>
      <c r="P45" s="55"/>
      <c r="R45" s="55"/>
      <c r="S45" s="55"/>
      <c r="T45" s="55"/>
      <c r="U45" s="55"/>
    </row>
    <row r="46" spans="1:21">
      <c r="A46" s="83"/>
      <c r="B46" s="83"/>
      <c r="C46" s="64"/>
      <c r="D46" s="64"/>
      <c r="E46" s="64"/>
      <c r="F46" s="64"/>
      <c r="G46" s="64"/>
      <c r="H46" s="64"/>
      <c r="I46" s="65"/>
      <c r="J46" s="4"/>
      <c r="K46" s="4" t="str">
        <f t="shared" si="0"/>
        <v/>
      </c>
      <c r="L46" s="4"/>
      <c r="M46" s="4"/>
      <c r="N46" s="286"/>
      <c r="P46" s="55"/>
      <c r="R46" s="55"/>
      <c r="S46" s="55"/>
      <c r="T46" s="55"/>
      <c r="U46" s="55"/>
    </row>
    <row r="47" spans="1:21">
      <c r="A47" s="83"/>
      <c r="B47" s="83"/>
      <c r="C47" s="64"/>
      <c r="D47" s="64"/>
      <c r="E47" s="64"/>
      <c r="F47" s="64"/>
      <c r="G47" s="64"/>
      <c r="H47" s="64"/>
      <c r="I47" s="65"/>
      <c r="J47" s="4"/>
      <c r="K47" s="4" t="str">
        <f t="shared" si="0"/>
        <v/>
      </c>
      <c r="L47" s="4"/>
      <c r="M47" s="4"/>
      <c r="N47" s="286"/>
      <c r="P47" s="55"/>
      <c r="R47" s="55"/>
      <c r="S47" s="55"/>
      <c r="T47" s="55"/>
      <c r="U47" s="55"/>
    </row>
    <row r="48" spans="1:21">
      <c r="A48" s="83"/>
      <c r="B48" s="83"/>
      <c r="C48" s="64"/>
      <c r="D48" s="64"/>
      <c r="E48" s="64"/>
      <c r="F48" s="64"/>
      <c r="G48" s="64"/>
      <c r="H48" s="64"/>
      <c r="I48" s="65"/>
      <c r="J48" s="4"/>
      <c r="K48" s="4" t="str">
        <f t="shared" si="0"/>
        <v/>
      </c>
      <c r="L48" s="4"/>
      <c r="M48" s="4"/>
      <c r="N48" s="286"/>
      <c r="P48" s="55"/>
      <c r="R48" s="55"/>
      <c r="S48" s="55"/>
      <c r="T48" s="55"/>
      <c r="U48" s="55"/>
    </row>
    <row r="49" spans="1:21">
      <c r="A49" s="83"/>
      <c r="B49" s="83"/>
      <c r="C49" s="64"/>
      <c r="D49" s="64"/>
      <c r="E49" s="64"/>
      <c r="F49" s="64"/>
      <c r="G49" s="64"/>
      <c r="H49" s="64"/>
      <c r="I49" s="65"/>
      <c r="J49" s="4"/>
      <c r="K49" s="4" t="str">
        <f t="shared" si="0"/>
        <v/>
      </c>
      <c r="L49" s="4"/>
      <c r="M49" s="4"/>
      <c r="N49" s="286"/>
      <c r="P49" s="55"/>
      <c r="R49" s="55"/>
      <c r="S49" s="55"/>
      <c r="T49" s="55"/>
      <c r="U49" s="55"/>
    </row>
    <row r="50" spans="1:21">
      <c r="A50" s="83"/>
      <c r="B50" s="83"/>
      <c r="C50" s="64"/>
      <c r="D50" s="64"/>
      <c r="E50" s="64"/>
      <c r="F50" s="64"/>
      <c r="G50" s="64"/>
      <c r="H50" s="64"/>
      <c r="I50" s="65"/>
      <c r="J50" s="4"/>
      <c r="K50" s="4" t="str">
        <f t="shared" si="0"/>
        <v/>
      </c>
      <c r="L50" s="4"/>
      <c r="M50" s="4"/>
      <c r="N50" s="286"/>
      <c r="P50" s="55"/>
      <c r="R50" s="55"/>
      <c r="S50" s="55"/>
      <c r="T50" s="55"/>
      <c r="U50" s="55"/>
    </row>
    <row r="51" spans="1:21">
      <c r="A51" s="83"/>
      <c r="B51" s="83"/>
      <c r="C51" s="64"/>
      <c r="D51" s="64"/>
      <c r="E51" s="64"/>
      <c r="F51" s="64"/>
      <c r="G51" s="64"/>
      <c r="H51" s="64"/>
      <c r="I51" s="65"/>
      <c r="J51" s="4"/>
      <c r="K51" s="4" t="str">
        <f t="shared" si="0"/>
        <v/>
      </c>
      <c r="L51" s="4"/>
      <c r="M51" s="4"/>
      <c r="N51" s="286"/>
      <c r="P51" s="55"/>
      <c r="R51" s="55"/>
      <c r="S51" s="55"/>
      <c r="T51" s="55"/>
      <c r="U51" s="55"/>
    </row>
    <row r="52" spans="1:21">
      <c r="A52" s="83"/>
      <c r="B52" s="83"/>
      <c r="C52" s="64"/>
      <c r="D52" s="64"/>
      <c r="E52" s="64"/>
      <c r="F52" s="64"/>
      <c r="G52" s="64"/>
      <c r="H52" s="64"/>
      <c r="I52" s="65"/>
      <c r="J52" s="4"/>
      <c r="K52" s="4" t="str">
        <f t="shared" si="0"/>
        <v/>
      </c>
      <c r="L52" s="4"/>
      <c r="M52" s="4"/>
      <c r="N52" s="286"/>
      <c r="P52" s="55"/>
      <c r="R52" s="55"/>
      <c r="S52" s="55"/>
      <c r="T52" s="55"/>
      <c r="U52" s="55"/>
    </row>
    <row r="53" spans="1:21">
      <c r="A53" s="83"/>
      <c r="B53" s="83"/>
      <c r="C53" s="64"/>
      <c r="D53" s="64"/>
      <c r="E53" s="64"/>
      <c r="F53" s="64"/>
      <c r="G53" s="64"/>
      <c r="H53" s="64"/>
      <c r="I53" s="65"/>
      <c r="J53" s="4"/>
      <c r="K53" s="4" t="str">
        <f t="shared" si="0"/>
        <v/>
      </c>
      <c r="L53" s="4"/>
      <c r="M53" s="4"/>
      <c r="N53" s="286"/>
      <c r="P53" s="55"/>
      <c r="R53" s="55"/>
      <c r="S53" s="55"/>
      <c r="T53" s="55"/>
      <c r="U53" s="55"/>
    </row>
    <row r="54" spans="1:21">
      <c r="A54" s="83"/>
      <c r="B54" s="83"/>
      <c r="C54" s="64"/>
      <c r="D54" s="64"/>
      <c r="E54" s="64"/>
      <c r="F54" s="64"/>
      <c r="G54" s="64"/>
      <c r="H54" s="64"/>
      <c r="I54" s="65"/>
      <c r="J54" s="4"/>
      <c r="K54" s="4" t="str">
        <f t="shared" si="0"/>
        <v/>
      </c>
      <c r="L54" s="4"/>
      <c r="M54" s="4"/>
      <c r="N54" s="286"/>
      <c r="P54" s="55"/>
      <c r="R54" s="55"/>
      <c r="S54" s="55"/>
      <c r="T54" s="55"/>
      <c r="U54" s="55"/>
    </row>
    <row r="55" spans="1:21">
      <c r="A55" s="83"/>
      <c r="B55" s="83"/>
      <c r="C55" s="64"/>
      <c r="D55" s="64"/>
      <c r="E55" s="64"/>
      <c r="F55" s="64"/>
      <c r="G55" s="64"/>
      <c r="H55" s="64"/>
      <c r="I55" s="65"/>
      <c r="J55" s="4"/>
      <c r="K55" s="4" t="str">
        <f t="shared" si="0"/>
        <v/>
      </c>
      <c r="L55" s="4"/>
      <c r="M55" s="4"/>
      <c r="N55" s="286"/>
      <c r="P55" s="55"/>
      <c r="R55" s="55"/>
      <c r="S55" s="55"/>
      <c r="T55" s="55"/>
      <c r="U55" s="55"/>
    </row>
    <row r="56" spans="1:21">
      <c r="A56" s="83"/>
      <c r="B56" s="83"/>
      <c r="C56" s="64"/>
      <c r="D56" s="64"/>
      <c r="E56" s="64"/>
      <c r="F56" s="64"/>
      <c r="G56" s="64"/>
      <c r="H56" s="64"/>
      <c r="I56" s="65"/>
      <c r="J56" s="4"/>
      <c r="K56" s="4" t="str">
        <f t="shared" si="0"/>
        <v/>
      </c>
      <c r="L56" s="4"/>
      <c r="M56" s="4"/>
      <c r="N56" s="286"/>
      <c r="P56" s="55"/>
      <c r="R56" s="55"/>
      <c r="S56" s="55"/>
      <c r="T56" s="55"/>
      <c r="U56" s="55"/>
    </row>
    <row r="57" spans="1:21">
      <c r="A57" s="83"/>
      <c r="B57" s="83"/>
      <c r="C57" s="64"/>
      <c r="D57" s="64"/>
      <c r="E57" s="64"/>
      <c r="F57" s="64"/>
      <c r="G57" s="64"/>
      <c r="H57" s="64"/>
      <c r="I57" s="65"/>
      <c r="J57" s="4"/>
      <c r="K57" s="4" t="str">
        <f t="shared" si="0"/>
        <v/>
      </c>
      <c r="L57" s="4"/>
      <c r="M57" s="4"/>
      <c r="N57" s="286"/>
      <c r="P57" s="55"/>
      <c r="R57" s="55"/>
      <c r="S57" s="55"/>
      <c r="T57" s="55"/>
      <c r="U57" s="55"/>
    </row>
    <row r="58" spans="1:21">
      <c r="A58" s="83"/>
      <c r="B58" s="83"/>
      <c r="C58" s="64"/>
      <c r="D58" s="64"/>
      <c r="E58" s="64"/>
      <c r="F58" s="64"/>
      <c r="G58" s="64"/>
      <c r="H58" s="64"/>
      <c r="I58" s="65"/>
      <c r="J58" s="4"/>
      <c r="K58" s="4" t="str">
        <f t="shared" si="0"/>
        <v/>
      </c>
      <c r="L58" s="4"/>
      <c r="M58" s="4"/>
      <c r="N58" s="286"/>
      <c r="P58" s="55"/>
      <c r="R58" s="55"/>
      <c r="S58" s="55"/>
      <c r="T58" s="55"/>
      <c r="U58" s="55"/>
    </row>
    <row r="59" spans="1:21">
      <c r="A59" s="83"/>
      <c r="B59" s="83"/>
      <c r="C59" s="64"/>
      <c r="D59" s="64"/>
      <c r="E59" s="64"/>
      <c r="F59" s="64"/>
      <c r="G59" s="64"/>
      <c r="H59" s="64"/>
      <c r="I59" s="65"/>
      <c r="J59" s="4"/>
      <c r="K59" s="4" t="str">
        <f t="shared" si="0"/>
        <v/>
      </c>
      <c r="L59" s="4"/>
      <c r="M59" s="4"/>
      <c r="N59" s="286"/>
      <c r="P59" s="55"/>
      <c r="R59" s="55"/>
      <c r="S59" s="55"/>
      <c r="T59" s="55"/>
      <c r="U59" s="55"/>
    </row>
    <row r="60" spans="1:21">
      <c r="A60" s="83"/>
      <c r="B60" s="83"/>
      <c r="C60" s="64"/>
      <c r="D60" s="64"/>
      <c r="E60" s="64"/>
      <c r="F60" s="64"/>
      <c r="G60" s="64"/>
      <c r="H60" s="64"/>
      <c r="I60" s="65"/>
      <c r="J60" s="4"/>
      <c r="K60" s="4" t="str">
        <f t="shared" si="0"/>
        <v/>
      </c>
      <c r="L60" s="4"/>
      <c r="M60" s="4"/>
      <c r="N60" s="286"/>
      <c r="P60" s="55"/>
      <c r="R60" s="55"/>
      <c r="S60" s="55"/>
      <c r="T60" s="55"/>
      <c r="U60" s="55"/>
    </row>
    <row r="61" spans="1:21">
      <c r="A61" s="83"/>
      <c r="B61" s="83"/>
      <c r="C61" s="64"/>
      <c r="D61" s="64"/>
      <c r="E61" s="64"/>
      <c r="F61" s="64"/>
      <c r="G61" s="64"/>
      <c r="H61" s="64"/>
      <c r="I61" s="65"/>
      <c r="J61" s="4"/>
      <c r="K61" s="4" t="str">
        <f t="shared" si="0"/>
        <v/>
      </c>
      <c r="L61" s="4"/>
      <c r="M61" s="4"/>
      <c r="N61" s="286"/>
      <c r="P61" s="55"/>
      <c r="R61" s="55"/>
      <c r="S61" s="55"/>
      <c r="T61" s="55"/>
      <c r="U61" s="55"/>
    </row>
    <row r="62" spans="1:21">
      <c r="A62" s="83"/>
      <c r="B62" s="83"/>
      <c r="C62" s="64"/>
      <c r="D62" s="64"/>
      <c r="E62" s="64"/>
      <c r="F62" s="64"/>
      <c r="G62" s="64"/>
      <c r="H62" s="64"/>
      <c r="I62" s="65"/>
      <c r="J62" s="4"/>
      <c r="K62" s="4" t="str">
        <f t="shared" si="0"/>
        <v/>
      </c>
      <c r="L62" s="4"/>
      <c r="M62" s="4"/>
      <c r="N62" s="286"/>
      <c r="P62" s="55"/>
      <c r="R62" s="55"/>
      <c r="S62" s="55"/>
      <c r="T62" s="55"/>
      <c r="U62" s="55"/>
    </row>
    <row r="63" spans="1:21">
      <c r="A63" s="83"/>
      <c r="B63" s="83"/>
      <c r="C63" s="64"/>
      <c r="D63" s="64"/>
      <c r="E63" s="64"/>
      <c r="F63" s="64"/>
      <c r="G63" s="64"/>
      <c r="H63" s="64"/>
      <c r="I63" s="65"/>
      <c r="J63" s="4"/>
      <c r="K63" s="4" t="str">
        <f t="shared" si="0"/>
        <v/>
      </c>
      <c r="L63" s="4"/>
      <c r="M63" s="4"/>
      <c r="N63" s="286"/>
      <c r="P63" s="55"/>
      <c r="R63" s="55"/>
      <c r="S63" s="55"/>
      <c r="T63" s="55"/>
      <c r="U63" s="55"/>
    </row>
    <row r="64" spans="1:21">
      <c r="A64" s="83"/>
      <c r="B64" s="83"/>
      <c r="C64" s="64"/>
      <c r="D64" s="64"/>
      <c r="E64" s="64"/>
      <c r="F64" s="64"/>
      <c r="G64" s="64"/>
      <c r="H64" s="64"/>
      <c r="I64" s="65"/>
      <c r="J64" s="4"/>
      <c r="K64" s="4" t="str">
        <f t="shared" si="0"/>
        <v/>
      </c>
      <c r="L64" s="4"/>
      <c r="M64" s="4"/>
      <c r="N64" s="286"/>
      <c r="P64" s="55"/>
      <c r="R64" s="55"/>
      <c r="S64" s="55"/>
      <c r="T64" s="55"/>
      <c r="U64" s="55"/>
    </row>
    <row r="65" spans="1:21">
      <c r="A65" s="83"/>
      <c r="B65" s="83"/>
      <c r="C65" s="64"/>
      <c r="D65" s="64"/>
      <c r="E65" s="64"/>
      <c r="F65" s="64"/>
      <c r="G65" s="64"/>
      <c r="H65" s="64"/>
      <c r="I65" s="65"/>
      <c r="J65" s="4"/>
      <c r="K65" s="4" t="str">
        <f t="shared" si="0"/>
        <v/>
      </c>
      <c r="L65" s="4"/>
      <c r="M65" s="4"/>
      <c r="N65" s="286"/>
      <c r="P65" s="55"/>
      <c r="R65" s="55"/>
      <c r="S65" s="55"/>
      <c r="T65" s="55"/>
      <c r="U65" s="55"/>
    </row>
    <row r="66" spans="1:21">
      <c r="A66" s="83"/>
      <c r="B66" s="83"/>
      <c r="C66" s="64"/>
      <c r="D66" s="64"/>
      <c r="E66" s="64"/>
      <c r="F66" s="64"/>
      <c r="G66" s="64"/>
      <c r="H66" s="64"/>
      <c r="I66" s="65"/>
      <c r="J66" s="4"/>
      <c r="K66" s="4" t="str">
        <f t="shared" si="0"/>
        <v/>
      </c>
      <c r="L66" s="4"/>
      <c r="M66" s="4"/>
      <c r="N66" s="286"/>
      <c r="P66" s="55"/>
      <c r="R66" s="55"/>
      <c r="S66" s="55"/>
      <c r="T66" s="55"/>
      <c r="U66" s="55"/>
    </row>
    <row r="67" spans="1:21">
      <c r="A67" s="83"/>
      <c r="B67" s="83"/>
      <c r="C67" s="64"/>
      <c r="D67" s="64"/>
      <c r="E67" s="64"/>
      <c r="F67" s="64"/>
      <c r="G67" s="64"/>
      <c r="H67" s="64"/>
      <c r="I67" s="65"/>
      <c r="J67" s="4"/>
      <c r="K67" s="4" t="str">
        <f t="shared" si="0"/>
        <v/>
      </c>
      <c r="L67" s="4"/>
      <c r="M67" s="4"/>
      <c r="N67" s="286"/>
      <c r="P67" s="55"/>
      <c r="R67" s="55"/>
      <c r="S67" s="55"/>
      <c r="T67" s="55"/>
      <c r="U67" s="55"/>
    </row>
    <row r="68" spans="1:21">
      <c r="A68" s="83"/>
      <c r="B68" s="83"/>
      <c r="C68" s="64"/>
      <c r="D68" s="64"/>
      <c r="E68" s="64"/>
      <c r="F68" s="64"/>
      <c r="G68" s="64"/>
      <c r="H68" s="64"/>
      <c r="I68" s="65"/>
      <c r="J68" s="4"/>
      <c r="K68" s="4" t="str">
        <f t="shared" si="0"/>
        <v/>
      </c>
      <c r="L68" s="4"/>
      <c r="M68" s="4"/>
      <c r="N68" s="286"/>
      <c r="P68" s="55"/>
      <c r="R68" s="55"/>
      <c r="S68" s="55"/>
      <c r="T68" s="55"/>
      <c r="U68" s="55"/>
    </row>
    <row r="69" spans="1:21">
      <c r="A69" s="83"/>
      <c r="B69" s="83"/>
      <c r="C69" s="64"/>
      <c r="D69" s="64"/>
      <c r="E69" s="64"/>
      <c r="F69" s="64"/>
      <c r="G69" s="64"/>
      <c r="H69" s="64"/>
      <c r="I69" s="65"/>
      <c r="J69" s="4"/>
      <c r="K69" s="4" t="str">
        <f t="shared" si="0"/>
        <v/>
      </c>
      <c r="L69" s="4"/>
      <c r="M69" s="4"/>
      <c r="N69" s="286"/>
      <c r="P69" s="55"/>
      <c r="R69" s="55"/>
      <c r="S69" s="55"/>
      <c r="T69" s="55"/>
      <c r="U69" s="55"/>
    </row>
    <row r="70" spans="1:21">
      <c r="A70" s="83"/>
      <c r="B70" s="83"/>
      <c r="C70" s="64"/>
      <c r="D70" s="64"/>
      <c r="E70" s="64"/>
      <c r="F70" s="64"/>
      <c r="G70" s="64"/>
      <c r="H70" s="64"/>
      <c r="I70" s="65"/>
      <c r="J70" s="4"/>
      <c r="K70" s="4" t="str">
        <f t="shared" si="0"/>
        <v/>
      </c>
      <c r="L70" s="4"/>
      <c r="M70" s="4"/>
      <c r="N70" s="286"/>
      <c r="P70" s="55"/>
      <c r="R70" s="55"/>
      <c r="S70" s="55"/>
      <c r="T70" s="55"/>
      <c r="U70" s="55"/>
    </row>
    <row r="71" spans="1:21">
      <c r="A71" s="83"/>
      <c r="B71" s="83"/>
      <c r="C71" s="64"/>
      <c r="D71" s="64"/>
      <c r="E71" s="64"/>
      <c r="F71" s="64"/>
      <c r="G71" s="64"/>
      <c r="H71" s="64"/>
      <c r="I71" s="65"/>
      <c r="J71" s="4"/>
      <c r="K71" s="4" t="str">
        <f t="shared" si="0"/>
        <v/>
      </c>
      <c r="L71" s="4"/>
      <c r="M71" s="4"/>
      <c r="N71" s="286"/>
      <c r="P71" s="55"/>
      <c r="R71" s="55"/>
      <c r="S71" s="55"/>
      <c r="T71" s="55"/>
      <c r="U71" s="55"/>
    </row>
    <row r="72" spans="1:21">
      <c r="A72" s="83"/>
      <c r="B72" s="83"/>
      <c r="C72" s="64"/>
      <c r="D72" s="64"/>
      <c r="E72" s="64"/>
      <c r="F72" s="64"/>
      <c r="G72" s="64"/>
      <c r="H72" s="64"/>
      <c r="I72" s="65"/>
      <c r="J72" s="4"/>
      <c r="K72" s="4" t="str">
        <f t="shared" ref="K72:K106" si="1">IF(J72&lt;&gt;"",J72,"")</f>
        <v/>
      </c>
      <c r="L72" s="4"/>
      <c r="M72" s="4"/>
      <c r="N72" s="286"/>
      <c r="P72" s="55"/>
      <c r="R72" s="55"/>
      <c r="S72" s="55"/>
      <c r="T72" s="55"/>
      <c r="U72" s="55"/>
    </row>
    <row r="73" spans="1:21">
      <c r="A73" s="83"/>
      <c r="B73" s="83"/>
      <c r="C73" s="64"/>
      <c r="D73" s="64"/>
      <c r="E73" s="64"/>
      <c r="F73" s="64"/>
      <c r="G73" s="64"/>
      <c r="H73" s="64"/>
      <c r="I73" s="65"/>
      <c r="J73" s="4"/>
      <c r="K73" s="4" t="str">
        <f t="shared" si="1"/>
        <v/>
      </c>
      <c r="L73" s="4"/>
      <c r="M73" s="4"/>
      <c r="N73" s="286"/>
      <c r="P73" s="55"/>
      <c r="R73" s="55"/>
      <c r="S73" s="55"/>
      <c r="T73" s="55"/>
      <c r="U73" s="55"/>
    </row>
    <row r="74" spans="1:21">
      <c r="A74" s="83"/>
      <c r="B74" s="83"/>
      <c r="C74" s="64"/>
      <c r="D74" s="64"/>
      <c r="E74" s="64"/>
      <c r="F74" s="64"/>
      <c r="G74" s="64"/>
      <c r="H74" s="64"/>
      <c r="I74" s="65"/>
      <c r="J74" s="4"/>
      <c r="K74" s="4" t="str">
        <f t="shared" si="1"/>
        <v/>
      </c>
      <c r="L74" s="4"/>
      <c r="M74" s="4"/>
      <c r="N74" s="286"/>
      <c r="P74" s="55"/>
      <c r="R74" s="55"/>
      <c r="S74" s="55"/>
      <c r="T74" s="55"/>
      <c r="U74" s="55"/>
    </row>
    <row r="75" spans="1:21">
      <c r="A75" s="83"/>
      <c r="B75" s="83"/>
      <c r="C75" s="64"/>
      <c r="D75" s="64"/>
      <c r="E75" s="64"/>
      <c r="F75" s="64"/>
      <c r="G75" s="64"/>
      <c r="H75" s="64"/>
      <c r="I75" s="65"/>
      <c r="J75" s="4"/>
      <c r="K75" s="4" t="str">
        <f t="shared" si="1"/>
        <v/>
      </c>
      <c r="L75" s="4"/>
      <c r="M75" s="4"/>
      <c r="N75" s="286"/>
      <c r="P75" s="55"/>
      <c r="R75" s="55"/>
      <c r="S75" s="55"/>
      <c r="T75" s="55"/>
      <c r="U75" s="55"/>
    </row>
    <row r="76" spans="1:21">
      <c r="A76" s="83"/>
      <c r="B76" s="83"/>
      <c r="C76" s="64"/>
      <c r="D76" s="64"/>
      <c r="E76" s="64"/>
      <c r="F76" s="64"/>
      <c r="G76" s="64"/>
      <c r="H76" s="64"/>
      <c r="I76" s="65"/>
      <c r="J76" s="4"/>
      <c r="K76" s="4" t="str">
        <f t="shared" si="1"/>
        <v/>
      </c>
      <c r="L76" s="4"/>
      <c r="M76" s="4"/>
      <c r="N76" s="286"/>
      <c r="P76" s="55"/>
      <c r="R76" s="55"/>
      <c r="S76" s="55"/>
      <c r="T76" s="55"/>
      <c r="U76" s="55"/>
    </row>
    <row r="77" spans="1:21">
      <c r="A77" s="83"/>
      <c r="B77" s="83"/>
      <c r="C77" s="64"/>
      <c r="D77" s="64"/>
      <c r="E77" s="64"/>
      <c r="F77" s="64"/>
      <c r="G77" s="64"/>
      <c r="H77" s="64"/>
      <c r="I77" s="65"/>
      <c r="J77" s="4"/>
      <c r="K77" s="4" t="str">
        <f t="shared" si="1"/>
        <v/>
      </c>
      <c r="L77" s="4"/>
      <c r="M77" s="4"/>
      <c r="N77" s="286"/>
      <c r="P77" s="55"/>
      <c r="R77" s="55"/>
      <c r="S77" s="55"/>
      <c r="T77" s="55"/>
      <c r="U77" s="55"/>
    </row>
    <row r="78" spans="1:21">
      <c r="A78" s="83"/>
      <c r="B78" s="83"/>
      <c r="C78" s="64"/>
      <c r="D78" s="64"/>
      <c r="E78" s="64"/>
      <c r="F78" s="64"/>
      <c r="G78" s="64"/>
      <c r="H78" s="64"/>
      <c r="I78" s="65"/>
      <c r="J78" s="4"/>
      <c r="K78" s="4" t="str">
        <f t="shared" si="1"/>
        <v/>
      </c>
      <c r="L78" s="4"/>
      <c r="M78" s="4"/>
      <c r="N78" s="286"/>
      <c r="P78" s="55"/>
      <c r="R78" s="55"/>
      <c r="S78" s="55"/>
      <c r="T78" s="55"/>
      <c r="U78" s="55"/>
    </row>
    <row r="79" spans="1:21">
      <c r="A79" s="83"/>
      <c r="B79" s="83"/>
      <c r="C79" s="64"/>
      <c r="D79" s="64"/>
      <c r="E79" s="64"/>
      <c r="F79" s="64"/>
      <c r="G79" s="64"/>
      <c r="H79" s="64"/>
      <c r="I79" s="65"/>
      <c r="J79" s="4"/>
      <c r="K79" s="4" t="str">
        <f t="shared" si="1"/>
        <v/>
      </c>
      <c r="L79" s="4"/>
      <c r="M79" s="4"/>
      <c r="N79" s="286"/>
      <c r="P79" s="55"/>
      <c r="R79" s="55"/>
      <c r="S79" s="55"/>
      <c r="T79" s="55"/>
      <c r="U79" s="55"/>
    </row>
    <row r="80" spans="1:21">
      <c r="A80" s="83"/>
      <c r="B80" s="83"/>
      <c r="C80" s="64"/>
      <c r="D80" s="64"/>
      <c r="E80" s="64"/>
      <c r="F80" s="64"/>
      <c r="G80" s="64"/>
      <c r="H80" s="64"/>
      <c r="I80" s="65"/>
      <c r="J80" s="4"/>
      <c r="K80" s="4" t="str">
        <f t="shared" si="1"/>
        <v/>
      </c>
      <c r="L80" s="4"/>
      <c r="M80" s="4"/>
      <c r="N80" s="286"/>
      <c r="P80" s="55"/>
      <c r="R80" s="55"/>
      <c r="S80" s="55"/>
      <c r="T80" s="55"/>
      <c r="U80" s="55"/>
    </row>
    <row r="81" spans="1:21">
      <c r="A81" s="83"/>
      <c r="B81" s="83"/>
      <c r="C81" s="64"/>
      <c r="D81" s="64"/>
      <c r="E81" s="64"/>
      <c r="F81" s="64"/>
      <c r="G81" s="64"/>
      <c r="H81" s="64"/>
      <c r="I81" s="65"/>
      <c r="J81" s="4"/>
      <c r="K81" s="4" t="str">
        <f t="shared" si="1"/>
        <v/>
      </c>
      <c r="L81" s="4"/>
      <c r="M81" s="4"/>
      <c r="N81" s="286"/>
      <c r="P81" s="55"/>
      <c r="R81" s="55"/>
      <c r="S81" s="55"/>
      <c r="T81" s="55"/>
      <c r="U81" s="55"/>
    </row>
    <row r="82" spans="1:21">
      <c r="A82" s="83"/>
      <c r="B82" s="83"/>
      <c r="C82" s="64"/>
      <c r="D82" s="64"/>
      <c r="E82" s="64"/>
      <c r="F82" s="64"/>
      <c r="G82" s="64"/>
      <c r="H82" s="64"/>
      <c r="I82" s="65"/>
      <c r="J82" s="4"/>
      <c r="K82" s="4" t="str">
        <f t="shared" si="1"/>
        <v/>
      </c>
      <c r="L82" s="4"/>
      <c r="M82" s="4"/>
      <c r="N82" s="286"/>
      <c r="P82" s="55"/>
      <c r="R82" s="55"/>
      <c r="S82" s="55"/>
      <c r="T82" s="55"/>
      <c r="U82" s="55"/>
    </row>
    <row r="83" spans="1:21">
      <c r="A83" s="83"/>
      <c r="B83" s="83"/>
      <c r="C83" s="64"/>
      <c r="D83" s="64"/>
      <c r="E83" s="64"/>
      <c r="F83" s="64"/>
      <c r="G83" s="64"/>
      <c r="H83" s="64"/>
      <c r="I83" s="65"/>
      <c r="J83" s="4"/>
      <c r="K83" s="4" t="str">
        <f t="shared" si="1"/>
        <v/>
      </c>
      <c r="L83" s="4"/>
      <c r="M83" s="4"/>
      <c r="N83" s="286"/>
      <c r="P83" s="55"/>
      <c r="R83" s="55"/>
      <c r="S83" s="55"/>
      <c r="T83" s="55"/>
      <c r="U83" s="55"/>
    </row>
    <row r="84" spans="1:21">
      <c r="A84" s="83"/>
      <c r="B84" s="83"/>
      <c r="C84" s="64"/>
      <c r="D84" s="64"/>
      <c r="E84" s="64"/>
      <c r="F84" s="64"/>
      <c r="G84" s="64"/>
      <c r="H84" s="64"/>
      <c r="I84" s="65"/>
      <c r="J84" s="4"/>
      <c r="K84" s="4" t="str">
        <f t="shared" si="1"/>
        <v/>
      </c>
      <c r="L84" s="4"/>
      <c r="M84" s="4"/>
      <c r="N84" s="286"/>
      <c r="P84" s="55"/>
      <c r="R84" s="55"/>
      <c r="S84" s="55"/>
      <c r="T84" s="55"/>
      <c r="U84" s="55"/>
    </row>
    <row r="85" spans="1:21">
      <c r="A85" s="83"/>
      <c r="B85" s="83"/>
      <c r="C85" s="64"/>
      <c r="D85" s="64"/>
      <c r="E85" s="64"/>
      <c r="F85" s="64"/>
      <c r="G85" s="64"/>
      <c r="H85" s="64"/>
      <c r="I85" s="65"/>
      <c r="J85" s="4"/>
      <c r="K85" s="4" t="str">
        <f t="shared" si="1"/>
        <v/>
      </c>
      <c r="L85" s="4"/>
      <c r="M85" s="4"/>
      <c r="N85" s="286"/>
      <c r="P85" s="55"/>
      <c r="R85" s="55"/>
      <c r="S85" s="55"/>
      <c r="T85" s="55"/>
      <c r="U85" s="55"/>
    </row>
    <row r="86" spans="1:21">
      <c r="A86" s="83"/>
      <c r="B86" s="83"/>
      <c r="C86" s="64"/>
      <c r="D86" s="64"/>
      <c r="E86" s="64"/>
      <c r="F86" s="64"/>
      <c r="G86" s="64"/>
      <c r="H86" s="64"/>
      <c r="I86" s="65"/>
      <c r="J86" s="4"/>
      <c r="K86" s="4" t="str">
        <f t="shared" si="1"/>
        <v/>
      </c>
      <c r="L86" s="4"/>
      <c r="M86" s="4"/>
      <c r="N86" s="286"/>
      <c r="P86" s="55"/>
      <c r="R86" s="55"/>
      <c r="S86" s="55"/>
      <c r="T86" s="55"/>
      <c r="U86" s="55"/>
    </row>
    <row r="87" spans="1:21">
      <c r="A87" s="83"/>
      <c r="B87" s="83"/>
      <c r="C87" s="64"/>
      <c r="D87" s="64"/>
      <c r="E87" s="64"/>
      <c r="F87" s="64"/>
      <c r="G87" s="64"/>
      <c r="H87" s="64"/>
      <c r="I87" s="65"/>
      <c r="J87" s="4"/>
      <c r="K87" s="4" t="str">
        <f t="shared" si="1"/>
        <v/>
      </c>
      <c r="L87" s="4"/>
      <c r="M87" s="4"/>
      <c r="N87" s="286"/>
      <c r="P87" s="55"/>
      <c r="R87" s="55"/>
      <c r="S87" s="55"/>
      <c r="T87" s="55"/>
      <c r="U87" s="55"/>
    </row>
    <row r="88" spans="1:21">
      <c r="A88" s="83"/>
      <c r="B88" s="83"/>
      <c r="C88" s="64"/>
      <c r="D88" s="64"/>
      <c r="E88" s="64"/>
      <c r="F88" s="64"/>
      <c r="G88" s="64"/>
      <c r="H88" s="64"/>
      <c r="I88" s="65"/>
      <c r="J88" s="4"/>
      <c r="K88" s="4" t="str">
        <f t="shared" si="1"/>
        <v/>
      </c>
      <c r="L88" s="4"/>
      <c r="M88" s="4"/>
      <c r="N88" s="286"/>
      <c r="P88" s="55"/>
      <c r="R88" s="55"/>
      <c r="S88" s="55"/>
      <c r="T88" s="55"/>
      <c r="U88" s="55"/>
    </row>
    <row r="89" spans="1:21">
      <c r="A89" s="83"/>
      <c r="B89" s="83"/>
      <c r="C89" s="64"/>
      <c r="D89" s="64"/>
      <c r="E89" s="64"/>
      <c r="F89" s="64"/>
      <c r="G89" s="64"/>
      <c r="H89" s="64"/>
      <c r="I89" s="65"/>
      <c r="J89" s="4"/>
      <c r="K89" s="4" t="str">
        <f t="shared" si="1"/>
        <v/>
      </c>
      <c r="L89" s="4"/>
      <c r="M89" s="4"/>
      <c r="N89" s="286"/>
      <c r="P89" s="55"/>
      <c r="R89" s="55"/>
      <c r="S89" s="55"/>
      <c r="T89" s="55"/>
      <c r="U89" s="55"/>
    </row>
    <row r="90" spans="1:21">
      <c r="A90" s="83"/>
      <c r="B90" s="83"/>
      <c r="C90" s="64"/>
      <c r="D90" s="64"/>
      <c r="E90" s="64"/>
      <c r="F90" s="64"/>
      <c r="G90" s="64"/>
      <c r="H90" s="64"/>
      <c r="I90" s="65"/>
      <c r="J90" s="4"/>
      <c r="K90" s="4" t="str">
        <f t="shared" si="1"/>
        <v/>
      </c>
      <c r="L90" s="4"/>
      <c r="M90" s="4"/>
      <c r="N90" s="286"/>
      <c r="P90" s="55"/>
      <c r="R90" s="55"/>
      <c r="S90" s="55"/>
      <c r="T90" s="55"/>
      <c r="U90" s="55"/>
    </row>
    <row r="91" spans="1:21">
      <c r="A91" s="83"/>
      <c r="B91" s="83"/>
      <c r="C91" s="64"/>
      <c r="D91" s="64"/>
      <c r="E91" s="64"/>
      <c r="F91" s="64"/>
      <c r="G91" s="64"/>
      <c r="H91" s="64"/>
      <c r="I91" s="65"/>
      <c r="J91" s="4"/>
      <c r="K91" s="4" t="str">
        <f t="shared" si="1"/>
        <v/>
      </c>
      <c r="L91" s="4"/>
      <c r="M91" s="4"/>
      <c r="N91" s="286"/>
      <c r="P91" s="55"/>
      <c r="R91" s="55"/>
      <c r="S91" s="55"/>
      <c r="T91" s="55"/>
      <c r="U91" s="55"/>
    </row>
    <row r="92" spans="1:21">
      <c r="A92" s="83"/>
      <c r="B92" s="83"/>
      <c r="C92" s="64"/>
      <c r="D92" s="64"/>
      <c r="E92" s="64"/>
      <c r="F92" s="64"/>
      <c r="G92" s="64"/>
      <c r="H92" s="64"/>
      <c r="I92" s="65"/>
      <c r="J92" s="4"/>
      <c r="K92" s="4" t="str">
        <f t="shared" si="1"/>
        <v/>
      </c>
      <c r="L92" s="4"/>
      <c r="M92" s="4"/>
      <c r="N92" s="286"/>
      <c r="P92" s="55"/>
      <c r="R92" s="55"/>
      <c r="S92" s="55"/>
      <c r="T92" s="55"/>
      <c r="U92" s="55"/>
    </row>
    <row r="93" spans="1:21">
      <c r="A93" s="83"/>
      <c r="B93" s="83"/>
      <c r="C93" s="64"/>
      <c r="D93" s="64"/>
      <c r="E93" s="64"/>
      <c r="F93" s="64"/>
      <c r="G93" s="64"/>
      <c r="H93" s="64"/>
      <c r="I93" s="65"/>
      <c r="J93" s="4"/>
      <c r="K93" s="4" t="str">
        <f t="shared" si="1"/>
        <v/>
      </c>
      <c r="L93" s="4"/>
      <c r="M93" s="4"/>
      <c r="N93" s="286"/>
      <c r="P93" s="55"/>
      <c r="R93" s="55"/>
      <c r="S93" s="55"/>
      <c r="T93" s="55"/>
      <c r="U93" s="55"/>
    </row>
    <row r="94" spans="1:21">
      <c r="A94" s="83"/>
      <c r="B94" s="83"/>
      <c r="C94" s="64"/>
      <c r="D94" s="64"/>
      <c r="E94" s="64"/>
      <c r="F94" s="64"/>
      <c r="G94" s="64"/>
      <c r="H94" s="64"/>
      <c r="I94" s="65"/>
      <c r="J94" s="4"/>
      <c r="K94" s="4" t="str">
        <f t="shared" si="1"/>
        <v/>
      </c>
      <c r="L94" s="4"/>
      <c r="M94" s="4"/>
      <c r="N94" s="286"/>
      <c r="P94" s="55"/>
      <c r="R94" s="55"/>
      <c r="S94" s="55"/>
      <c r="T94" s="55"/>
      <c r="U94" s="55"/>
    </row>
    <row r="95" spans="1:21">
      <c r="A95" s="83"/>
      <c r="B95" s="83"/>
      <c r="C95" s="64"/>
      <c r="D95" s="64"/>
      <c r="E95" s="64"/>
      <c r="F95" s="64"/>
      <c r="G95" s="64"/>
      <c r="H95" s="64"/>
      <c r="I95" s="65"/>
      <c r="J95" s="4"/>
      <c r="K95" s="4" t="str">
        <f t="shared" si="1"/>
        <v/>
      </c>
      <c r="L95" s="4"/>
      <c r="M95" s="4"/>
      <c r="N95" s="286"/>
      <c r="P95" s="55"/>
      <c r="R95" s="55"/>
      <c r="S95" s="55"/>
      <c r="T95" s="55"/>
      <c r="U95" s="55"/>
    </row>
    <row r="96" spans="1:21">
      <c r="A96" s="83"/>
      <c r="B96" s="83"/>
      <c r="C96" s="64"/>
      <c r="D96" s="64"/>
      <c r="E96" s="64"/>
      <c r="F96" s="64"/>
      <c r="G96" s="64"/>
      <c r="H96" s="64"/>
      <c r="I96" s="65"/>
      <c r="J96" s="4"/>
      <c r="K96" s="4" t="str">
        <f t="shared" si="1"/>
        <v/>
      </c>
      <c r="L96" s="4"/>
      <c r="M96" s="4"/>
      <c r="N96" s="286"/>
      <c r="P96" s="55"/>
      <c r="R96" s="55"/>
      <c r="S96" s="55"/>
      <c r="T96" s="55"/>
      <c r="U96" s="55"/>
    </row>
    <row r="97" spans="1:21">
      <c r="A97" s="83"/>
      <c r="B97" s="83"/>
      <c r="C97" s="64"/>
      <c r="D97" s="64"/>
      <c r="E97" s="64"/>
      <c r="F97" s="64"/>
      <c r="G97" s="64"/>
      <c r="H97" s="64"/>
      <c r="I97" s="65"/>
      <c r="J97" s="4"/>
      <c r="K97" s="4" t="str">
        <f t="shared" si="1"/>
        <v/>
      </c>
      <c r="L97" s="4"/>
      <c r="M97" s="4"/>
      <c r="N97" s="286"/>
      <c r="P97" s="55"/>
      <c r="R97" s="55"/>
      <c r="S97" s="55"/>
      <c r="T97" s="55"/>
      <c r="U97" s="55"/>
    </row>
    <row r="98" spans="1:21">
      <c r="A98" s="83"/>
      <c r="B98" s="83"/>
      <c r="C98" s="64"/>
      <c r="D98" s="64"/>
      <c r="E98" s="64"/>
      <c r="F98" s="64"/>
      <c r="G98" s="64"/>
      <c r="H98" s="64"/>
      <c r="I98" s="65"/>
      <c r="J98" s="4"/>
      <c r="K98" s="4" t="str">
        <f t="shared" si="1"/>
        <v/>
      </c>
      <c r="L98" s="4"/>
      <c r="M98" s="4"/>
      <c r="N98" s="286"/>
      <c r="P98" s="55"/>
      <c r="R98" s="55"/>
      <c r="S98" s="55"/>
      <c r="T98" s="55"/>
      <c r="U98" s="55"/>
    </row>
    <row r="99" spans="1:21">
      <c r="A99" s="83"/>
      <c r="B99" s="83"/>
      <c r="C99" s="64"/>
      <c r="D99" s="64"/>
      <c r="E99" s="64"/>
      <c r="F99" s="64"/>
      <c r="G99" s="64"/>
      <c r="H99" s="64"/>
      <c r="I99" s="65"/>
      <c r="J99" s="4"/>
      <c r="K99" s="4" t="str">
        <f t="shared" si="1"/>
        <v/>
      </c>
      <c r="L99" s="4"/>
      <c r="M99" s="4"/>
      <c r="N99" s="286"/>
      <c r="P99" s="55"/>
      <c r="R99" s="55"/>
      <c r="S99" s="55"/>
      <c r="T99" s="55"/>
      <c r="U99" s="55"/>
    </row>
    <row r="100" spans="1:21">
      <c r="A100" s="83"/>
      <c r="B100" s="83"/>
      <c r="C100" s="64"/>
      <c r="D100" s="64"/>
      <c r="E100" s="64"/>
      <c r="F100" s="64"/>
      <c r="G100" s="64"/>
      <c r="H100" s="64"/>
      <c r="I100" s="65"/>
      <c r="J100" s="4"/>
      <c r="K100" s="4" t="str">
        <f t="shared" si="1"/>
        <v/>
      </c>
      <c r="L100" s="4"/>
      <c r="M100" s="4"/>
      <c r="N100" s="286"/>
      <c r="P100" s="55"/>
      <c r="R100" s="55"/>
      <c r="S100" s="55"/>
      <c r="T100" s="55"/>
      <c r="U100" s="55"/>
    </row>
    <row r="101" spans="1:21">
      <c r="A101" s="83"/>
      <c r="B101" s="83"/>
      <c r="C101" s="64"/>
      <c r="D101" s="64"/>
      <c r="E101" s="64"/>
      <c r="F101" s="64"/>
      <c r="G101" s="64"/>
      <c r="H101" s="64"/>
      <c r="I101" s="65"/>
      <c r="J101" s="4"/>
      <c r="K101" s="4" t="str">
        <f t="shared" si="1"/>
        <v/>
      </c>
      <c r="L101" s="4"/>
      <c r="M101" s="4"/>
      <c r="N101" s="286"/>
      <c r="P101" s="55"/>
      <c r="R101" s="55"/>
      <c r="S101" s="55"/>
      <c r="T101" s="55"/>
      <c r="U101" s="55"/>
    </row>
    <row r="102" spans="1:21">
      <c r="A102" s="83"/>
      <c r="B102" s="83"/>
      <c r="C102" s="64"/>
      <c r="D102" s="64"/>
      <c r="E102" s="64"/>
      <c r="F102" s="64"/>
      <c r="G102" s="64"/>
      <c r="H102" s="64"/>
      <c r="I102" s="65"/>
      <c r="J102" s="4"/>
      <c r="K102" s="4" t="str">
        <f t="shared" si="1"/>
        <v/>
      </c>
      <c r="L102" s="4"/>
      <c r="M102" s="4"/>
      <c r="N102" s="286"/>
      <c r="P102" s="55"/>
      <c r="R102" s="55"/>
      <c r="S102" s="55"/>
      <c r="T102" s="55"/>
      <c r="U102" s="55"/>
    </row>
    <row r="103" spans="1:21">
      <c r="A103" s="83"/>
      <c r="B103" s="83"/>
      <c r="C103" s="64"/>
      <c r="D103" s="64"/>
      <c r="E103" s="64"/>
      <c r="F103" s="64"/>
      <c r="G103" s="64"/>
      <c r="H103" s="64"/>
      <c r="I103" s="65"/>
      <c r="J103" s="4"/>
      <c r="K103" s="4" t="str">
        <f t="shared" si="1"/>
        <v/>
      </c>
      <c r="L103" s="4"/>
      <c r="M103" s="4"/>
      <c r="N103" s="286"/>
      <c r="P103" s="55"/>
      <c r="R103" s="55"/>
      <c r="S103" s="55"/>
      <c r="T103" s="55"/>
      <c r="U103" s="55"/>
    </row>
    <row r="104" spans="1:21">
      <c r="A104" s="83"/>
      <c r="B104" s="83"/>
      <c r="C104" s="64"/>
      <c r="D104" s="64"/>
      <c r="E104" s="64"/>
      <c r="F104" s="64"/>
      <c r="G104" s="64"/>
      <c r="H104" s="64"/>
      <c r="I104" s="65"/>
      <c r="J104" s="4"/>
      <c r="K104" s="4" t="str">
        <f t="shared" si="1"/>
        <v/>
      </c>
      <c r="L104" s="4"/>
      <c r="M104" s="4"/>
      <c r="N104" s="286"/>
      <c r="P104" s="55"/>
      <c r="R104" s="55"/>
      <c r="S104" s="55"/>
      <c r="T104" s="55"/>
      <c r="U104" s="55"/>
    </row>
    <row r="105" spans="1:21">
      <c r="A105" s="83"/>
      <c r="B105" s="83"/>
      <c r="C105" s="64"/>
      <c r="D105" s="64"/>
      <c r="E105" s="64"/>
      <c r="F105" s="64"/>
      <c r="G105" s="64"/>
      <c r="H105" s="64"/>
      <c r="I105" s="65"/>
      <c r="J105" s="4"/>
      <c r="K105" s="4" t="str">
        <f t="shared" si="1"/>
        <v/>
      </c>
      <c r="L105" s="4"/>
      <c r="M105" s="4"/>
      <c r="N105" s="286"/>
      <c r="P105" s="55"/>
      <c r="R105" s="55"/>
      <c r="S105" s="55"/>
      <c r="T105" s="55"/>
      <c r="U105" s="55"/>
    </row>
    <row r="106" spans="1:21">
      <c r="A106" s="83"/>
      <c r="B106" s="83"/>
      <c r="C106" s="64"/>
      <c r="D106" s="64"/>
      <c r="E106" s="64"/>
      <c r="F106" s="64"/>
      <c r="G106" s="64"/>
      <c r="H106" s="64"/>
      <c r="I106" s="65"/>
      <c r="J106" s="4"/>
      <c r="K106" s="4" t="str">
        <f t="shared" si="1"/>
        <v/>
      </c>
      <c r="L106" s="4"/>
      <c r="M106" s="4"/>
      <c r="N106" s="286"/>
      <c r="P106" s="55"/>
      <c r="R106" s="55"/>
      <c r="S106" s="55"/>
      <c r="T106" s="55"/>
      <c r="U106" s="55"/>
    </row>
    <row r="107" spans="1:21">
      <c r="N107" s="285"/>
      <c r="O107" s="99"/>
      <c r="P107" s="55"/>
      <c r="Q107" s="285"/>
      <c r="U107" s="55"/>
    </row>
    <row r="108" spans="1:21">
      <c r="N108" s="285"/>
      <c r="O108" s="99"/>
      <c r="P108" s="55"/>
      <c r="Q108" s="285"/>
      <c r="U108" s="55"/>
    </row>
    <row r="109" spans="1:21">
      <c r="N109" s="285"/>
      <c r="O109" s="99"/>
      <c r="P109" s="55"/>
      <c r="Q109" s="285"/>
      <c r="U109" s="55"/>
    </row>
    <row r="110" spans="1:21">
      <c r="N110" s="285"/>
      <c r="O110" s="99"/>
      <c r="P110" s="55"/>
      <c r="Q110" s="285"/>
      <c r="U110" s="55"/>
    </row>
    <row r="111" spans="1:21">
      <c r="N111" s="285"/>
      <c r="O111" s="99"/>
      <c r="P111" s="55"/>
      <c r="Q111" s="285"/>
      <c r="U111" s="55"/>
    </row>
    <row r="112" spans="1:21">
      <c r="N112" s="285"/>
      <c r="O112" s="99"/>
      <c r="P112" s="55"/>
      <c r="Q112" s="285"/>
      <c r="U112" s="55"/>
    </row>
    <row r="113" spans="14:21">
      <c r="N113" s="285"/>
      <c r="O113" s="99"/>
      <c r="P113" s="55"/>
      <c r="Q113" s="285"/>
      <c r="U113" s="55"/>
    </row>
    <row r="114" spans="14:21">
      <c r="N114" s="285"/>
      <c r="O114" s="99"/>
      <c r="P114" s="55"/>
      <c r="Q114" s="285"/>
      <c r="U114" s="55"/>
    </row>
    <row r="115" spans="14:21">
      <c r="N115" s="285"/>
      <c r="O115" s="99"/>
      <c r="P115" s="55"/>
      <c r="Q115" s="285"/>
      <c r="U115" s="55"/>
    </row>
    <row r="116" spans="14:21">
      <c r="N116" s="285"/>
      <c r="O116" s="99"/>
      <c r="P116" s="55"/>
      <c r="Q116" s="285"/>
      <c r="U116" s="55"/>
    </row>
    <row r="117" spans="14:21">
      <c r="N117" s="285"/>
      <c r="O117" s="99"/>
      <c r="P117" s="55"/>
      <c r="Q117" s="285"/>
      <c r="U117" s="55"/>
    </row>
    <row r="118" spans="14:21">
      <c r="N118" s="285"/>
      <c r="O118" s="99"/>
      <c r="P118" s="55"/>
      <c r="Q118" s="285"/>
      <c r="U118" s="55"/>
    </row>
    <row r="119" spans="14:21">
      <c r="N119" s="285"/>
      <c r="O119" s="99"/>
      <c r="P119" s="55"/>
      <c r="Q119" s="285"/>
      <c r="U119" s="55"/>
    </row>
    <row r="120" spans="14:21">
      <c r="N120" s="285"/>
      <c r="O120" s="99"/>
      <c r="P120" s="55"/>
      <c r="Q120" s="285"/>
      <c r="U120" s="55"/>
    </row>
    <row r="121" spans="14:21">
      <c r="N121" s="285"/>
      <c r="O121" s="99"/>
      <c r="P121" s="55"/>
      <c r="Q121" s="285"/>
      <c r="U121" s="55"/>
    </row>
    <row r="122" spans="14:21">
      <c r="N122" s="285"/>
      <c r="O122" s="99"/>
      <c r="P122" s="55"/>
      <c r="Q122" s="285"/>
      <c r="U122" s="55"/>
    </row>
    <row r="123" spans="14:21">
      <c r="N123" s="285"/>
      <c r="O123" s="99"/>
      <c r="P123" s="55"/>
      <c r="Q123" s="285"/>
      <c r="U123" s="55"/>
    </row>
    <row r="124" spans="14:21">
      <c r="N124" s="285"/>
      <c r="O124" s="99"/>
      <c r="P124" s="55"/>
      <c r="Q124" s="285"/>
      <c r="U124" s="55"/>
    </row>
    <row r="125" spans="14:21">
      <c r="N125" s="285"/>
      <c r="O125" s="99"/>
      <c r="P125" s="55"/>
      <c r="Q125" s="285"/>
      <c r="U125" s="55"/>
    </row>
    <row r="126" spans="14:21">
      <c r="N126" s="285"/>
      <c r="O126" s="99"/>
      <c r="P126" s="55"/>
      <c r="Q126" s="285"/>
      <c r="U126" s="55"/>
    </row>
    <row r="127" spans="14:21">
      <c r="N127" s="285"/>
      <c r="O127" s="99"/>
      <c r="P127" s="55"/>
      <c r="Q127" s="285"/>
      <c r="U127" s="55"/>
    </row>
    <row r="128" spans="14:21">
      <c r="N128" s="285"/>
      <c r="O128" s="99"/>
      <c r="P128" s="55"/>
      <c r="Q128" s="285"/>
      <c r="U128" s="55"/>
    </row>
    <row r="129" spans="14:21">
      <c r="N129" s="285"/>
      <c r="O129" s="99"/>
      <c r="P129" s="55"/>
      <c r="Q129" s="285"/>
      <c r="U129" s="55"/>
    </row>
    <row r="130" spans="14:21">
      <c r="N130" s="285"/>
      <c r="O130" s="99"/>
      <c r="P130" s="55"/>
      <c r="Q130" s="285"/>
      <c r="U130" s="55"/>
    </row>
    <row r="131" spans="14:21">
      <c r="N131" s="285"/>
      <c r="O131" s="99"/>
      <c r="P131" s="55"/>
      <c r="Q131" s="285"/>
      <c r="U131" s="55"/>
    </row>
    <row r="132" spans="14:21">
      <c r="N132" s="285"/>
      <c r="O132" s="99"/>
      <c r="P132" s="55"/>
      <c r="Q132" s="285"/>
      <c r="U132" s="55"/>
    </row>
    <row r="133" spans="14:21">
      <c r="N133" s="285"/>
      <c r="O133" s="99"/>
      <c r="P133" s="55"/>
      <c r="Q133" s="285"/>
      <c r="U133" s="55"/>
    </row>
    <row r="134" spans="14:21">
      <c r="N134" s="285"/>
      <c r="O134" s="99"/>
      <c r="P134" s="55"/>
      <c r="Q134" s="285"/>
      <c r="U134" s="55"/>
    </row>
    <row r="135" spans="14:21">
      <c r="N135" s="285"/>
      <c r="O135" s="99"/>
      <c r="P135" s="55"/>
      <c r="Q135" s="285"/>
      <c r="U135" s="55"/>
    </row>
    <row r="136" spans="14:21">
      <c r="N136" s="285"/>
      <c r="O136" s="99"/>
      <c r="P136" s="55"/>
      <c r="Q136" s="285"/>
      <c r="U136" s="55"/>
    </row>
    <row r="137" spans="14:21">
      <c r="N137" s="285"/>
      <c r="O137" s="99"/>
      <c r="P137" s="55"/>
      <c r="Q137" s="285"/>
      <c r="U137" s="55"/>
    </row>
    <row r="138" spans="14:21">
      <c r="N138" s="285"/>
      <c r="O138" s="99"/>
      <c r="P138" s="55"/>
      <c r="Q138" s="285"/>
      <c r="U138" s="55"/>
    </row>
    <row r="139" spans="14:21">
      <c r="N139" s="285"/>
      <c r="O139" s="99"/>
      <c r="P139" s="55"/>
      <c r="Q139" s="285"/>
      <c r="U139" s="55"/>
    </row>
    <row r="140" spans="14:21">
      <c r="N140" s="285"/>
      <c r="O140" s="99"/>
      <c r="P140" s="55"/>
      <c r="Q140" s="285"/>
      <c r="U140" s="55"/>
    </row>
    <row r="141" spans="14:21">
      <c r="N141" s="285"/>
      <c r="O141" s="99"/>
      <c r="P141" s="55"/>
      <c r="Q141" s="285"/>
      <c r="U141" s="55"/>
    </row>
    <row r="142" spans="14:21">
      <c r="N142" s="285"/>
      <c r="O142" s="99"/>
      <c r="P142" s="55"/>
      <c r="Q142" s="285"/>
      <c r="U142" s="55"/>
    </row>
    <row r="143" spans="14:21">
      <c r="N143" s="285"/>
      <c r="O143" s="99"/>
      <c r="P143" s="55"/>
      <c r="Q143" s="285"/>
      <c r="U143" s="55"/>
    </row>
    <row r="144" spans="14:21">
      <c r="N144" s="285"/>
      <c r="O144" s="99"/>
      <c r="P144" s="55"/>
      <c r="Q144" s="285"/>
      <c r="U144" s="55"/>
    </row>
    <row r="145" spans="14:21">
      <c r="N145" s="285"/>
      <c r="O145" s="99"/>
      <c r="P145" s="55"/>
      <c r="Q145" s="285"/>
      <c r="U145" s="55"/>
    </row>
    <row r="146" spans="14:21">
      <c r="N146" s="285"/>
      <c r="O146" s="99"/>
      <c r="P146" s="55"/>
      <c r="Q146" s="285"/>
      <c r="U146" s="55"/>
    </row>
    <row r="147" spans="14:21">
      <c r="N147" s="285"/>
      <c r="O147" s="99"/>
      <c r="P147" s="55"/>
      <c r="Q147" s="285"/>
      <c r="U147" s="55"/>
    </row>
    <row r="148" spans="14:21">
      <c r="N148" s="285"/>
      <c r="O148" s="99"/>
      <c r="P148" s="55"/>
      <c r="Q148" s="285"/>
      <c r="U148" s="55"/>
    </row>
    <row r="149" spans="14:21">
      <c r="N149" s="285"/>
      <c r="O149" s="99"/>
      <c r="P149" s="55"/>
      <c r="Q149" s="285"/>
      <c r="U149" s="55"/>
    </row>
    <row r="150" spans="14:21">
      <c r="N150" s="285"/>
      <c r="O150" s="99"/>
      <c r="P150" s="55"/>
      <c r="Q150" s="285"/>
      <c r="U150" s="55"/>
    </row>
    <row r="151" spans="14:21">
      <c r="N151" s="285"/>
      <c r="O151" s="99"/>
      <c r="P151" s="55"/>
      <c r="Q151" s="285"/>
      <c r="U151" s="55"/>
    </row>
    <row r="152" spans="14:21">
      <c r="N152" s="285"/>
      <c r="O152" s="99"/>
      <c r="P152" s="55"/>
      <c r="Q152" s="285"/>
      <c r="U152" s="55"/>
    </row>
    <row r="153" spans="14:21">
      <c r="N153" s="285"/>
      <c r="O153" s="99"/>
      <c r="P153" s="55"/>
      <c r="Q153" s="285"/>
      <c r="U153" s="55"/>
    </row>
    <row r="154" spans="14:21">
      <c r="N154" s="285"/>
      <c r="O154" s="99"/>
      <c r="P154" s="55"/>
      <c r="Q154" s="285"/>
      <c r="U154" s="55"/>
    </row>
    <row r="155" spans="14:21">
      <c r="N155" s="285"/>
      <c r="O155" s="99"/>
      <c r="P155" s="55"/>
      <c r="Q155" s="285"/>
      <c r="U155" s="55"/>
    </row>
    <row r="156" spans="14:21">
      <c r="N156" s="285"/>
      <c r="O156" s="99"/>
      <c r="P156" s="55"/>
      <c r="Q156" s="285"/>
      <c r="U156" s="55"/>
    </row>
    <row r="157" spans="14:21">
      <c r="N157" s="285"/>
      <c r="O157" s="99"/>
      <c r="P157" s="55"/>
      <c r="Q157" s="285"/>
      <c r="U157" s="55"/>
    </row>
    <row r="158" spans="14:21">
      <c r="N158" s="285"/>
      <c r="O158" s="99"/>
      <c r="P158" s="55"/>
      <c r="Q158" s="285"/>
      <c r="U158" s="55"/>
    </row>
    <row r="159" spans="14:21">
      <c r="N159" s="285"/>
      <c r="O159" s="99"/>
      <c r="P159" s="55"/>
      <c r="Q159" s="285"/>
      <c r="U159" s="55"/>
    </row>
    <row r="160" spans="14:21">
      <c r="N160" s="285"/>
      <c r="O160" s="99"/>
      <c r="P160" s="55"/>
      <c r="Q160" s="285"/>
      <c r="U160" s="55"/>
    </row>
    <row r="161" spans="14:21">
      <c r="N161" s="285"/>
      <c r="O161" s="99"/>
      <c r="P161" s="55"/>
      <c r="Q161" s="285"/>
      <c r="U161" s="55"/>
    </row>
    <row r="162" spans="14:21">
      <c r="N162" s="285"/>
      <c r="O162" s="99"/>
      <c r="P162" s="55"/>
      <c r="Q162" s="285"/>
      <c r="U162" s="55"/>
    </row>
    <row r="163" spans="14:21">
      <c r="N163" s="285"/>
      <c r="O163" s="99"/>
      <c r="P163" s="55"/>
      <c r="Q163" s="285"/>
      <c r="U163" s="55"/>
    </row>
    <row r="164" spans="14:21">
      <c r="N164" s="285"/>
      <c r="O164" s="99"/>
      <c r="P164" s="55"/>
      <c r="Q164" s="285"/>
      <c r="U164" s="55"/>
    </row>
    <row r="165" spans="14:21">
      <c r="N165" s="285"/>
      <c r="O165" s="99"/>
      <c r="P165" s="55"/>
      <c r="Q165" s="285"/>
      <c r="U165" s="55"/>
    </row>
    <row r="166" spans="14:21">
      <c r="N166" s="285"/>
      <c r="O166" s="99"/>
      <c r="P166" s="55"/>
      <c r="Q166" s="285"/>
      <c r="U166" s="55"/>
    </row>
    <row r="167" spans="14:21">
      <c r="N167" s="285"/>
      <c r="O167" s="99"/>
      <c r="P167" s="55"/>
      <c r="Q167" s="285"/>
      <c r="U167" s="55"/>
    </row>
    <row r="168" spans="14:21">
      <c r="N168" s="285"/>
      <c r="O168" s="99"/>
      <c r="P168" s="55"/>
      <c r="Q168" s="285"/>
      <c r="U168" s="55"/>
    </row>
    <row r="169" spans="14:21">
      <c r="N169" s="285"/>
      <c r="O169" s="99"/>
      <c r="P169" s="55"/>
      <c r="Q169" s="285"/>
      <c r="U169" s="55"/>
    </row>
    <row r="170" spans="14:21">
      <c r="N170" s="285"/>
      <c r="O170" s="99"/>
      <c r="P170" s="55"/>
      <c r="Q170" s="285"/>
      <c r="U170" s="55"/>
    </row>
    <row r="171" spans="14:21">
      <c r="N171" s="285"/>
      <c r="O171" s="99"/>
      <c r="P171" s="55"/>
      <c r="Q171" s="285"/>
      <c r="U171" s="55"/>
    </row>
    <row r="172" spans="14:21">
      <c r="N172" s="285"/>
      <c r="O172" s="99"/>
      <c r="P172" s="55"/>
      <c r="Q172" s="285"/>
      <c r="U172" s="55"/>
    </row>
    <row r="173" spans="14:21">
      <c r="N173" s="285"/>
      <c r="O173" s="99"/>
      <c r="P173" s="55"/>
      <c r="Q173" s="285"/>
      <c r="U173" s="55"/>
    </row>
    <row r="174" spans="14:21">
      <c r="N174" s="285"/>
      <c r="O174" s="99"/>
      <c r="P174" s="55"/>
      <c r="Q174" s="285"/>
      <c r="U174" s="55"/>
    </row>
    <row r="175" spans="14:21">
      <c r="N175" s="285"/>
      <c r="O175" s="99"/>
      <c r="P175" s="55"/>
      <c r="Q175" s="285"/>
      <c r="U175" s="55"/>
    </row>
    <row r="176" spans="14:21">
      <c r="N176" s="285"/>
      <c r="O176" s="99"/>
      <c r="P176" s="55"/>
      <c r="Q176" s="285"/>
      <c r="U176" s="55"/>
    </row>
    <row r="177" spans="14:21">
      <c r="N177" s="285"/>
      <c r="O177" s="99"/>
      <c r="P177" s="55"/>
      <c r="Q177" s="285"/>
      <c r="U177" s="55"/>
    </row>
    <row r="178" spans="14:21">
      <c r="N178" s="285"/>
      <c r="O178" s="99"/>
      <c r="P178" s="55"/>
      <c r="Q178" s="285"/>
      <c r="U178" s="55"/>
    </row>
    <row r="179" spans="14:21">
      <c r="N179" s="285"/>
      <c r="O179" s="99"/>
      <c r="P179" s="55"/>
      <c r="Q179" s="285"/>
      <c r="U179" s="55"/>
    </row>
    <row r="180" spans="14:21">
      <c r="N180" s="285"/>
      <c r="O180" s="99"/>
      <c r="P180" s="55"/>
      <c r="Q180" s="285"/>
      <c r="U180" s="55"/>
    </row>
    <row r="181" spans="14:21">
      <c r="N181" s="285"/>
      <c r="O181" s="99"/>
      <c r="P181" s="55"/>
      <c r="Q181" s="285"/>
      <c r="U181" s="55"/>
    </row>
    <row r="182" spans="14:21">
      <c r="N182" s="285"/>
      <c r="O182" s="99"/>
      <c r="P182" s="55"/>
      <c r="Q182" s="285"/>
      <c r="U182" s="55"/>
    </row>
    <row r="183" spans="14:21">
      <c r="N183" s="285"/>
      <c r="O183" s="99"/>
      <c r="P183" s="55"/>
      <c r="Q183" s="285"/>
      <c r="U183" s="55"/>
    </row>
    <row r="184" spans="14:21">
      <c r="N184" s="285"/>
      <c r="O184" s="99"/>
      <c r="P184" s="55"/>
      <c r="Q184" s="285"/>
      <c r="U184" s="55"/>
    </row>
    <row r="185" spans="14:21">
      <c r="N185" s="285"/>
      <c r="O185" s="99"/>
      <c r="P185" s="55"/>
      <c r="Q185" s="285"/>
      <c r="U185" s="55"/>
    </row>
    <row r="186" spans="14:21">
      <c r="N186" s="285"/>
      <c r="O186" s="99"/>
      <c r="P186" s="55"/>
      <c r="Q186" s="285"/>
      <c r="U186" s="55"/>
    </row>
    <row r="187" spans="14:21">
      <c r="N187" s="285"/>
      <c r="O187" s="99"/>
      <c r="P187" s="55"/>
      <c r="Q187" s="285"/>
      <c r="U187" s="55"/>
    </row>
    <row r="188" spans="14:21">
      <c r="N188" s="285"/>
      <c r="O188" s="99"/>
      <c r="P188" s="55"/>
      <c r="Q188" s="285"/>
      <c r="U188" s="55"/>
    </row>
    <row r="189" spans="14:21">
      <c r="N189" s="285"/>
      <c r="O189" s="99"/>
      <c r="P189" s="55"/>
      <c r="Q189" s="285"/>
      <c r="U189" s="55"/>
    </row>
    <row r="190" spans="14:21">
      <c r="N190" s="285"/>
      <c r="O190" s="99"/>
      <c r="P190" s="55"/>
      <c r="Q190" s="285"/>
      <c r="U190" s="55"/>
    </row>
    <row r="191" spans="14:21">
      <c r="N191" s="285"/>
      <c r="O191" s="99"/>
      <c r="P191" s="55"/>
      <c r="Q191" s="285"/>
      <c r="U191" s="55"/>
    </row>
    <row r="192" spans="14:21">
      <c r="N192" s="285"/>
      <c r="O192" s="99"/>
      <c r="P192" s="55"/>
      <c r="Q192" s="285"/>
      <c r="U192" s="55"/>
    </row>
    <row r="193" spans="14:21">
      <c r="N193" s="285"/>
      <c r="O193" s="99"/>
      <c r="P193" s="55"/>
      <c r="Q193" s="285"/>
      <c r="U193" s="55"/>
    </row>
    <row r="194" spans="14:21">
      <c r="N194" s="285"/>
      <c r="O194" s="99"/>
      <c r="P194" s="55"/>
      <c r="Q194" s="285"/>
      <c r="U194" s="55"/>
    </row>
    <row r="195" spans="14:21">
      <c r="N195" s="285"/>
      <c r="O195" s="99"/>
      <c r="P195" s="55"/>
      <c r="Q195" s="285"/>
      <c r="U195" s="55"/>
    </row>
    <row r="196" spans="14:21">
      <c r="N196" s="285"/>
      <c r="O196" s="99"/>
      <c r="P196" s="55"/>
      <c r="Q196" s="285"/>
      <c r="U196" s="55"/>
    </row>
    <row r="197" spans="14:21">
      <c r="N197" s="285"/>
      <c r="O197" s="99"/>
      <c r="P197" s="55"/>
      <c r="Q197" s="285"/>
      <c r="U197" s="55"/>
    </row>
    <row r="198" spans="14:21">
      <c r="N198" s="285"/>
      <c r="O198" s="99"/>
      <c r="P198" s="55"/>
      <c r="Q198" s="285"/>
      <c r="U198" s="55"/>
    </row>
    <row r="199" spans="14:21">
      <c r="N199" s="285"/>
      <c r="O199" s="99"/>
      <c r="P199" s="55"/>
      <c r="Q199" s="285"/>
      <c r="U199" s="55"/>
    </row>
    <row r="200" spans="14:21">
      <c r="N200" s="285"/>
      <c r="O200" s="99"/>
      <c r="P200" s="55"/>
      <c r="Q200" s="285"/>
      <c r="U200" s="55"/>
    </row>
    <row r="201" spans="14:21">
      <c r="N201" s="285"/>
      <c r="O201" s="99"/>
      <c r="P201" s="55"/>
      <c r="Q201" s="285"/>
      <c r="U201" s="55"/>
    </row>
    <row r="202" spans="14:21">
      <c r="N202" s="285"/>
      <c r="O202" s="99"/>
      <c r="P202" s="55"/>
      <c r="Q202" s="285"/>
      <c r="U202" s="55"/>
    </row>
    <row r="203" spans="14:21">
      <c r="N203" s="285"/>
      <c r="O203" s="99"/>
      <c r="P203" s="55"/>
      <c r="Q203" s="285"/>
      <c r="U203" s="55"/>
    </row>
    <row r="204" spans="14:21">
      <c r="N204" s="285"/>
      <c r="O204" s="99"/>
      <c r="P204" s="55"/>
      <c r="Q204" s="285"/>
      <c r="U204" s="55"/>
    </row>
    <row r="205" spans="14:21">
      <c r="N205" s="285"/>
      <c r="O205" s="99"/>
      <c r="P205" s="55"/>
      <c r="Q205" s="285"/>
      <c r="U205" s="55"/>
    </row>
  </sheetData>
  <dataValidations count="17">
    <dataValidation type="date" operator="greaterThan" allowBlank="1" showInputMessage="1" showErrorMessage="1" errorTitle="Interest date" error="Pelase enter a valid date." sqref="K7:K21 K24:K106 L22:L23">
      <formula1>1</formula1>
    </dataValidation>
    <dataValidation type="date" operator="greaterThan" allowBlank="1" showInputMessage="1" showErrorMessage="1" errorTitle="Issue Date" error="Please enter a valid date." sqref="J7:J21 J24:J106 K22:K23">
      <formula1>1</formula1>
    </dataValidation>
    <dataValidation type="date" operator="greaterThan" allowBlank="1" showInputMessage="1" showErrorMessage="1" errorTitle="Last trading date" error="Please enter a date grater than then listing date." sqref="M7:M21 M24:M106 N22:N23">
      <formula1>$G$2</formula1>
    </dataValidation>
    <dataValidation type="date" operator="greaterThan" allowBlank="1" showInputMessage="1" showErrorMessage="1" errorTitle="Reimbursement date" error="Please enter a date grater than then listing date." sqref="L7:L21 L24:L106 M22:M23">
      <formula1>$G$2</formula1>
    </dataValidation>
    <dataValidation type="whole" operator="greaterThanOrEqual" allowBlank="1" showInputMessage="1" showErrorMessage="1" errorTitle="Amount issued" error="Please enter a whole number greater than 0." sqref="I7:I21 I24:I106 J22:J23">
      <formula1>0</formula1>
    </dataValidation>
    <dataValidation type="list" errorStyle="warning" allowBlank="1" showInputMessage="1" showErrorMessage="1" errorTitle="Day Adjustment Methed" error="Please select an option from the drop down meny." sqref="I22:I23">
      <formula1>DayAdjustmentMethod</formula1>
    </dataValidation>
    <dataValidation type="list" allowBlank="1" showInputMessage="1" showErrorMessage="1" sqref="H7:H21 H24:H106">
      <formula1>InstrumentCurrencies</formula1>
    </dataValidation>
    <dataValidation type="list" errorStyle="warning" showInputMessage="1" showErrorMessage="1" error="Please select a valid entry" sqref="L2">
      <formula1>Bond_Type</formula1>
    </dataValidation>
    <dataValidation type="whole" operator="greaterThan" allowBlank="1" showInputMessage="1" showErrorMessage="1" errorTitle="Trading Lot" error="Please enter a whole number greater than 0." sqref="G7">
      <formula1>0</formula1>
    </dataValidation>
    <dataValidation type="date" errorStyle="warning" operator="greaterThan" allowBlank="1" showInputMessage="1" showErrorMessage="1" errorTitle="Listing Date" error="Must be a future trading date." sqref="G2">
      <formula1>TODAY()</formula1>
    </dataValidation>
    <dataValidation type="date" operator="greaterThan" allowBlank="1" showInputMessage="1" showErrorMessage="1" sqref="O13:P13">
      <formula1>1</formula1>
    </dataValidation>
    <dataValidation errorStyle="warning" showInputMessage="1" showErrorMessage="1" error="Please select a valid entry" sqref="I2"/>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C2">
      <formula1>CouponBondIssuers</formula1>
    </dataValidation>
    <dataValidation type="list" showInputMessage="1" showErrorMessage="1" sqref="E2">
      <formula1>TradingCurrencies</formula1>
    </dataValidation>
    <dataValidation type="list" errorStyle="warning" showInputMessage="1" showErrorMessage="1" error="Please select a valid entry" sqref="F2">
      <formula1>CouponBondProgram</formula1>
    </dataValidation>
    <dataValidation type="list" allowBlank="1" showInputMessage="1" showErrorMessage="1" sqref="B2">
      <formula1>CommercialPapersSegment</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LookupValues!$AE$2:$AE$39</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8"/>
  <sheetViews>
    <sheetView workbookViewId="0">
      <selection activeCell="A2" sqref="A2"/>
    </sheetView>
  </sheetViews>
  <sheetFormatPr defaultRowHeight="15"/>
  <cols>
    <col min="1" max="1" width="24.140625" style="228" bestFit="1" customWidth="1"/>
    <col min="2" max="2" width="23.85546875" style="228" bestFit="1" customWidth="1"/>
    <col min="3" max="3" width="31.140625" style="228" customWidth="1"/>
    <col min="4" max="4" width="9.140625" style="228"/>
    <col min="5" max="5" width="11.28515625" style="228" customWidth="1"/>
    <col min="6" max="8" width="9.140625" style="228"/>
    <col min="9" max="9" width="10.140625" style="228" bestFit="1" customWidth="1"/>
    <col min="10" max="11" width="9.140625" style="228"/>
    <col min="12" max="12" width="12.5703125" style="228" bestFit="1" customWidth="1"/>
    <col min="13" max="13" width="11.42578125" style="228" customWidth="1"/>
    <col min="14" max="256" width="9.140625" style="228"/>
    <col min="257" max="257" width="16.42578125" style="228" customWidth="1"/>
    <col min="258" max="258" width="23.85546875" style="228" bestFit="1" customWidth="1"/>
    <col min="259" max="259" width="31.140625" style="228" customWidth="1"/>
    <col min="260" max="260" width="9.140625" style="228"/>
    <col min="261" max="261" width="11.28515625" style="228" customWidth="1"/>
    <col min="262" max="264" width="9.140625" style="228"/>
    <col min="265" max="265" width="10.140625" style="228" bestFit="1" customWidth="1"/>
    <col min="266" max="267" width="9.140625" style="228"/>
    <col min="268" max="268" width="12.5703125" style="228" bestFit="1" customWidth="1"/>
    <col min="269" max="512" width="9.140625" style="228"/>
    <col min="513" max="513" width="16.42578125" style="228" customWidth="1"/>
    <col min="514" max="514" width="23.85546875" style="228" bestFit="1" customWidth="1"/>
    <col min="515" max="515" width="31.140625" style="228" customWidth="1"/>
    <col min="516" max="516" width="9.140625" style="228"/>
    <col min="517" max="517" width="11.28515625" style="228" customWidth="1"/>
    <col min="518" max="520" width="9.140625" style="228"/>
    <col min="521" max="521" width="10.140625" style="228" bestFit="1" customWidth="1"/>
    <col min="522" max="523" width="9.140625" style="228"/>
    <col min="524" max="524" width="12.5703125" style="228" bestFit="1" customWidth="1"/>
    <col min="525" max="768" width="9.140625" style="228"/>
    <col min="769" max="769" width="16.42578125" style="228" customWidth="1"/>
    <col min="770" max="770" width="23.85546875" style="228" bestFit="1" customWidth="1"/>
    <col min="771" max="771" width="31.140625" style="228" customWidth="1"/>
    <col min="772" max="772" width="9.140625" style="228"/>
    <col min="773" max="773" width="11.28515625" style="228" customWidth="1"/>
    <col min="774" max="776" width="9.140625" style="228"/>
    <col min="777" max="777" width="10.140625" style="228" bestFit="1" customWidth="1"/>
    <col min="778" max="779" width="9.140625" style="228"/>
    <col min="780" max="780" width="12.5703125" style="228" bestFit="1" customWidth="1"/>
    <col min="781" max="1024" width="9.140625" style="228"/>
    <col min="1025" max="1025" width="16.42578125" style="228" customWidth="1"/>
    <col min="1026" max="1026" width="23.85546875" style="228" bestFit="1" customWidth="1"/>
    <col min="1027" max="1027" width="31.140625" style="228" customWidth="1"/>
    <col min="1028" max="1028" width="9.140625" style="228"/>
    <col min="1029" max="1029" width="11.28515625" style="228" customWidth="1"/>
    <col min="1030" max="1032" width="9.140625" style="228"/>
    <col min="1033" max="1033" width="10.140625" style="228" bestFit="1" customWidth="1"/>
    <col min="1034" max="1035" width="9.140625" style="228"/>
    <col min="1036" max="1036" width="12.5703125" style="228" bestFit="1" customWidth="1"/>
    <col min="1037" max="1280" width="9.140625" style="228"/>
    <col min="1281" max="1281" width="16.42578125" style="228" customWidth="1"/>
    <col min="1282" max="1282" width="23.85546875" style="228" bestFit="1" customWidth="1"/>
    <col min="1283" max="1283" width="31.140625" style="228" customWidth="1"/>
    <col min="1284" max="1284" width="9.140625" style="228"/>
    <col min="1285" max="1285" width="11.28515625" style="228" customWidth="1"/>
    <col min="1286" max="1288" width="9.140625" style="228"/>
    <col min="1289" max="1289" width="10.140625" style="228" bestFit="1" customWidth="1"/>
    <col min="1290" max="1291" width="9.140625" style="228"/>
    <col min="1292" max="1292" width="12.5703125" style="228" bestFit="1" customWidth="1"/>
    <col min="1293" max="1536" width="9.140625" style="228"/>
    <col min="1537" max="1537" width="16.42578125" style="228" customWidth="1"/>
    <col min="1538" max="1538" width="23.85546875" style="228" bestFit="1" customWidth="1"/>
    <col min="1539" max="1539" width="31.140625" style="228" customWidth="1"/>
    <col min="1540" max="1540" width="9.140625" style="228"/>
    <col min="1541" max="1541" width="11.28515625" style="228" customWidth="1"/>
    <col min="1542" max="1544" width="9.140625" style="228"/>
    <col min="1545" max="1545" width="10.140625" style="228" bestFit="1" customWidth="1"/>
    <col min="1546" max="1547" width="9.140625" style="228"/>
    <col min="1548" max="1548" width="12.5703125" style="228" bestFit="1" customWidth="1"/>
    <col min="1549" max="1792" width="9.140625" style="228"/>
    <col min="1793" max="1793" width="16.42578125" style="228" customWidth="1"/>
    <col min="1794" max="1794" width="23.85546875" style="228" bestFit="1" customWidth="1"/>
    <col min="1795" max="1795" width="31.140625" style="228" customWidth="1"/>
    <col min="1796" max="1796" width="9.140625" style="228"/>
    <col min="1797" max="1797" width="11.28515625" style="228" customWidth="1"/>
    <col min="1798" max="1800" width="9.140625" style="228"/>
    <col min="1801" max="1801" width="10.140625" style="228" bestFit="1" customWidth="1"/>
    <col min="1802" max="1803" width="9.140625" style="228"/>
    <col min="1804" max="1804" width="12.5703125" style="228" bestFit="1" customWidth="1"/>
    <col min="1805" max="2048" width="9.140625" style="228"/>
    <col min="2049" max="2049" width="16.42578125" style="228" customWidth="1"/>
    <col min="2050" max="2050" width="23.85546875" style="228" bestFit="1" customWidth="1"/>
    <col min="2051" max="2051" width="31.140625" style="228" customWidth="1"/>
    <col min="2052" max="2052" width="9.140625" style="228"/>
    <col min="2053" max="2053" width="11.28515625" style="228" customWidth="1"/>
    <col min="2054" max="2056" width="9.140625" style="228"/>
    <col min="2057" max="2057" width="10.140625" style="228" bestFit="1" customWidth="1"/>
    <col min="2058" max="2059" width="9.140625" style="228"/>
    <col min="2060" max="2060" width="12.5703125" style="228" bestFit="1" customWidth="1"/>
    <col min="2061" max="2304" width="9.140625" style="228"/>
    <col min="2305" max="2305" width="16.42578125" style="228" customWidth="1"/>
    <col min="2306" max="2306" width="23.85546875" style="228" bestFit="1" customWidth="1"/>
    <col min="2307" max="2307" width="31.140625" style="228" customWidth="1"/>
    <col min="2308" max="2308" width="9.140625" style="228"/>
    <col min="2309" max="2309" width="11.28515625" style="228" customWidth="1"/>
    <col min="2310" max="2312" width="9.140625" style="228"/>
    <col min="2313" max="2313" width="10.140625" style="228" bestFit="1" customWidth="1"/>
    <col min="2314" max="2315" width="9.140625" style="228"/>
    <col min="2316" max="2316" width="12.5703125" style="228" bestFit="1" customWidth="1"/>
    <col min="2317" max="2560" width="9.140625" style="228"/>
    <col min="2561" max="2561" width="16.42578125" style="228" customWidth="1"/>
    <col min="2562" max="2562" width="23.85546875" style="228" bestFit="1" customWidth="1"/>
    <col min="2563" max="2563" width="31.140625" style="228" customWidth="1"/>
    <col min="2564" max="2564" width="9.140625" style="228"/>
    <col min="2565" max="2565" width="11.28515625" style="228" customWidth="1"/>
    <col min="2566" max="2568" width="9.140625" style="228"/>
    <col min="2569" max="2569" width="10.140625" style="228" bestFit="1" customWidth="1"/>
    <col min="2570" max="2571" width="9.140625" style="228"/>
    <col min="2572" max="2572" width="12.5703125" style="228" bestFit="1" customWidth="1"/>
    <col min="2573" max="2816" width="9.140625" style="228"/>
    <col min="2817" max="2817" width="16.42578125" style="228" customWidth="1"/>
    <col min="2818" max="2818" width="23.85546875" style="228" bestFit="1" customWidth="1"/>
    <col min="2819" max="2819" width="31.140625" style="228" customWidth="1"/>
    <col min="2820" max="2820" width="9.140625" style="228"/>
    <col min="2821" max="2821" width="11.28515625" style="228" customWidth="1"/>
    <col min="2822" max="2824" width="9.140625" style="228"/>
    <col min="2825" max="2825" width="10.140625" style="228" bestFit="1" customWidth="1"/>
    <col min="2826" max="2827" width="9.140625" style="228"/>
    <col min="2828" max="2828" width="12.5703125" style="228" bestFit="1" customWidth="1"/>
    <col min="2829" max="3072" width="9.140625" style="228"/>
    <col min="3073" max="3073" width="16.42578125" style="228" customWidth="1"/>
    <col min="3074" max="3074" width="23.85546875" style="228" bestFit="1" customWidth="1"/>
    <col min="3075" max="3075" width="31.140625" style="228" customWidth="1"/>
    <col min="3076" max="3076" width="9.140625" style="228"/>
    <col min="3077" max="3077" width="11.28515625" style="228" customWidth="1"/>
    <col min="3078" max="3080" width="9.140625" style="228"/>
    <col min="3081" max="3081" width="10.140625" style="228" bestFit="1" customWidth="1"/>
    <col min="3082" max="3083" width="9.140625" style="228"/>
    <col min="3084" max="3084" width="12.5703125" style="228" bestFit="1" customWidth="1"/>
    <col min="3085" max="3328" width="9.140625" style="228"/>
    <col min="3329" max="3329" width="16.42578125" style="228" customWidth="1"/>
    <col min="3330" max="3330" width="23.85546875" style="228" bestFit="1" customWidth="1"/>
    <col min="3331" max="3331" width="31.140625" style="228" customWidth="1"/>
    <col min="3332" max="3332" width="9.140625" style="228"/>
    <col min="3333" max="3333" width="11.28515625" style="228" customWidth="1"/>
    <col min="3334" max="3336" width="9.140625" style="228"/>
    <col min="3337" max="3337" width="10.140625" style="228" bestFit="1" customWidth="1"/>
    <col min="3338" max="3339" width="9.140625" style="228"/>
    <col min="3340" max="3340" width="12.5703125" style="228" bestFit="1" customWidth="1"/>
    <col min="3341" max="3584" width="9.140625" style="228"/>
    <col min="3585" max="3585" width="16.42578125" style="228" customWidth="1"/>
    <col min="3586" max="3586" width="23.85546875" style="228" bestFit="1" customWidth="1"/>
    <col min="3587" max="3587" width="31.140625" style="228" customWidth="1"/>
    <col min="3588" max="3588" width="9.140625" style="228"/>
    <col min="3589" max="3589" width="11.28515625" style="228" customWidth="1"/>
    <col min="3590" max="3592" width="9.140625" style="228"/>
    <col min="3593" max="3593" width="10.140625" style="228" bestFit="1" customWidth="1"/>
    <col min="3594" max="3595" width="9.140625" style="228"/>
    <col min="3596" max="3596" width="12.5703125" style="228" bestFit="1" customWidth="1"/>
    <col min="3597" max="3840" width="9.140625" style="228"/>
    <col min="3841" max="3841" width="16.42578125" style="228" customWidth="1"/>
    <col min="3842" max="3842" width="23.85546875" style="228" bestFit="1" customWidth="1"/>
    <col min="3843" max="3843" width="31.140625" style="228" customWidth="1"/>
    <col min="3844" max="3844" width="9.140625" style="228"/>
    <col min="3845" max="3845" width="11.28515625" style="228" customWidth="1"/>
    <col min="3846" max="3848" width="9.140625" style="228"/>
    <col min="3849" max="3849" width="10.140625" style="228" bestFit="1" customWidth="1"/>
    <col min="3850" max="3851" width="9.140625" style="228"/>
    <col min="3852" max="3852" width="12.5703125" style="228" bestFit="1" customWidth="1"/>
    <col min="3853" max="4096" width="9.140625" style="228"/>
    <col min="4097" max="4097" width="16.42578125" style="228" customWidth="1"/>
    <col min="4098" max="4098" width="23.85546875" style="228" bestFit="1" customWidth="1"/>
    <col min="4099" max="4099" width="31.140625" style="228" customWidth="1"/>
    <col min="4100" max="4100" width="9.140625" style="228"/>
    <col min="4101" max="4101" width="11.28515625" style="228" customWidth="1"/>
    <col min="4102" max="4104" width="9.140625" style="228"/>
    <col min="4105" max="4105" width="10.140625" style="228" bestFit="1" customWidth="1"/>
    <col min="4106" max="4107" width="9.140625" style="228"/>
    <col min="4108" max="4108" width="12.5703125" style="228" bestFit="1" customWidth="1"/>
    <col min="4109" max="4352" width="9.140625" style="228"/>
    <col min="4353" max="4353" width="16.42578125" style="228" customWidth="1"/>
    <col min="4354" max="4354" width="23.85546875" style="228" bestFit="1" customWidth="1"/>
    <col min="4355" max="4355" width="31.140625" style="228" customWidth="1"/>
    <col min="4356" max="4356" width="9.140625" style="228"/>
    <col min="4357" max="4357" width="11.28515625" style="228" customWidth="1"/>
    <col min="4358" max="4360" width="9.140625" style="228"/>
    <col min="4361" max="4361" width="10.140625" style="228" bestFit="1" customWidth="1"/>
    <col min="4362" max="4363" width="9.140625" style="228"/>
    <col min="4364" max="4364" width="12.5703125" style="228" bestFit="1" customWidth="1"/>
    <col min="4365" max="4608" width="9.140625" style="228"/>
    <col min="4609" max="4609" width="16.42578125" style="228" customWidth="1"/>
    <col min="4610" max="4610" width="23.85546875" style="228" bestFit="1" customWidth="1"/>
    <col min="4611" max="4611" width="31.140625" style="228" customWidth="1"/>
    <col min="4612" max="4612" width="9.140625" style="228"/>
    <col min="4613" max="4613" width="11.28515625" style="228" customWidth="1"/>
    <col min="4614" max="4616" width="9.140625" style="228"/>
    <col min="4617" max="4617" width="10.140625" style="228" bestFit="1" customWidth="1"/>
    <col min="4618" max="4619" width="9.140625" style="228"/>
    <col min="4620" max="4620" width="12.5703125" style="228" bestFit="1" customWidth="1"/>
    <col min="4621" max="4864" width="9.140625" style="228"/>
    <col min="4865" max="4865" width="16.42578125" style="228" customWidth="1"/>
    <col min="4866" max="4866" width="23.85546875" style="228" bestFit="1" customWidth="1"/>
    <col min="4867" max="4867" width="31.140625" style="228" customWidth="1"/>
    <col min="4868" max="4868" width="9.140625" style="228"/>
    <col min="4869" max="4869" width="11.28515625" style="228" customWidth="1"/>
    <col min="4870" max="4872" width="9.140625" style="228"/>
    <col min="4873" max="4873" width="10.140625" style="228" bestFit="1" customWidth="1"/>
    <col min="4874" max="4875" width="9.140625" style="228"/>
    <col min="4876" max="4876" width="12.5703125" style="228" bestFit="1" customWidth="1"/>
    <col min="4877" max="5120" width="9.140625" style="228"/>
    <col min="5121" max="5121" width="16.42578125" style="228" customWidth="1"/>
    <col min="5122" max="5122" width="23.85546875" style="228" bestFit="1" customWidth="1"/>
    <col min="5123" max="5123" width="31.140625" style="228" customWidth="1"/>
    <col min="5124" max="5124" width="9.140625" style="228"/>
    <col min="5125" max="5125" width="11.28515625" style="228" customWidth="1"/>
    <col min="5126" max="5128" width="9.140625" style="228"/>
    <col min="5129" max="5129" width="10.140625" style="228" bestFit="1" customWidth="1"/>
    <col min="5130" max="5131" width="9.140625" style="228"/>
    <col min="5132" max="5132" width="12.5703125" style="228" bestFit="1" customWidth="1"/>
    <col min="5133" max="5376" width="9.140625" style="228"/>
    <col min="5377" max="5377" width="16.42578125" style="228" customWidth="1"/>
    <col min="5378" max="5378" width="23.85546875" style="228" bestFit="1" customWidth="1"/>
    <col min="5379" max="5379" width="31.140625" style="228" customWidth="1"/>
    <col min="5380" max="5380" width="9.140625" style="228"/>
    <col min="5381" max="5381" width="11.28515625" style="228" customWidth="1"/>
    <col min="5382" max="5384" width="9.140625" style="228"/>
    <col min="5385" max="5385" width="10.140625" style="228" bestFit="1" customWidth="1"/>
    <col min="5386" max="5387" width="9.140625" style="228"/>
    <col min="5388" max="5388" width="12.5703125" style="228" bestFit="1" customWidth="1"/>
    <col min="5389" max="5632" width="9.140625" style="228"/>
    <col min="5633" max="5633" width="16.42578125" style="228" customWidth="1"/>
    <col min="5634" max="5634" width="23.85546875" style="228" bestFit="1" customWidth="1"/>
    <col min="5635" max="5635" width="31.140625" style="228" customWidth="1"/>
    <col min="5636" max="5636" width="9.140625" style="228"/>
    <col min="5637" max="5637" width="11.28515625" style="228" customWidth="1"/>
    <col min="5638" max="5640" width="9.140625" style="228"/>
    <col min="5641" max="5641" width="10.140625" style="228" bestFit="1" customWidth="1"/>
    <col min="5642" max="5643" width="9.140625" style="228"/>
    <col min="5644" max="5644" width="12.5703125" style="228" bestFit="1" customWidth="1"/>
    <col min="5645" max="5888" width="9.140625" style="228"/>
    <col min="5889" max="5889" width="16.42578125" style="228" customWidth="1"/>
    <col min="5890" max="5890" width="23.85546875" style="228" bestFit="1" customWidth="1"/>
    <col min="5891" max="5891" width="31.140625" style="228" customWidth="1"/>
    <col min="5892" max="5892" width="9.140625" style="228"/>
    <col min="5893" max="5893" width="11.28515625" style="228" customWidth="1"/>
    <col min="5894" max="5896" width="9.140625" style="228"/>
    <col min="5897" max="5897" width="10.140625" style="228" bestFit="1" customWidth="1"/>
    <col min="5898" max="5899" width="9.140625" style="228"/>
    <col min="5900" max="5900" width="12.5703125" style="228" bestFit="1" customWidth="1"/>
    <col min="5901" max="6144" width="9.140625" style="228"/>
    <col min="6145" max="6145" width="16.42578125" style="228" customWidth="1"/>
    <col min="6146" max="6146" width="23.85546875" style="228" bestFit="1" customWidth="1"/>
    <col min="6147" max="6147" width="31.140625" style="228" customWidth="1"/>
    <col min="6148" max="6148" width="9.140625" style="228"/>
    <col min="6149" max="6149" width="11.28515625" style="228" customWidth="1"/>
    <col min="6150" max="6152" width="9.140625" style="228"/>
    <col min="6153" max="6153" width="10.140625" style="228" bestFit="1" customWidth="1"/>
    <col min="6154" max="6155" width="9.140625" style="228"/>
    <col min="6156" max="6156" width="12.5703125" style="228" bestFit="1" customWidth="1"/>
    <col min="6157" max="6400" width="9.140625" style="228"/>
    <col min="6401" max="6401" width="16.42578125" style="228" customWidth="1"/>
    <col min="6402" max="6402" width="23.85546875" style="228" bestFit="1" customWidth="1"/>
    <col min="6403" max="6403" width="31.140625" style="228" customWidth="1"/>
    <col min="6404" max="6404" width="9.140625" style="228"/>
    <col min="6405" max="6405" width="11.28515625" style="228" customWidth="1"/>
    <col min="6406" max="6408" width="9.140625" style="228"/>
    <col min="6409" max="6409" width="10.140625" style="228" bestFit="1" customWidth="1"/>
    <col min="6410" max="6411" width="9.140625" style="228"/>
    <col min="6412" max="6412" width="12.5703125" style="228" bestFit="1" customWidth="1"/>
    <col min="6413" max="6656" width="9.140625" style="228"/>
    <col min="6657" max="6657" width="16.42578125" style="228" customWidth="1"/>
    <col min="6658" max="6658" width="23.85546875" style="228" bestFit="1" customWidth="1"/>
    <col min="6659" max="6659" width="31.140625" style="228" customWidth="1"/>
    <col min="6660" max="6660" width="9.140625" style="228"/>
    <col min="6661" max="6661" width="11.28515625" style="228" customWidth="1"/>
    <col min="6662" max="6664" width="9.140625" style="228"/>
    <col min="6665" max="6665" width="10.140625" style="228" bestFit="1" customWidth="1"/>
    <col min="6666" max="6667" width="9.140625" style="228"/>
    <col min="6668" max="6668" width="12.5703125" style="228" bestFit="1" customWidth="1"/>
    <col min="6669" max="6912" width="9.140625" style="228"/>
    <col min="6913" max="6913" width="16.42578125" style="228" customWidth="1"/>
    <col min="6914" max="6914" width="23.85546875" style="228" bestFit="1" customWidth="1"/>
    <col min="6915" max="6915" width="31.140625" style="228" customWidth="1"/>
    <col min="6916" max="6916" width="9.140625" style="228"/>
    <col min="6917" max="6917" width="11.28515625" style="228" customWidth="1"/>
    <col min="6918" max="6920" width="9.140625" style="228"/>
    <col min="6921" max="6921" width="10.140625" style="228" bestFit="1" customWidth="1"/>
    <col min="6922" max="6923" width="9.140625" style="228"/>
    <col min="6924" max="6924" width="12.5703125" style="228" bestFit="1" customWidth="1"/>
    <col min="6925" max="7168" width="9.140625" style="228"/>
    <col min="7169" max="7169" width="16.42578125" style="228" customWidth="1"/>
    <col min="7170" max="7170" width="23.85546875" style="228" bestFit="1" customWidth="1"/>
    <col min="7171" max="7171" width="31.140625" style="228" customWidth="1"/>
    <col min="7172" max="7172" width="9.140625" style="228"/>
    <col min="7173" max="7173" width="11.28515625" style="228" customWidth="1"/>
    <col min="7174" max="7176" width="9.140625" style="228"/>
    <col min="7177" max="7177" width="10.140625" style="228" bestFit="1" customWidth="1"/>
    <col min="7178" max="7179" width="9.140625" style="228"/>
    <col min="7180" max="7180" width="12.5703125" style="228" bestFit="1" customWidth="1"/>
    <col min="7181" max="7424" width="9.140625" style="228"/>
    <col min="7425" max="7425" width="16.42578125" style="228" customWidth="1"/>
    <col min="7426" max="7426" width="23.85546875" style="228" bestFit="1" customWidth="1"/>
    <col min="7427" max="7427" width="31.140625" style="228" customWidth="1"/>
    <col min="7428" max="7428" width="9.140625" style="228"/>
    <col min="7429" max="7429" width="11.28515625" style="228" customWidth="1"/>
    <col min="7430" max="7432" width="9.140625" style="228"/>
    <col min="7433" max="7433" width="10.140625" style="228" bestFit="1" customWidth="1"/>
    <col min="7434" max="7435" width="9.140625" style="228"/>
    <col min="7436" max="7436" width="12.5703125" style="228" bestFit="1" customWidth="1"/>
    <col min="7437" max="7680" width="9.140625" style="228"/>
    <col min="7681" max="7681" width="16.42578125" style="228" customWidth="1"/>
    <col min="7682" max="7682" width="23.85546875" style="228" bestFit="1" customWidth="1"/>
    <col min="7683" max="7683" width="31.140625" style="228" customWidth="1"/>
    <col min="7684" max="7684" width="9.140625" style="228"/>
    <col min="7685" max="7685" width="11.28515625" style="228" customWidth="1"/>
    <col min="7686" max="7688" width="9.140625" style="228"/>
    <col min="7689" max="7689" width="10.140625" style="228" bestFit="1" customWidth="1"/>
    <col min="7690" max="7691" width="9.140625" style="228"/>
    <col min="7692" max="7692" width="12.5703125" style="228" bestFit="1" customWidth="1"/>
    <col min="7693" max="7936" width="9.140625" style="228"/>
    <col min="7937" max="7937" width="16.42578125" style="228" customWidth="1"/>
    <col min="7938" max="7938" width="23.85546875" style="228" bestFit="1" customWidth="1"/>
    <col min="7939" max="7939" width="31.140625" style="228" customWidth="1"/>
    <col min="7940" max="7940" width="9.140625" style="228"/>
    <col min="7941" max="7941" width="11.28515625" style="228" customWidth="1"/>
    <col min="7942" max="7944" width="9.140625" style="228"/>
    <col min="7945" max="7945" width="10.140625" style="228" bestFit="1" customWidth="1"/>
    <col min="7946" max="7947" width="9.140625" style="228"/>
    <col min="7948" max="7948" width="12.5703125" style="228" bestFit="1" customWidth="1"/>
    <col min="7949" max="8192" width="9.140625" style="228"/>
    <col min="8193" max="8193" width="16.42578125" style="228" customWidth="1"/>
    <col min="8194" max="8194" width="23.85546875" style="228" bestFit="1" customWidth="1"/>
    <col min="8195" max="8195" width="31.140625" style="228" customWidth="1"/>
    <col min="8196" max="8196" width="9.140625" style="228"/>
    <col min="8197" max="8197" width="11.28515625" style="228" customWidth="1"/>
    <col min="8198" max="8200" width="9.140625" style="228"/>
    <col min="8201" max="8201" width="10.140625" style="228" bestFit="1" customWidth="1"/>
    <col min="8202" max="8203" width="9.140625" style="228"/>
    <col min="8204" max="8204" width="12.5703125" style="228" bestFit="1" customWidth="1"/>
    <col min="8205" max="8448" width="9.140625" style="228"/>
    <col min="8449" max="8449" width="16.42578125" style="228" customWidth="1"/>
    <col min="8450" max="8450" width="23.85546875" style="228" bestFit="1" customWidth="1"/>
    <col min="8451" max="8451" width="31.140625" style="228" customWidth="1"/>
    <col min="8452" max="8452" width="9.140625" style="228"/>
    <col min="8453" max="8453" width="11.28515625" style="228" customWidth="1"/>
    <col min="8454" max="8456" width="9.140625" style="228"/>
    <col min="8457" max="8457" width="10.140625" style="228" bestFit="1" customWidth="1"/>
    <col min="8458" max="8459" width="9.140625" style="228"/>
    <col min="8460" max="8460" width="12.5703125" style="228" bestFit="1" customWidth="1"/>
    <col min="8461" max="8704" width="9.140625" style="228"/>
    <col min="8705" max="8705" width="16.42578125" style="228" customWidth="1"/>
    <col min="8706" max="8706" width="23.85546875" style="228" bestFit="1" customWidth="1"/>
    <col min="8707" max="8707" width="31.140625" style="228" customWidth="1"/>
    <col min="8708" max="8708" width="9.140625" style="228"/>
    <col min="8709" max="8709" width="11.28515625" style="228" customWidth="1"/>
    <col min="8710" max="8712" width="9.140625" style="228"/>
    <col min="8713" max="8713" width="10.140625" style="228" bestFit="1" customWidth="1"/>
    <col min="8714" max="8715" width="9.140625" style="228"/>
    <col min="8716" max="8716" width="12.5703125" style="228" bestFit="1" customWidth="1"/>
    <col min="8717" max="8960" width="9.140625" style="228"/>
    <col min="8961" max="8961" width="16.42578125" style="228" customWidth="1"/>
    <col min="8962" max="8962" width="23.85546875" style="228" bestFit="1" customWidth="1"/>
    <col min="8963" max="8963" width="31.140625" style="228" customWidth="1"/>
    <col min="8964" max="8964" width="9.140625" style="228"/>
    <col min="8965" max="8965" width="11.28515625" style="228" customWidth="1"/>
    <col min="8966" max="8968" width="9.140625" style="228"/>
    <col min="8969" max="8969" width="10.140625" style="228" bestFit="1" customWidth="1"/>
    <col min="8970" max="8971" width="9.140625" style="228"/>
    <col min="8972" max="8972" width="12.5703125" style="228" bestFit="1" customWidth="1"/>
    <col min="8973" max="9216" width="9.140625" style="228"/>
    <col min="9217" max="9217" width="16.42578125" style="228" customWidth="1"/>
    <col min="9218" max="9218" width="23.85546875" style="228" bestFit="1" customWidth="1"/>
    <col min="9219" max="9219" width="31.140625" style="228" customWidth="1"/>
    <col min="9220" max="9220" width="9.140625" style="228"/>
    <col min="9221" max="9221" width="11.28515625" style="228" customWidth="1"/>
    <col min="9222" max="9224" width="9.140625" style="228"/>
    <col min="9225" max="9225" width="10.140625" style="228" bestFit="1" customWidth="1"/>
    <col min="9226" max="9227" width="9.140625" style="228"/>
    <col min="9228" max="9228" width="12.5703125" style="228" bestFit="1" customWidth="1"/>
    <col min="9229" max="9472" width="9.140625" style="228"/>
    <col min="9473" max="9473" width="16.42578125" style="228" customWidth="1"/>
    <col min="9474" max="9474" width="23.85546875" style="228" bestFit="1" customWidth="1"/>
    <col min="9475" max="9475" width="31.140625" style="228" customWidth="1"/>
    <col min="9476" max="9476" width="9.140625" style="228"/>
    <col min="9477" max="9477" width="11.28515625" style="228" customWidth="1"/>
    <col min="9478" max="9480" width="9.140625" style="228"/>
    <col min="9481" max="9481" width="10.140625" style="228" bestFit="1" customWidth="1"/>
    <col min="9482" max="9483" width="9.140625" style="228"/>
    <col min="9484" max="9484" width="12.5703125" style="228" bestFit="1" customWidth="1"/>
    <col min="9485" max="9728" width="9.140625" style="228"/>
    <col min="9729" max="9729" width="16.42578125" style="228" customWidth="1"/>
    <col min="9730" max="9730" width="23.85546875" style="228" bestFit="1" customWidth="1"/>
    <col min="9731" max="9731" width="31.140625" style="228" customWidth="1"/>
    <col min="9732" max="9732" width="9.140625" style="228"/>
    <col min="9733" max="9733" width="11.28515625" style="228" customWidth="1"/>
    <col min="9734" max="9736" width="9.140625" style="228"/>
    <col min="9737" max="9737" width="10.140625" style="228" bestFit="1" customWidth="1"/>
    <col min="9738" max="9739" width="9.140625" style="228"/>
    <col min="9740" max="9740" width="12.5703125" style="228" bestFit="1" customWidth="1"/>
    <col min="9741" max="9984" width="9.140625" style="228"/>
    <col min="9985" max="9985" width="16.42578125" style="228" customWidth="1"/>
    <col min="9986" max="9986" width="23.85546875" style="228" bestFit="1" customWidth="1"/>
    <col min="9987" max="9987" width="31.140625" style="228" customWidth="1"/>
    <col min="9988" max="9988" width="9.140625" style="228"/>
    <col min="9989" max="9989" width="11.28515625" style="228" customWidth="1"/>
    <col min="9990" max="9992" width="9.140625" style="228"/>
    <col min="9993" max="9993" width="10.140625" style="228" bestFit="1" customWidth="1"/>
    <col min="9994" max="9995" width="9.140625" style="228"/>
    <col min="9996" max="9996" width="12.5703125" style="228" bestFit="1" customWidth="1"/>
    <col min="9997" max="10240" width="9.140625" style="228"/>
    <col min="10241" max="10241" width="16.42578125" style="228" customWidth="1"/>
    <col min="10242" max="10242" width="23.85546875" style="228" bestFit="1" customWidth="1"/>
    <col min="10243" max="10243" width="31.140625" style="228" customWidth="1"/>
    <col min="10244" max="10244" width="9.140625" style="228"/>
    <col min="10245" max="10245" width="11.28515625" style="228" customWidth="1"/>
    <col min="10246" max="10248" width="9.140625" style="228"/>
    <col min="10249" max="10249" width="10.140625" style="228" bestFit="1" customWidth="1"/>
    <col min="10250" max="10251" width="9.140625" style="228"/>
    <col min="10252" max="10252" width="12.5703125" style="228" bestFit="1" customWidth="1"/>
    <col min="10253" max="10496" width="9.140625" style="228"/>
    <col min="10497" max="10497" width="16.42578125" style="228" customWidth="1"/>
    <col min="10498" max="10498" width="23.85546875" style="228" bestFit="1" customWidth="1"/>
    <col min="10499" max="10499" width="31.140625" style="228" customWidth="1"/>
    <col min="10500" max="10500" width="9.140625" style="228"/>
    <col min="10501" max="10501" width="11.28515625" style="228" customWidth="1"/>
    <col min="10502" max="10504" width="9.140625" style="228"/>
    <col min="10505" max="10505" width="10.140625" style="228" bestFit="1" customWidth="1"/>
    <col min="10506" max="10507" width="9.140625" style="228"/>
    <col min="10508" max="10508" width="12.5703125" style="228" bestFit="1" customWidth="1"/>
    <col min="10509" max="10752" width="9.140625" style="228"/>
    <col min="10753" max="10753" width="16.42578125" style="228" customWidth="1"/>
    <col min="10754" max="10754" width="23.85546875" style="228" bestFit="1" customWidth="1"/>
    <col min="10755" max="10755" width="31.140625" style="228" customWidth="1"/>
    <col min="10756" max="10756" width="9.140625" style="228"/>
    <col min="10757" max="10757" width="11.28515625" style="228" customWidth="1"/>
    <col min="10758" max="10760" width="9.140625" style="228"/>
    <col min="10761" max="10761" width="10.140625" style="228" bestFit="1" customWidth="1"/>
    <col min="10762" max="10763" width="9.140625" style="228"/>
    <col min="10764" max="10764" width="12.5703125" style="228" bestFit="1" customWidth="1"/>
    <col min="10765" max="11008" width="9.140625" style="228"/>
    <col min="11009" max="11009" width="16.42578125" style="228" customWidth="1"/>
    <col min="11010" max="11010" width="23.85546875" style="228" bestFit="1" customWidth="1"/>
    <col min="11011" max="11011" width="31.140625" style="228" customWidth="1"/>
    <col min="11012" max="11012" width="9.140625" style="228"/>
    <col min="11013" max="11013" width="11.28515625" style="228" customWidth="1"/>
    <col min="11014" max="11016" width="9.140625" style="228"/>
    <col min="11017" max="11017" width="10.140625" style="228" bestFit="1" customWidth="1"/>
    <col min="11018" max="11019" width="9.140625" style="228"/>
    <col min="11020" max="11020" width="12.5703125" style="228" bestFit="1" customWidth="1"/>
    <col min="11021" max="11264" width="9.140625" style="228"/>
    <col min="11265" max="11265" width="16.42578125" style="228" customWidth="1"/>
    <col min="11266" max="11266" width="23.85546875" style="228" bestFit="1" customWidth="1"/>
    <col min="11267" max="11267" width="31.140625" style="228" customWidth="1"/>
    <col min="11268" max="11268" width="9.140625" style="228"/>
    <col min="11269" max="11269" width="11.28515625" style="228" customWidth="1"/>
    <col min="11270" max="11272" width="9.140625" style="228"/>
    <col min="11273" max="11273" width="10.140625" style="228" bestFit="1" customWidth="1"/>
    <col min="11274" max="11275" width="9.140625" style="228"/>
    <col min="11276" max="11276" width="12.5703125" style="228" bestFit="1" customWidth="1"/>
    <col min="11277" max="11520" width="9.140625" style="228"/>
    <col min="11521" max="11521" width="16.42578125" style="228" customWidth="1"/>
    <col min="11522" max="11522" width="23.85546875" style="228" bestFit="1" customWidth="1"/>
    <col min="11523" max="11523" width="31.140625" style="228" customWidth="1"/>
    <col min="11524" max="11524" width="9.140625" style="228"/>
    <col min="11525" max="11525" width="11.28515625" style="228" customWidth="1"/>
    <col min="11526" max="11528" width="9.140625" style="228"/>
    <col min="11529" max="11529" width="10.140625" style="228" bestFit="1" customWidth="1"/>
    <col min="11530" max="11531" width="9.140625" style="228"/>
    <col min="11532" max="11532" width="12.5703125" style="228" bestFit="1" customWidth="1"/>
    <col min="11533" max="11776" width="9.140625" style="228"/>
    <col min="11777" max="11777" width="16.42578125" style="228" customWidth="1"/>
    <col min="11778" max="11778" width="23.85546875" style="228" bestFit="1" customWidth="1"/>
    <col min="11779" max="11779" width="31.140625" style="228" customWidth="1"/>
    <col min="11780" max="11780" width="9.140625" style="228"/>
    <col min="11781" max="11781" width="11.28515625" style="228" customWidth="1"/>
    <col min="11782" max="11784" width="9.140625" style="228"/>
    <col min="11785" max="11785" width="10.140625" style="228" bestFit="1" customWidth="1"/>
    <col min="11786" max="11787" width="9.140625" style="228"/>
    <col min="11788" max="11788" width="12.5703125" style="228" bestFit="1" customWidth="1"/>
    <col min="11789" max="12032" width="9.140625" style="228"/>
    <col min="12033" max="12033" width="16.42578125" style="228" customWidth="1"/>
    <col min="12034" max="12034" width="23.85546875" style="228" bestFit="1" customWidth="1"/>
    <col min="12035" max="12035" width="31.140625" style="228" customWidth="1"/>
    <col min="12036" max="12036" width="9.140625" style="228"/>
    <col min="12037" max="12037" width="11.28515625" style="228" customWidth="1"/>
    <col min="12038" max="12040" width="9.140625" style="228"/>
    <col min="12041" max="12041" width="10.140625" style="228" bestFit="1" customWidth="1"/>
    <col min="12042" max="12043" width="9.140625" style="228"/>
    <col min="12044" max="12044" width="12.5703125" style="228" bestFit="1" customWidth="1"/>
    <col min="12045" max="12288" width="9.140625" style="228"/>
    <col min="12289" max="12289" width="16.42578125" style="228" customWidth="1"/>
    <col min="12290" max="12290" width="23.85546875" style="228" bestFit="1" customWidth="1"/>
    <col min="12291" max="12291" width="31.140625" style="228" customWidth="1"/>
    <col min="12292" max="12292" width="9.140625" style="228"/>
    <col min="12293" max="12293" width="11.28515625" style="228" customWidth="1"/>
    <col min="12294" max="12296" width="9.140625" style="228"/>
    <col min="12297" max="12297" width="10.140625" style="228" bestFit="1" customWidth="1"/>
    <col min="12298" max="12299" width="9.140625" style="228"/>
    <col min="12300" max="12300" width="12.5703125" style="228" bestFit="1" customWidth="1"/>
    <col min="12301" max="12544" width="9.140625" style="228"/>
    <col min="12545" max="12545" width="16.42578125" style="228" customWidth="1"/>
    <col min="12546" max="12546" width="23.85546875" style="228" bestFit="1" customWidth="1"/>
    <col min="12547" max="12547" width="31.140625" style="228" customWidth="1"/>
    <col min="12548" max="12548" width="9.140625" style="228"/>
    <col min="12549" max="12549" width="11.28515625" style="228" customWidth="1"/>
    <col min="12550" max="12552" width="9.140625" style="228"/>
    <col min="12553" max="12553" width="10.140625" style="228" bestFit="1" customWidth="1"/>
    <col min="12554" max="12555" width="9.140625" style="228"/>
    <col min="12556" max="12556" width="12.5703125" style="228" bestFit="1" customWidth="1"/>
    <col min="12557" max="12800" width="9.140625" style="228"/>
    <col min="12801" max="12801" width="16.42578125" style="228" customWidth="1"/>
    <col min="12802" max="12802" width="23.85546875" style="228" bestFit="1" customWidth="1"/>
    <col min="12803" max="12803" width="31.140625" style="228" customWidth="1"/>
    <col min="12804" max="12804" width="9.140625" style="228"/>
    <col min="12805" max="12805" width="11.28515625" style="228" customWidth="1"/>
    <col min="12806" max="12808" width="9.140625" style="228"/>
    <col min="12809" max="12809" width="10.140625" style="228" bestFit="1" customWidth="1"/>
    <col min="12810" max="12811" width="9.140625" style="228"/>
    <col min="12812" max="12812" width="12.5703125" style="228" bestFit="1" customWidth="1"/>
    <col min="12813" max="13056" width="9.140625" style="228"/>
    <col min="13057" max="13057" width="16.42578125" style="228" customWidth="1"/>
    <col min="13058" max="13058" width="23.85546875" style="228" bestFit="1" customWidth="1"/>
    <col min="13059" max="13059" width="31.140625" style="228" customWidth="1"/>
    <col min="13060" max="13060" width="9.140625" style="228"/>
    <col min="13061" max="13061" width="11.28515625" style="228" customWidth="1"/>
    <col min="13062" max="13064" width="9.140625" style="228"/>
    <col min="13065" max="13065" width="10.140625" style="228" bestFit="1" customWidth="1"/>
    <col min="13066" max="13067" width="9.140625" style="228"/>
    <col min="13068" max="13068" width="12.5703125" style="228" bestFit="1" customWidth="1"/>
    <col min="13069" max="13312" width="9.140625" style="228"/>
    <col min="13313" max="13313" width="16.42578125" style="228" customWidth="1"/>
    <col min="13314" max="13314" width="23.85546875" style="228" bestFit="1" customWidth="1"/>
    <col min="13315" max="13315" width="31.140625" style="228" customWidth="1"/>
    <col min="13316" max="13316" width="9.140625" style="228"/>
    <col min="13317" max="13317" width="11.28515625" style="228" customWidth="1"/>
    <col min="13318" max="13320" width="9.140625" style="228"/>
    <col min="13321" max="13321" width="10.140625" style="228" bestFit="1" customWidth="1"/>
    <col min="13322" max="13323" width="9.140625" style="228"/>
    <col min="13324" max="13324" width="12.5703125" style="228" bestFit="1" customWidth="1"/>
    <col min="13325" max="13568" width="9.140625" style="228"/>
    <col min="13569" max="13569" width="16.42578125" style="228" customWidth="1"/>
    <col min="13570" max="13570" width="23.85546875" style="228" bestFit="1" customWidth="1"/>
    <col min="13571" max="13571" width="31.140625" style="228" customWidth="1"/>
    <col min="13572" max="13572" width="9.140625" style="228"/>
    <col min="13573" max="13573" width="11.28515625" style="228" customWidth="1"/>
    <col min="13574" max="13576" width="9.140625" style="228"/>
    <col min="13577" max="13577" width="10.140625" style="228" bestFit="1" customWidth="1"/>
    <col min="13578" max="13579" width="9.140625" style="228"/>
    <col min="13580" max="13580" width="12.5703125" style="228" bestFit="1" customWidth="1"/>
    <col min="13581" max="13824" width="9.140625" style="228"/>
    <col min="13825" max="13825" width="16.42578125" style="228" customWidth="1"/>
    <col min="13826" max="13826" width="23.85546875" style="228" bestFit="1" customWidth="1"/>
    <col min="13827" max="13827" width="31.140625" style="228" customWidth="1"/>
    <col min="13828" max="13828" width="9.140625" style="228"/>
    <col min="13829" max="13829" width="11.28515625" style="228" customWidth="1"/>
    <col min="13830" max="13832" width="9.140625" style="228"/>
    <col min="13833" max="13833" width="10.140625" style="228" bestFit="1" customWidth="1"/>
    <col min="13834" max="13835" width="9.140625" style="228"/>
    <col min="13836" max="13836" width="12.5703125" style="228" bestFit="1" customWidth="1"/>
    <col min="13837" max="14080" width="9.140625" style="228"/>
    <col min="14081" max="14081" width="16.42578125" style="228" customWidth="1"/>
    <col min="14082" max="14082" width="23.85546875" style="228" bestFit="1" customWidth="1"/>
    <col min="14083" max="14083" width="31.140625" style="228" customWidth="1"/>
    <col min="14084" max="14084" width="9.140625" style="228"/>
    <col min="14085" max="14085" width="11.28515625" style="228" customWidth="1"/>
    <col min="14086" max="14088" width="9.140625" style="228"/>
    <col min="14089" max="14089" width="10.140625" style="228" bestFit="1" customWidth="1"/>
    <col min="14090" max="14091" width="9.140625" style="228"/>
    <col min="14092" max="14092" width="12.5703125" style="228" bestFit="1" customWidth="1"/>
    <col min="14093" max="14336" width="9.140625" style="228"/>
    <col min="14337" max="14337" width="16.42578125" style="228" customWidth="1"/>
    <col min="14338" max="14338" width="23.85546875" style="228" bestFit="1" customWidth="1"/>
    <col min="14339" max="14339" width="31.140625" style="228" customWidth="1"/>
    <col min="14340" max="14340" width="9.140625" style="228"/>
    <col min="14341" max="14341" width="11.28515625" style="228" customWidth="1"/>
    <col min="14342" max="14344" width="9.140625" style="228"/>
    <col min="14345" max="14345" width="10.140625" style="228" bestFit="1" customWidth="1"/>
    <col min="14346" max="14347" width="9.140625" style="228"/>
    <col min="14348" max="14348" width="12.5703125" style="228" bestFit="1" customWidth="1"/>
    <col min="14349" max="14592" width="9.140625" style="228"/>
    <col min="14593" max="14593" width="16.42578125" style="228" customWidth="1"/>
    <col min="14594" max="14594" width="23.85546875" style="228" bestFit="1" customWidth="1"/>
    <col min="14595" max="14595" width="31.140625" style="228" customWidth="1"/>
    <col min="14596" max="14596" width="9.140625" style="228"/>
    <col min="14597" max="14597" width="11.28515625" style="228" customWidth="1"/>
    <col min="14598" max="14600" width="9.140625" style="228"/>
    <col min="14601" max="14601" width="10.140625" style="228" bestFit="1" customWidth="1"/>
    <col min="14602" max="14603" width="9.140625" style="228"/>
    <col min="14604" max="14604" width="12.5703125" style="228" bestFit="1" customWidth="1"/>
    <col min="14605" max="14848" width="9.140625" style="228"/>
    <col min="14849" max="14849" width="16.42578125" style="228" customWidth="1"/>
    <col min="14850" max="14850" width="23.85546875" style="228" bestFit="1" customWidth="1"/>
    <col min="14851" max="14851" width="31.140625" style="228" customWidth="1"/>
    <col min="14852" max="14852" width="9.140625" style="228"/>
    <col min="14853" max="14853" width="11.28515625" style="228" customWidth="1"/>
    <col min="14854" max="14856" width="9.140625" style="228"/>
    <col min="14857" max="14857" width="10.140625" style="228" bestFit="1" customWidth="1"/>
    <col min="14858" max="14859" width="9.140625" style="228"/>
    <col min="14860" max="14860" width="12.5703125" style="228" bestFit="1" customWidth="1"/>
    <col min="14861" max="15104" width="9.140625" style="228"/>
    <col min="15105" max="15105" width="16.42578125" style="228" customWidth="1"/>
    <col min="15106" max="15106" width="23.85546875" style="228" bestFit="1" customWidth="1"/>
    <col min="15107" max="15107" width="31.140625" style="228" customWidth="1"/>
    <col min="15108" max="15108" width="9.140625" style="228"/>
    <col min="15109" max="15109" width="11.28515625" style="228" customWidth="1"/>
    <col min="15110" max="15112" width="9.140625" style="228"/>
    <col min="15113" max="15113" width="10.140625" style="228" bestFit="1" customWidth="1"/>
    <col min="15114" max="15115" width="9.140625" style="228"/>
    <col min="15116" max="15116" width="12.5703125" style="228" bestFit="1" customWidth="1"/>
    <col min="15117" max="15360" width="9.140625" style="228"/>
    <col min="15361" max="15361" width="16.42578125" style="228" customWidth="1"/>
    <col min="15362" max="15362" width="23.85546875" style="228" bestFit="1" customWidth="1"/>
    <col min="15363" max="15363" width="31.140625" style="228" customWidth="1"/>
    <col min="15364" max="15364" width="9.140625" style="228"/>
    <col min="15365" max="15365" width="11.28515625" style="228" customWidth="1"/>
    <col min="15366" max="15368" width="9.140625" style="228"/>
    <col min="15369" max="15369" width="10.140625" style="228" bestFit="1" customWidth="1"/>
    <col min="15370" max="15371" width="9.140625" style="228"/>
    <col min="15372" max="15372" width="12.5703125" style="228" bestFit="1" customWidth="1"/>
    <col min="15373" max="15616" width="9.140625" style="228"/>
    <col min="15617" max="15617" width="16.42578125" style="228" customWidth="1"/>
    <col min="15618" max="15618" width="23.85546875" style="228" bestFit="1" customWidth="1"/>
    <col min="15619" max="15619" width="31.140625" style="228" customWidth="1"/>
    <col min="15620" max="15620" width="9.140625" style="228"/>
    <col min="15621" max="15621" width="11.28515625" style="228" customWidth="1"/>
    <col min="15622" max="15624" width="9.140625" style="228"/>
    <col min="15625" max="15625" width="10.140625" style="228" bestFit="1" customWidth="1"/>
    <col min="15626" max="15627" width="9.140625" style="228"/>
    <col min="15628" max="15628" width="12.5703125" style="228" bestFit="1" customWidth="1"/>
    <col min="15629" max="15872" width="9.140625" style="228"/>
    <col min="15873" max="15873" width="16.42578125" style="228" customWidth="1"/>
    <col min="15874" max="15874" width="23.85546875" style="228" bestFit="1" customWidth="1"/>
    <col min="15875" max="15875" width="31.140625" style="228" customWidth="1"/>
    <col min="15876" max="15876" width="9.140625" style="228"/>
    <col min="15877" max="15877" width="11.28515625" style="228" customWidth="1"/>
    <col min="15878" max="15880" width="9.140625" style="228"/>
    <col min="15881" max="15881" width="10.140625" style="228" bestFit="1" customWidth="1"/>
    <col min="15882" max="15883" width="9.140625" style="228"/>
    <col min="15884" max="15884" width="12.5703125" style="228" bestFit="1" customWidth="1"/>
    <col min="15885" max="16128" width="9.140625" style="228"/>
    <col min="16129" max="16129" width="16.42578125" style="228" customWidth="1"/>
    <col min="16130" max="16130" width="23.85546875" style="228" bestFit="1" customWidth="1"/>
    <col min="16131" max="16131" width="31.140625" style="228" customWidth="1"/>
    <col min="16132" max="16132" width="9.140625" style="228"/>
    <col min="16133" max="16133" width="11.28515625" style="228" customWidth="1"/>
    <col min="16134" max="16136" width="9.140625" style="228"/>
    <col min="16137" max="16137" width="10.140625" style="228" bestFit="1" customWidth="1"/>
    <col min="16138" max="16139" width="9.140625" style="228"/>
    <col min="16140" max="16140" width="12.5703125" style="228" bestFit="1" customWidth="1"/>
    <col min="16141" max="16384" width="9.140625" style="228"/>
  </cols>
  <sheetData>
    <row r="1" spans="1:15" ht="26.25">
      <c r="A1" s="5" t="s">
        <v>0</v>
      </c>
      <c r="B1" s="5" t="s">
        <v>1</v>
      </c>
      <c r="C1" s="5" t="s">
        <v>2</v>
      </c>
      <c r="D1" s="5" t="s">
        <v>3</v>
      </c>
      <c r="E1" s="5" t="s">
        <v>6</v>
      </c>
      <c r="F1" s="5" t="s">
        <v>7</v>
      </c>
      <c r="G1" s="5" t="s">
        <v>426</v>
      </c>
    </row>
    <row r="2" spans="1:15">
      <c r="A2" s="1" t="s">
        <v>1440</v>
      </c>
      <c r="B2" s="1" t="s">
        <v>2052</v>
      </c>
      <c r="C2" s="1"/>
      <c r="D2" s="1"/>
      <c r="E2" s="3"/>
      <c r="F2" s="1"/>
      <c r="G2" s="164" t="e">
        <f>IF(C2="-","",VLOOKUP(C2,StarCAM_Issuers_Table,2,0))</f>
        <v>#N/A</v>
      </c>
    </row>
    <row r="4" spans="1:15">
      <c r="A4" s="6"/>
      <c r="C4" s="235"/>
      <c r="E4" s="235"/>
    </row>
    <row r="5" spans="1:15">
      <c r="B5" s="235"/>
      <c r="D5" s="235"/>
      <c r="F5" s="235"/>
      <c r="G5" s="235"/>
      <c r="H5" s="235"/>
      <c r="I5" s="235"/>
      <c r="J5" s="235"/>
    </row>
    <row r="6" spans="1:15" ht="77.25">
      <c r="A6" s="5" t="s">
        <v>9</v>
      </c>
      <c r="B6" s="5" t="s">
        <v>10</v>
      </c>
      <c r="C6" s="5" t="s">
        <v>11</v>
      </c>
      <c r="D6" s="5" t="s">
        <v>1915</v>
      </c>
      <c r="E6" s="5" t="s">
        <v>1916</v>
      </c>
      <c r="F6" s="5" t="s">
        <v>13</v>
      </c>
      <c r="G6" s="5" t="s">
        <v>14</v>
      </c>
      <c r="H6" s="5" t="s">
        <v>1441</v>
      </c>
      <c r="I6" s="5" t="s">
        <v>1442</v>
      </c>
      <c r="J6" s="5" t="s">
        <v>1443</v>
      </c>
      <c r="K6" s="5" t="s">
        <v>1444</v>
      </c>
      <c r="L6" s="5" t="s">
        <v>1445</v>
      </c>
      <c r="M6" s="5" t="s">
        <v>17</v>
      </c>
      <c r="N6" s="236" t="s">
        <v>225</v>
      </c>
      <c r="O6" s="236" t="s">
        <v>1491</v>
      </c>
    </row>
    <row r="7" spans="1:15">
      <c r="A7" s="1"/>
      <c r="B7" s="1"/>
      <c r="C7" s="1"/>
      <c r="D7" s="120"/>
      <c r="E7" s="120"/>
      <c r="F7" s="1"/>
      <c r="G7" s="1"/>
      <c r="H7" s="1"/>
      <c r="I7" s="234"/>
      <c r="J7" s="234"/>
      <c r="K7" s="234"/>
      <c r="L7" s="234"/>
      <c r="M7" s="1"/>
      <c r="N7" s="1" t="str">
        <f>IF(ISERROR(VLOOKUP(C2,WC_ISIN_Lookup,2,)),"",VLOOKUP(C2,WC_ISIN_Lookup,2,))</f>
        <v/>
      </c>
      <c r="O7" s="120"/>
    </row>
    <row r="9" spans="1:15">
      <c r="A9" s="237"/>
      <c r="C9" s="237"/>
      <c r="E9" s="237"/>
    </row>
    <row r="10" spans="1:15">
      <c r="A10" s="237"/>
      <c r="B10" s="237"/>
      <c r="C10" s="237"/>
      <c r="D10" s="237"/>
      <c r="E10" s="237"/>
      <c r="F10" s="237"/>
      <c r="G10" s="237"/>
      <c r="H10" s="237"/>
      <c r="I10" s="237"/>
      <c r="J10" s="237"/>
      <c r="K10" s="238"/>
    </row>
    <row r="11" spans="1:15">
      <c r="A11" s="237"/>
      <c r="B11" s="237"/>
      <c r="C11" s="237"/>
      <c r="D11" s="237"/>
      <c r="E11" s="237"/>
      <c r="F11" s="237"/>
      <c r="G11" s="237"/>
      <c r="H11" s="237"/>
      <c r="I11" s="237"/>
      <c r="J11" s="237"/>
      <c r="K11" s="238"/>
    </row>
    <row r="12" spans="1:15">
      <c r="A12" s="237"/>
      <c r="B12" s="237"/>
      <c r="C12" s="237"/>
      <c r="D12" s="237"/>
      <c r="E12" s="237"/>
      <c r="F12" s="237"/>
      <c r="G12" s="237"/>
      <c r="H12" s="237"/>
      <c r="I12" s="237"/>
      <c r="J12" s="237"/>
      <c r="K12" s="238"/>
    </row>
    <row r="13" spans="1:15">
      <c r="A13" s="237"/>
      <c r="B13" s="237"/>
      <c r="C13" s="237"/>
      <c r="D13" s="237"/>
      <c r="E13" s="237"/>
      <c r="F13" s="237"/>
      <c r="G13" s="237"/>
      <c r="H13" s="237"/>
      <c r="I13" s="237"/>
      <c r="J13" s="237"/>
      <c r="K13" s="238"/>
    </row>
    <row r="14" spans="1:15">
      <c r="A14" s="237"/>
      <c r="B14" s="237"/>
      <c r="C14" s="237"/>
      <c r="D14" s="237"/>
      <c r="E14" s="237"/>
      <c r="F14" s="237"/>
      <c r="G14" s="237"/>
      <c r="H14" s="237"/>
      <c r="I14" s="237"/>
      <c r="J14" s="237"/>
      <c r="K14" s="238"/>
    </row>
    <row r="15" spans="1:15">
      <c r="A15" s="238"/>
    </row>
    <row r="16" spans="1:15">
      <c r="A16" s="238"/>
    </row>
    <row r="17" spans="1:1">
      <c r="A17" s="238"/>
    </row>
    <row r="18" spans="1:1">
      <c r="A18" s="238"/>
    </row>
  </sheetData>
  <dataValidations count="11">
    <dataValidation type="list" errorStyle="information" allowBlank="1" showInputMessage="1" sqref="WVK983037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65533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C131069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C196605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C262141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C327677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C393213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C458749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C524285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C589821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C655357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C720893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C786429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C851965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C917501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C983037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formula1>XHEL_Issuers</formula1>
    </dataValidation>
    <dataValidation type="list" errorStyle="information" showInputMessage="1" sqref="WVJ983037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formula1>StarCAM_Exchanges</formula1>
    </dataValidation>
    <dataValidation type="whole" operator="greaterThan" allowBlank="1" showInputMessage="1" showErrorMessage="1" sqref="D2">
      <formula1>0</formula1>
    </dataValidation>
    <dataValidation type="date" operator="greaterThan" allowBlank="1" showInputMessage="1" showErrorMessage="1" errorTitle="Listing Date" error="Must be a future trading date." sqref="E2">
      <formula1>TODAY()</formula1>
    </dataValidation>
    <dataValidation type="list" allowBlank="1" showInputMessage="1" showErrorMessage="1" sqref="F2">
      <formula1>TradingCurrencies</formula1>
    </dataValidation>
    <dataValidation type="decimal" operator="greaterThan" allowBlank="1" showInputMessage="1" showErrorMessage="1" errorTitle="Insturments Per Underlying" error="Enter number over zero." sqref="F7">
      <formula1>0</formula1>
    </dataValidation>
    <dataValidation type="list" allowBlank="1" showInputMessage="1" showErrorMessage="1" sqref="G7">
      <formula1>InstrumentCurrencies</formula1>
    </dataValidation>
    <dataValidation type="decimal" operator="greaterThan" allowBlank="1" showInputMessage="1" showErrorMessage="1" errorTitle="Subcription price" error="Enter a value over zero." sqref="H7">
      <formula1>0</formula1>
    </dataValidation>
    <dataValidation type="whole" operator="greaterThan" allowBlank="1" showInputMessage="1" showErrorMessage="1" errorTitle="Number of Issued Instruments" error="Please enter a whole number over zero." sqref="M7">
      <formula1>0</formula1>
    </dataValidation>
    <dataValidation type="list" errorStyle="information" allowBlank="1" showInputMessage="1" sqref="C2">
      <formula1>StarCAM_Issuers</formula1>
    </dataValidation>
    <dataValidation errorStyle="information" allowBlank="1" showInputMessage="1" sqref="G2"/>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Z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40625" defaultRowHeight="15"/>
  <cols>
    <col min="1" max="1" width="36.28515625" style="117" customWidth="1"/>
    <col min="2" max="2" width="26.85546875" style="117" customWidth="1"/>
    <col min="3" max="3" width="21.5703125" style="117" customWidth="1"/>
    <col min="4" max="4" width="17.42578125" style="117" customWidth="1"/>
    <col min="5" max="5" width="21" style="117" customWidth="1"/>
    <col min="6" max="6" width="20.28515625" style="117" customWidth="1"/>
    <col min="7" max="7" width="16.140625" style="117" bestFit="1" customWidth="1"/>
    <col min="8" max="8" width="17.85546875" style="117" customWidth="1"/>
    <col min="9" max="9" width="23.42578125" style="117" customWidth="1"/>
    <col min="10" max="10" width="25.7109375" style="117" customWidth="1"/>
    <col min="11" max="11" width="13.28515625" style="117" bestFit="1" customWidth="1"/>
    <col min="12" max="12" width="14.28515625" style="117" bestFit="1" customWidth="1"/>
    <col min="13" max="13" width="13.5703125" style="117" customWidth="1"/>
    <col min="14" max="14" width="11.28515625" style="117" customWidth="1"/>
    <col min="15" max="15" width="10.5703125" style="117" customWidth="1"/>
    <col min="16" max="16" width="19.7109375" style="117" customWidth="1"/>
    <col min="17" max="17" width="20" style="117" customWidth="1"/>
    <col min="18" max="18" width="12.140625" style="117" customWidth="1"/>
    <col min="19" max="19" width="13.42578125" style="117" customWidth="1"/>
    <col min="20" max="20" width="17.5703125" style="117" customWidth="1"/>
    <col min="21" max="21" width="17.5703125" style="117" bestFit="1" customWidth="1"/>
    <col min="22" max="22" width="16.42578125" style="117" customWidth="1"/>
    <col min="23" max="23" width="17.28515625" style="117" customWidth="1"/>
    <col min="24" max="24" width="16.28515625" style="117" customWidth="1"/>
    <col min="25" max="16384" width="9.140625" style="117"/>
  </cols>
  <sheetData>
    <row r="1" spans="1:26" ht="36" customHeight="1">
      <c r="A1" s="142" t="s">
        <v>1</v>
      </c>
      <c r="B1" s="142" t="s">
        <v>2</v>
      </c>
      <c r="C1" s="142" t="s">
        <v>8</v>
      </c>
      <c r="D1" s="142" t="s">
        <v>3</v>
      </c>
      <c r="E1" s="142" t="s">
        <v>7</v>
      </c>
      <c r="F1" s="142" t="s">
        <v>6</v>
      </c>
      <c r="G1" s="142" t="s">
        <v>426</v>
      </c>
      <c r="H1" s="142" t="s">
        <v>583</v>
      </c>
      <c r="P1" s="118"/>
    </row>
    <row r="2" spans="1:26">
      <c r="A2" s="124"/>
      <c r="B2" s="124"/>
      <c r="C2" s="124"/>
      <c r="D2" s="124"/>
      <c r="E2" s="122"/>
      <c r="F2" s="123"/>
      <c r="G2" s="94" t="e">
        <f>IF(B2="-","",VLOOKUP(B2,StarCAM_ETFIssuers_Table,2,0))</f>
        <v>#N/A</v>
      </c>
      <c r="H2" s="164" t="e">
        <f>IF(C2="-","",VLOOKUP(C2,Market_Maker_Table,2,0))</f>
        <v>#N/A</v>
      </c>
    </row>
    <row r="3" spans="1:26">
      <c r="A3" s="133"/>
      <c r="B3" s="133"/>
      <c r="C3" s="133"/>
      <c r="D3" s="139"/>
      <c r="E3" s="134"/>
      <c r="F3" s="133"/>
    </row>
    <row r="4" spans="1:26">
      <c r="A4" s="6" t="s">
        <v>257</v>
      </c>
      <c r="B4" s="135"/>
      <c r="C4" s="135"/>
      <c r="D4" s="140"/>
      <c r="E4" s="136"/>
      <c r="F4" s="135"/>
    </row>
    <row r="5" spans="1:26" ht="142.5" customHeight="1">
      <c r="A5" s="240" t="s">
        <v>1108</v>
      </c>
      <c r="B5" s="137"/>
      <c r="C5" s="137"/>
      <c r="D5" s="141"/>
      <c r="E5" s="138"/>
      <c r="F5" s="137"/>
    </row>
    <row r="6" spans="1:26">
      <c r="A6" s="143"/>
      <c r="B6" s="143"/>
      <c r="C6" s="143"/>
      <c r="D6" s="143"/>
      <c r="E6" s="143"/>
      <c r="F6" s="143"/>
      <c r="G6" s="143"/>
      <c r="H6" s="143"/>
      <c r="I6" s="162"/>
      <c r="J6" s="156" t="s">
        <v>774</v>
      </c>
      <c r="K6" s="157"/>
      <c r="L6" s="157"/>
      <c r="M6" s="157"/>
      <c r="N6" s="158"/>
      <c r="O6" s="156" t="s">
        <v>775</v>
      </c>
      <c r="P6" s="157"/>
      <c r="Q6" s="159"/>
      <c r="R6" s="157"/>
      <c r="S6" s="157"/>
      <c r="T6" s="157"/>
      <c r="U6" s="157"/>
      <c r="V6" s="157"/>
      <c r="W6" s="157"/>
      <c r="X6" s="157"/>
      <c r="Y6" s="157"/>
      <c r="Z6" s="158"/>
    </row>
    <row r="7" spans="1:26" ht="44.25" customHeight="1">
      <c r="A7" s="142" t="s">
        <v>239</v>
      </c>
      <c r="B7" s="142" t="s">
        <v>237</v>
      </c>
      <c r="C7" s="142" t="s">
        <v>238</v>
      </c>
      <c r="D7" s="142" t="s">
        <v>240</v>
      </c>
      <c r="E7" s="142" t="s">
        <v>1915</v>
      </c>
      <c r="F7" s="142" t="s">
        <v>1916</v>
      </c>
      <c r="G7" s="142" t="s">
        <v>17</v>
      </c>
      <c r="H7" s="142" t="s">
        <v>14</v>
      </c>
      <c r="I7" s="142" t="s">
        <v>776</v>
      </c>
      <c r="J7" s="121" t="s">
        <v>610</v>
      </c>
      <c r="K7" s="121" t="s">
        <v>609</v>
      </c>
      <c r="L7" s="121" t="s">
        <v>608</v>
      </c>
      <c r="M7" s="121" t="s">
        <v>607</v>
      </c>
      <c r="N7" s="121" t="s">
        <v>606</v>
      </c>
      <c r="O7" s="121" t="s">
        <v>616</v>
      </c>
      <c r="P7" s="121" t="s">
        <v>604</v>
      </c>
      <c r="Q7" s="121" t="s">
        <v>612</v>
      </c>
      <c r="R7" s="121" t="s">
        <v>611</v>
      </c>
      <c r="S7" s="121" t="s">
        <v>605</v>
      </c>
      <c r="T7" s="121" t="s">
        <v>785</v>
      </c>
      <c r="U7" s="121" t="s">
        <v>786</v>
      </c>
      <c r="V7" s="121" t="s">
        <v>615</v>
      </c>
      <c r="W7" s="160" t="s">
        <v>614</v>
      </c>
      <c r="X7" s="121" t="s">
        <v>613</v>
      </c>
      <c r="Y7" s="121" t="s">
        <v>603</v>
      </c>
      <c r="Z7" s="121" t="s">
        <v>602</v>
      </c>
    </row>
    <row r="8" spans="1:26">
      <c r="A8" s="1"/>
      <c r="B8" s="1"/>
      <c r="C8" s="1"/>
      <c r="E8" s="120"/>
      <c r="F8" s="120"/>
      <c r="G8" s="1"/>
      <c r="H8" s="1"/>
      <c r="I8" s="1"/>
      <c r="J8" s="120"/>
      <c r="K8" s="120"/>
      <c r="L8" s="120"/>
      <c r="M8" s="120"/>
      <c r="N8" s="120"/>
      <c r="O8" s="161"/>
      <c r="P8" s="120"/>
      <c r="Q8" s="120"/>
      <c r="R8" s="120"/>
      <c r="S8" s="120"/>
      <c r="T8" s="161"/>
      <c r="U8" s="161"/>
      <c r="V8" s="120"/>
      <c r="W8" s="120"/>
      <c r="X8" s="120"/>
      <c r="Y8" s="120"/>
      <c r="Z8" s="120"/>
    </row>
    <row r="9" spans="1:26">
      <c r="A9" s="1"/>
      <c r="B9" s="1"/>
      <c r="C9" s="1"/>
      <c r="D9" s="1"/>
      <c r="E9" s="120"/>
      <c r="F9" s="120"/>
      <c r="G9" s="1"/>
      <c r="H9" s="1"/>
      <c r="I9" s="1"/>
      <c r="J9" s="120"/>
      <c r="K9" s="120"/>
      <c r="L9" s="120"/>
      <c r="M9" s="120"/>
      <c r="N9" s="120"/>
      <c r="O9" s="161"/>
      <c r="P9" s="120"/>
      <c r="Q9" s="120"/>
      <c r="R9" s="120"/>
      <c r="S9" s="120"/>
      <c r="T9" s="161"/>
      <c r="U9" s="161"/>
      <c r="V9" s="120"/>
      <c r="W9" s="120"/>
      <c r="X9" s="120"/>
      <c r="Y9" s="120"/>
      <c r="Z9" s="120"/>
    </row>
    <row r="10" spans="1:26">
      <c r="A10" s="1"/>
      <c r="B10" s="1"/>
      <c r="C10" s="1"/>
      <c r="D10" s="1"/>
      <c r="E10" s="120"/>
      <c r="F10" s="120"/>
      <c r="G10" s="1"/>
      <c r="H10" s="1"/>
      <c r="I10" s="1"/>
      <c r="J10" s="120"/>
      <c r="K10" s="120"/>
      <c r="L10" s="120"/>
      <c r="M10" s="120"/>
      <c r="N10" s="120"/>
      <c r="O10" s="161"/>
      <c r="P10" s="120"/>
      <c r="Q10" s="120"/>
      <c r="R10" s="120"/>
      <c r="S10" s="120"/>
      <c r="T10" s="161"/>
      <c r="U10" s="161"/>
      <c r="V10" s="120"/>
      <c r="W10" s="120"/>
      <c r="X10" s="120"/>
      <c r="Y10" s="120"/>
      <c r="Z10" s="120"/>
    </row>
    <row r="11" spans="1:26">
      <c r="A11" s="1"/>
      <c r="B11" s="1"/>
      <c r="C11" s="1"/>
      <c r="D11" s="1"/>
      <c r="E11" s="120"/>
      <c r="F11" s="120"/>
      <c r="G11" s="1"/>
      <c r="H11" s="1"/>
      <c r="I11" s="1"/>
      <c r="J11" s="120"/>
      <c r="K11" s="120"/>
      <c r="L11" s="120"/>
      <c r="M11" s="120"/>
      <c r="N11" s="120"/>
      <c r="O11" s="161"/>
      <c r="P11" s="120"/>
      <c r="Q11" s="120"/>
      <c r="R11" s="120"/>
      <c r="S11" s="120"/>
      <c r="T11" s="161"/>
      <c r="U11" s="161"/>
      <c r="V11" s="120"/>
      <c r="W11" s="120"/>
      <c r="X11" s="120"/>
      <c r="Y11" s="120"/>
      <c r="Z11" s="120"/>
    </row>
    <row r="12" spans="1:26">
      <c r="A12" s="1"/>
      <c r="B12" s="1"/>
      <c r="C12" s="1"/>
      <c r="D12" s="1"/>
      <c r="E12" s="120"/>
      <c r="F12" s="120"/>
      <c r="G12" s="1"/>
      <c r="H12" s="1"/>
      <c r="I12" s="1"/>
      <c r="J12" s="120"/>
      <c r="K12" s="120"/>
      <c r="L12" s="120"/>
      <c r="M12" s="120"/>
      <c r="N12" s="120"/>
      <c r="O12" s="161"/>
      <c r="P12" s="120"/>
      <c r="Q12" s="120"/>
      <c r="R12" s="120"/>
      <c r="S12" s="120"/>
      <c r="T12" s="161"/>
      <c r="U12" s="161"/>
      <c r="V12" s="120"/>
      <c r="W12" s="120"/>
      <c r="X12" s="120"/>
      <c r="Y12" s="120"/>
      <c r="Z12" s="120"/>
    </row>
    <row r="13" spans="1:26">
      <c r="A13" s="1"/>
      <c r="B13" s="1"/>
      <c r="C13" s="1"/>
      <c r="D13" s="1"/>
      <c r="E13" s="120"/>
      <c r="F13" s="120"/>
      <c r="G13" s="1"/>
      <c r="H13" s="1"/>
      <c r="I13" s="1"/>
      <c r="J13" s="120"/>
      <c r="K13" s="120"/>
      <c r="L13" s="120"/>
      <c r="M13" s="120"/>
      <c r="N13" s="120"/>
      <c r="O13" s="161"/>
      <c r="P13" s="120"/>
      <c r="Q13" s="120"/>
      <c r="R13" s="120"/>
      <c r="S13" s="120"/>
      <c r="T13" s="161"/>
      <c r="U13" s="161"/>
      <c r="V13" s="120"/>
      <c r="W13" s="120"/>
      <c r="X13" s="120"/>
      <c r="Y13" s="120"/>
      <c r="Z13" s="120"/>
    </row>
    <row r="14" spans="1:26">
      <c r="A14" s="1"/>
      <c r="B14" s="1"/>
      <c r="C14" s="1"/>
      <c r="D14" s="1"/>
      <c r="E14" s="120"/>
      <c r="F14" s="120"/>
      <c r="G14" s="1"/>
      <c r="H14" s="1"/>
      <c r="I14" s="1"/>
      <c r="J14" s="120"/>
      <c r="K14" s="120"/>
      <c r="L14" s="120"/>
      <c r="M14" s="120"/>
      <c r="N14" s="120"/>
      <c r="O14" s="161"/>
      <c r="P14" s="120"/>
      <c r="Q14" s="120"/>
      <c r="R14" s="120"/>
      <c r="S14" s="120"/>
      <c r="T14" s="161"/>
      <c r="U14" s="161"/>
      <c r="V14" s="120"/>
      <c r="W14" s="120"/>
      <c r="X14" s="120"/>
      <c r="Y14" s="120"/>
      <c r="Z14" s="120"/>
    </row>
    <row r="15" spans="1:26">
      <c r="A15" s="1"/>
      <c r="B15" s="1"/>
      <c r="C15" s="1"/>
      <c r="D15" s="1"/>
      <c r="E15" s="120"/>
      <c r="F15" s="120"/>
      <c r="G15" s="1"/>
      <c r="H15" s="1"/>
      <c r="I15" s="1"/>
      <c r="J15" s="120"/>
      <c r="K15" s="120"/>
      <c r="L15" s="120"/>
      <c r="M15" s="120"/>
      <c r="N15" s="120"/>
      <c r="O15" s="161"/>
      <c r="P15" s="120"/>
      <c r="Q15" s="120"/>
      <c r="R15" s="120"/>
      <c r="S15" s="120"/>
      <c r="T15" s="161"/>
      <c r="U15" s="161"/>
      <c r="V15" s="120"/>
      <c r="W15" s="120"/>
      <c r="X15" s="120"/>
      <c r="Y15" s="120"/>
      <c r="Z15" s="120"/>
    </row>
    <row r="16" spans="1:26">
      <c r="A16" s="1"/>
      <c r="B16" s="1"/>
      <c r="C16" s="1"/>
      <c r="D16" s="1"/>
      <c r="E16" s="120"/>
      <c r="F16" s="120"/>
      <c r="G16" s="1"/>
      <c r="H16" s="1"/>
      <c r="I16" s="1"/>
      <c r="J16" s="120"/>
      <c r="K16" s="120"/>
      <c r="L16" s="120"/>
      <c r="M16" s="120"/>
      <c r="N16" s="120"/>
      <c r="O16" s="161"/>
      <c r="P16" s="120"/>
      <c r="Q16" s="120"/>
      <c r="R16" s="120"/>
      <c r="S16" s="120"/>
      <c r="T16" s="161"/>
      <c r="U16" s="161"/>
      <c r="V16" s="120"/>
      <c r="W16" s="120"/>
      <c r="X16" s="120"/>
      <c r="Y16" s="120"/>
      <c r="Z16" s="120"/>
    </row>
    <row r="17" spans="1:26">
      <c r="A17" s="1"/>
      <c r="B17" s="1"/>
      <c r="C17" s="1"/>
      <c r="D17" s="1"/>
      <c r="E17" s="120"/>
      <c r="F17" s="120"/>
      <c r="G17" s="1"/>
      <c r="H17" s="1"/>
      <c r="I17" s="1"/>
      <c r="J17" s="120"/>
      <c r="K17" s="120"/>
      <c r="L17" s="120"/>
      <c r="M17" s="120"/>
      <c r="N17" s="120"/>
      <c r="O17" s="161"/>
      <c r="P17" s="120"/>
      <c r="Q17" s="120"/>
      <c r="R17" s="120"/>
      <c r="S17" s="120"/>
      <c r="T17" s="161"/>
      <c r="U17" s="161"/>
      <c r="V17" s="120"/>
      <c r="W17" s="120"/>
      <c r="X17" s="120"/>
      <c r="Y17" s="120"/>
      <c r="Z17" s="120"/>
    </row>
    <row r="18" spans="1:26">
      <c r="A18" s="1"/>
      <c r="B18" s="1"/>
      <c r="C18" s="1"/>
      <c r="D18" s="1"/>
      <c r="E18" s="120"/>
      <c r="F18" s="120"/>
      <c r="G18" s="1"/>
      <c r="H18" s="1"/>
      <c r="I18" s="1"/>
      <c r="J18" s="120"/>
      <c r="K18" s="120"/>
      <c r="L18" s="120"/>
      <c r="M18" s="120"/>
      <c r="N18" s="120"/>
      <c r="O18" s="161"/>
      <c r="P18" s="120"/>
      <c r="Q18" s="120"/>
      <c r="R18" s="120"/>
      <c r="S18" s="120"/>
      <c r="T18" s="161"/>
      <c r="U18" s="161"/>
      <c r="V18" s="120"/>
      <c r="W18" s="120"/>
      <c r="X18" s="120"/>
      <c r="Y18" s="120"/>
      <c r="Z18" s="120"/>
    </row>
    <row r="19" spans="1:26">
      <c r="A19" s="1"/>
      <c r="B19" s="1"/>
      <c r="C19" s="1"/>
      <c r="D19" s="1"/>
      <c r="E19" s="120"/>
      <c r="F19" s="120"/>
      <c r="G19" s="1"/>
      <c r="H19" s="1"/>
      <c r="I19" s="1"/>
      <c r="J19" s="120"/>
      <c r="K19" s="120"/>
      <c r="L19" s="120"/>
      <c r="M19" s="120"/>
      <c r="N19" s="120"/>
      <c r="O19" s="161"/>
      <c r="P19" s="120"/>
      <c r="Q19" s="120"/>
      <c r="R19" s="120"/>
      <c r="S19" s="120"/>
      <c r="T19" s="161"/>
      <c r="U19" s="161"/>
      <c r="V19" s="120"/>
      <c r="W19" s="120"/>
      <c r="X19" s="120"/>
      <c r="Y19" s="120"/>
      <c r="Z19" s="120"/>
    </row>
    <row r="20" spans="1:26">
      <c r="A20" s="1"/>
      <c r="B20" s="1"/>
      <c r="C20" s="1"/>
      <c r="D20" s="1"/>
      <c r="E20" s="120"/>
      <c r="F20" s="120"/>
      <c r="G20" s="1"/>
      <c r="H20" s="1"/>
      <c r="I20" s="1"/>
      <c r="J20" s="120"/>
      <c r="K20" s="120"/>
      <c r="L20" s="120"/>
      <c r="M20" s="120"/>
      <c r="N20" s="120"/>
      <c r="O20" s="161"/>
      <c r="P20" s="120"/>
      <c r="Q20" s="120"/>
      <c r="R20" s="120"/>
      <c r="S20" s="120"/>
      <c r="T20" s="161"/>
      <c r="U20" s="161"/>
      <c r="V20" s="120"/>
      <c r="W20" s="120"/>
      <c r="X20" s="120"/>
      <c r="Y20" s="120"/>
      <c r="Z20" s="120"/>
    </row>
    <row r="21" spans="1:26">
      <c r="A21" s="1"/>
      <c r="B21" s="1"/>
      <c r="C21" s="1"/>
      <c r="D21" s="1"/>
      <c r="E21" s="120"/>
      <c r="F21" s="120"/>
      <c r="G21" s="1"/>
      <c r="H21" s="1"/>
      <c r="I21" s="1"/>
      <c r="J21" s="120"/>
      <c r="K21" s="120"/>
      <c r="L21" s="120"/>
      <c r="M21" s="120"/>
      <c r="N21" s="120"/>
      <c r="O21" s="161"/>
      <c r="P21" s="120"/>
      <c r="Q21" s="120"/>
      <c r="R21" s="120"/>
      <c r="S21" s="120"/>
      <c r="T21" s="161"/>
      <c r="U21" s="161"/>
      <c r="V21" s="120"/>
      <c r="W21" s="120"/>
      <c r="X21" s="120"/>
      <c r="Y21" s="120"/>
      <c r="Z21" s="120"/>
    </row>
    <row r="22" spans="1:26">
      <c r="A22" s="1"/>
      <c r="B22" s="1"/>
      <c r="C22" s="1"/>
      <c r="D22" s="1"/>
      <c r="E22" s="120"/>
      <c r="F22" s="120"/>
      <c r="G22" s="1"/>
      <c r="H22" s="1"/>
      <c r="I22" s="1"/>
      <c r="J22" s="120"/>
      <c r="K22" s="120"/>
      <c r="L22" s="120"/>
      <c r="M22" s="120"/>
      <c r="N22" s="120"/>
      <c r="O22" s="161"/>
      <c r="P22" s="120"/>
      <c r="Q22" s="120"/>
      <c r="R22" s="120"/>
      <c r="S22" s="120"/>
      <c r="T22" s="161"/>
      <c r="U22" s="161"/>
      <c r="V22" s="120"/>
      <c r="W22" s="120"/>
      <c r="X22" s="120"/>
      <c r="Y22" s="120"/>
      <c r="Z22" s="120"/>
    </row>
    <row r="23" spans="1:26">
      <c r="A23" s="1"/>
      <c r="B23" s="1"/>
      <c r="C23" s="1"/>
      <c r="D23" s="1"/>
      <c r="E23" s="120"/>
      <c r="F23" s="120"/>
      <c r="G23" s="1"/>
      <c r="H23" s="1"/>
      <c r="I23" s="1"/>
      <c r="J23" s="120"/>
      <c r="K23" s="120"/>
      <c r="L23" s="120"/>
      <c r="M23" s="120"/>
      <c r="N23" s="120"/>
      <c r="O23" s="161"/>
      <c r="P23" s="120"/>
      <c r="Q23" s="120"/>
      <c r="R23" s="120"/>
      <c r="S23" s="120"/>
      <c r="T23" s="161"/>
      <c r="U23" s="161"/>
      <c r="V23" s="120"/>
      <c r="W23" s="120"/>
      <c r="X23" s="120"/>
      <c r="Y23" s="120"/>
      <c r="Z23" s="120"/>
    </row>
    <row r="24" spans="1:26">
      <c r="A24" s="1"/>
      <c r="B24" s="1"/>
      <c r="C24" s="1"/>
      <c r="D24" s="1"/>
      <c r="E24" s="120"/>
      <c r="F24" s="120"/>
      <c r="G24" s="1"/>
      <c r="H24" s="1"/>
      <c r="I24" s="1"/>
      <c r="J24" s="120"/>
      <c r="K24" s="120"/>
      <c r="L24" s="120"/>
      <c r="M24" s="120"/>
      <c r="N24" s="120"/>
      <c r="O24" s="161"/>
      <c r="P24" s="120"/>
      <c r="Q24" s="120"/>
      <c r="R24" s="120"/>
      <c r="S24" s="120"/>
      <c r="T24" s="161"/>
      <c r="U24" s="161"/>
      <c r="V24" s="120"/>
      <c r="W24" s="120"/>
      <c r="X24" s="120"/>
      <c r="Y24" s="120"/>
      <c r="Z24" s="120"/>
    </row>
    <row r="25" spans="1:26">
      <c r="A25" s="1"/>
      <c r="B25" s="1"/>
      <c r="C25" s="1"/>
      <c r="D25" s="1"/>
      <c r="E25" s="120"/>
      <c r="F25" s="120"/>
      <c r="G25" s="1"/>
      <c r="H25" s="1"/>
      <c r="I25" s="1"/>
      <c r="J25" s="120"/>
      <c r="K25" s="120"/>
      <c r="L25" s="120"/>
      <c r="M25" s="120"/>
      <c r="N25" s="120"/>
      <c r="O25" s="161"/>
      <c r="P25" s="120"/>
      <c r="Q25" s="120"/>
      <c r="R25" s="120"/>
      <c r="S25" s="120"/>
      <c r="T25" s="161"/>
      <c r="U25" s="161"/>
      <c r="V25" s="120"/>
      <c r="W25" s="120"/>
      <c r="X25" s="120"/>
      <c r="Y25" s="120"/>
      <c r="Z25" s="120"/>
    </row>
    <row r="26" spans="1:26">
      <c r="A26" s="1"/>
      <c r="B26" s="1"/>
      <c r="C26" s="1"/>
      <c r="D26" s="1"/>
      <c r="E26" s="120"/>
      <c r="F26" s="120"/>
      <c r="G26" s="1"/>
      <c r="H26" s="1"/>
      <c r="I26" s="1"/>
      <c r="J26" s="120"/>
      <c r="K26" s="120"/>
      <c r="L26" s="120"/>
      <c r="M26" s="120"/>
      <c r="N26" s="120"/>
      <c r="O26" s="161"/>
      <c r="P26" s="120"/>
      <c r="Q26" s="120"/>
      <c r="R26" s="120"/>
      <c r="S26" s="120"/>
      <c r="T26" s="161"/>
      <c r="U26" s="161"/>
      <c r="V26" s="120"/>
      <c r="W26" s="120"/>
      <c r="X26" s="120"/>
      <c r="Y26" s="120"/>
      <c r="Z26" s="120"/>
    </row>
    <row r="27" spans="1:26">
      <c r="A27" s="1"/>
      <c r="B27" s="1"/>
      <c r="C27" s="1"/>
      <c r="D27" s="1"/>
      <c r="E27" s="120"/>
      <c r="F27" s="120"/>
      <c r="G27" s="1"/>
      <c r="H27" s="1"/>
      <c r="I27" s="1"/>
      <c r="J27" s="120"/>
      <c r="K27" s="120"/>
      <c r="L27" s="120"/>
      <c r="M27" s="120"/>
      <c r="N27" s="120"/>
      <c r="O27" s="161"/>
      <c r="P27" s="120"/>
      <c r="Q27" s="120"/>
      <c r="R27" s="120"/>
      <c r="S27" s="120"/>
      <c r="T27" s="161"/>
      <c r="U27" s="161"/>
      <c r="V27" s="120"/>
      <c r="W27" s="120"/>
      <c r="X27" s="120"/>
      <c r="Y27" s="120"/>
      <c r="Z27" s="120"/>
    </row>
    <row r="28" spans="1:26">
      <c r="A28" s="1"/>
      <c r="B28" s="1"/>
      <c r="C28" s="1"/>
      <c r="D28" s="1"/>
      <c r="E28" s="120"/>
      <c r="F28" s="120"/>
      <c r="G28" s="1"/>
      <c r="H28" s="1"/>
      <c r="I28" s="1"/>
      <c r="J28" s="120"/>
      <c r="K28" s="120"/>
      <c r="L28" s="120"/>
      <c r="M28" s="120"/>
      <c r="N28" s="120"/>
      <c r="O28" s="161"/>
      <c r="P28" s="120"/>
      <c r="Q28" s="120"/>
      <c r="R28" s="120"/>
      <c r="S28" s="120"/>
      <c r="T28" s="161"/>
      <c r="U28" s="161"/>
      <c r="V28" s="120"/>
      <c r="W28" s="120"/>
      <c r="X28" s="120"/>
      <c r="Y28" s="120"/>
      <c r="Z28" s="120"/>
    </row>
    <row r="29" spans="1:26">
      <c r="A29" s="1"/>
      <c r="B29" s="1"/>
      <c r="C29" s="1"/>
      <c r="D29" s="1"/>
      <c r="E29" s="120"/>
      <c r="F29" s="120"/>
      <c r="G29" s="1"/>
      <c r="H29" s="1"/>
      <c r="I29" s="1"/>
      <c r="J29" s="120"/>
      <c r="K29" s="120"/>
      <c r="L29" s="120"/>
      <c r="M29" s="120"/>
      <c r="N29" s="120"/>
      <c r="O29" s="161"/>
      <c r="P29" s="120"/>
      <c r="Q29" s="120"/>
      <c r="R29" s="120"/>
      <c r="S29" s="120"/>
      <c r="T29" s="161"/>
      <c r="U29" s="161"/>
      <c r="V29" s="120"/>
      <c r="W29" s="120"/>
      <c r="X29" s="120"/>
      <c r="Y29" s="120"/>
      <c r="Z29" s="120"/>
    </row>
    <row r="30" spans="1:26">
      <c r="A30" s="1"/>
      <c r="B30" s="1"/>
      <c r="C30" s="1"/>
      <c r="D30" s="1"/>
      <c r="E30" s="120"/>
      <c r="F30" s="120"/>
      <c r="G30" s="1"/>
      <c r="H30" s="1"/>
      <c r="I30" s="1"/>
      <c r="J30" s="120"/>
      <c r="K30" s="120"/>
      <c r="L30" s="120"/>
      <c r="M30" s="120"/>
      <c r="N30" s="120"/>
      <c r="O30" s="161"/>
      <c r="P30" s="120"/>
      <c r="Q30" s="120"/>
      <c r="R30" s="120"/>
      <c r="S30" s="120"/>
      <c r="T30" s="161"/>
      <c r="U30" s="161"/>
      <c r="V30" s="120"/>
      <c r="W30" s="120"/>
      <c r="X30" s="120"/>
      <c r="Y30" s="120"/>
      <c r="Z30" s="120"/>
    </row>
    <row r="31" spans="1:26">
      <c r="A31" s="1"/>
      <c r="B31" s="1"/>
      <c r="C31" s="1"/>
      <c r="D31" s="1"/>
      <c r="E31" s="120"/>
      <c r="F31" s="120"/>
      <c r="G31" s="1"/>
      <c r="H31" s="1"/>
      <c r="I31" s="1"/>
      <c r="J31" s="120"/>
      <c r="K31" s="120"/>
      <c r="L31" s="120"/>
      <c r="M31" s="120"/>
      <c r="N31" s="120"/>
      <c r="O31" s="161"/>
      <c r="P31" s="120"/>
      <c r="Q31" s="120"/>
      <c r="R31" s="120"/>
      <c r="S31" s="120"/>
      <c r="T31" s="161"/>
      <c r="U31" s="161"/>
      <c r="V31" s="120"/>
      <c r="W31" s="120"/>
      <c r="X31" s="120"/>
      <c r="Y31" s="120"/>
      <c r="Z31" s="120"/>
    </row>
    <row r="32" spans="1:26">
      <c r="A32" s="1"/>
      <c r="B32" s="1"/>
      <c r="C32" s="1"/>
      <c r="D32" s="1"/>
      <c r="E32" s="120"/>
      <c r="F32" s="120"/>
      <c r="G32" s="1"/>
      <c r="H32" s="1"/>
      <c r="I32" s="1"/>
      <c r="J32" s="120"/>
      <c r="K32" s="120"/>
      <c r="L32" s="120"/>
      <c r="M32" s="120"/>
      <c r="N32" s="120"/>
      <c r="O32" s="161"/>
      <c r="P32" s="120"/>
      <c r="Q32" s="120"/>
      <c r="R32" s="120"/>
      <c r="S32" s="120"/>
      <c r="T32" s="161"/>
      <c r="U32" s="161"/>
      <c r="V32" s="120"/>
      <c r="W32" s="120"/>
      <c r="X32" s="120"/>
      <c r="Y32" s="120"/>
      <c r="Z32" s="120"/>
    </row>
    <row r="33" spans="1:26">
      <c r="A33" s="1"/>
      <c r="B33" s="1"/>
      <c r="C33" s="1"/>
      <c r="D33" s="1"/>
      <c r="E33" s="120"/>
      <c r="F33" s="120"/>
      <c r="G33" s="1"/>
      <c r="H33" s="1"/>
      <c r="I33" s="1"/>
      <c r="J33" s="120"/>
      <c r="K33" s="120"/>
      <c r="L33" s="120"/>
      <c r="M33" s="120"/>
      <c r="N33" s="120"/>
      <c r="O33" s="161"/>
      <c r="P33" s="120"/>
      <c r="Q33" s="120"/>
      <c r="R33" s="120"/>
      <c r="S33" s="120"/>
      <c r="T33" s="161"/>
      <c r="U33" s="161"/>
      <c r="V33" s="120"/>
      <c r="W33" s="120"/>
      <c r="X33" s="120"/>
      <c r="Y33" s="120"/>
      <c r="Z33" s="120"/>
    </row>
    <row r="34" spans="1:26">
      <c r="A34" s="1"/>
      <c r="B34" s="1"/>
      <c r="C34" s="1"/>
      <c r="D34" s="1"/>
      <c r="E34" s="120"/>
      <c r="F34" s="120"/>
      <c r="G34" s="1"/>
      <c r="H34" s="1"/>
      <c r="I34" s="1"/>
      <c r="J34" s="120"/>
      <c r="K34" s="120"/>
      <c r="L34" s="120"/>
      <c r="M34" s="120"/>
      <c r="N34" s="120"/>
      <c r="O34" s="161"/>
      <c r="P34" s="120"/>
      <c r="Q34" s="120"/>
      <c r="R34" s="120"/>
      <c r="S34" s="120"/>
      <c r="T34" s="161"/>
      <c r="U34" s="161"/>
      <c r="V34" s="120"/>
      <c r="W34" s="120"/>
      <c r="X34" s="120"/>
      <c r="Y34" s="120"/>
      <c r="Z34" s="120"/>
    </row>
    <row r="35" spans="1:26">
      <c r="A35" s="1"/>
      <c r="B35" s="1"/>
      <c r="C35" s="1"/>
      <c r="D35" s="1"/>
      <c r="E35" s="120"/>
      <c r="F35" s="120"/>
      <c r="G35" s="1"/>
      <c r="H35" s="1"/>
      <c r="I35" s="1"/>
      <c r="J35" s="120"/>
      <c r="K35" s="120"/>
      <c r="L35" s="120"/>
      <c r="M35" s="120"/>
      <c r="N35" s="120"/>
      <c r="O35" s="161"/>
      <c r="P35" s="120"/>
      <c r="Q35" s="120"/>
      <c r="R35" s="120"/>
      <c r="S35" s="120"/>
      <c r="T35" s="161"/>
      <c r="U35" s="161"/>
      <c r="V35" s="120"/>
      <c r="W35" s="120"/>
      <c r="X35" s="120"/>
      <c r="Y35" s="120"/>
      <c r="Z35" s="120"/>
    </row>
    <row r="36" spans="1:26">
      <c r="A36" s="1"/>
      <c r="B36" s="1"/>
      <c r="C36" s="1"/>
      <c r="D36" s="1"/>
      <c r="E36" s="120"/>
      <c r="F36" s="120"/>
      <c r="G36" s="1"/>
      <c r="H36" s="1"/>
      <c r="I36" s="1"/>
      <c r="J36" s="120"/>
      <c r="K36" s="120"/>
      <c r="L36" s="120"/>
      <c r="M36" s="120"/>
      <c r="N36" s="120"/>
      <c r="O36" s="161"/>
      <c r="P36" s="120"/>
      <c r="Q36" s="120"/>
      <c r="R36" s="120"/>
      <c r="S36" s="120"/>
      <c r="T36" s="161"/>
      <c r="U36" s="161"/>
      <c r="V36" s="120"/>
      <c r="W36" s="120"/>
      <c r="X36" s="120"/>
      <c r="Y36" s="120"/>
      <c r="Z36" s="120"/>
    </row>
    <row r="37" spans="1:26">
      <c r="A37" s="1"/>
      <c r="B37" s="1"/>
      <c r="C37" s="1"/>
      <c r="D37" s="1"/>
      <c r="E37" s="120"/>
      <c r="F37" s="120"/>
      <c r="G37" s="1"/>
      <c r="H37" s="1"/>
      <c r="I37" s="1"/>
      <c r="J37" s="120"/>
      <c r="K37" s="120"/>
      <c r="L37" s="120"/>
      <c r="M37" s="120"/>
      <c r="N37" s="120"/>
      <c r="O37" s="161"/>
      <c r="P37" s="120"/>
      <c r="Q37" s="120"/>
      <c r="R37" s="120"/>
      <c r="S37" s="120"/>
      <c r="T37" s="161"/>
      <c r="U37" s="161"/>
      <c r="V37" s="120"/>
      <c r="W37" s="120"/>
      <c r="X37" s="120"/>
      <c r="Y37" s="120"/>
      <c r="Z37" s="120"/>
    </row>
    <row r="38" spans="1:26">
      <c r="A38" s="1"/>
      <c r="B38" s="1"/>
      <c r="C38" s="1"/>
      <c r="D38" s="1"/>
      <c r="E38" s="120"/>
      <c r="F38" s="120"/>
      <c r="G38" s="1"/>
      <c r="H38" s="1"/>
      <c r="I38" s="1"/>
      <c r="J38" s="120"/>
      <c r="K38" s="120"/>
      <c r="L38" s="120"/>
      <c r="M38" s="120"/>
      <c r="N38" s="120"/>
      <c r="O38" s="161"/>
      <c r="P38" s="120"/>
      <c r="Q38" s="120"/>
      <c r="R38" s="120"/>
      <c r="S38" s="120"/>
      <c r="T38" s="161"/>
      <c r="U38" s="161"/>
      <c r="V38" s="120"/>
      <c r="W38" s="120"/>
      <c r="X38" s="120"/>
      <c r="Y38" s="120"/>
      <c r="Z38" s="120"/>
    </row>
    <row r="39" spans="1:26">
      <c r="A39" s="1"/>
      <c r="B39" s="1"/>
      <c r="C39" s="1"/>
      <c r="D39" s="1"/>
      <c r="E39" s="120"/>
      <c r="F39" s="120"/>
      <c r="G39" s="1"/>
      <c r="H39" s="1"/>
      <c r="I39" s="1"/>
      <c r="J39" s="120"/>
      <c r="K39" s="120"/>
      <c r="L39" s="120"/>
      <c r="M39" s="120"/>
      <c r="N39" s="120"/>
      <c r="O39" s="161"/>
      <c r="P39" s="120"/>
      <c r="Q39" s="120"/>
      <c r="R39" s="120"/>
      <c r="S39" s="120"/>
      <c r="T39" s="161"/>
      <c r="U39" s="161"/>
      <c r="V39" s="120"/>
      <c r="W39" s="120"/>
      <c r="X39" s="120"/>
      <c r="Y39" s="120"/>
      <c r="Z39" s="120"/>
    </row>
    <row r="40" spans="1:26">
      <c r="A40" s="1"/>
      <c r="B40" s="1"/>
      <c r="C40" s="1"/>
      <c r="D40" s="1"/>
      <c r="E40" s="120"/>
      <c r="F40" s="120"/>
      <c r="G40" s="1"/>
      <c r="H40" s="1"/>
      <c r="I40" s="1"/>
      <c r="J40" s="120"/>
      <c r="K40" s="120"/>
      <c r="L40" s="120"/>
      <c r="M40" s="120"/>
      <c r="N40" s="120"/>
      <c r="O40" s="161"/>
      <c r="P40" s="120"/>
      <c r="Q40" s="120"/>
      <c r="R40" s="120"/>
      <c r="S40" s="120"/>
      <c r="T40" s="161"/>
      <c r="U40" s="161"/>
      <c r="V40" s="120"/>
      <c r="W40" s="120"/>
      <c r="X40" s="120"/>
      <c r="Y40" s="120"/>
      <c r="Z40" s="120"/>
    </row>
    <row r="41" spans="1:26">
      <c r="A41" s="1"/>
      <c r="B41" s="1"/>
      <c r="C41" s="1"/>
      <c r="D41" s="1"/>
      <c r="E41" s="120"/>
      <c r="F41" s="120"/>
      <c r="G41" s="1"/>
      <c r="H41" s="1"/>
      <c r="I41" s="1"/>
      <c r="J41" s="120"/>
      <c r="K41" s="120"/>
      <c r="L41" s="120"/>
      <c r="M41" s="120"/>
      <c r="N41" s="120"/>
      <c r="O41" s="161"/>
      <c r="P41" s="120"/>
      <c r="Q41" s="120"/>
      <c r="R41" s="120"/>
      <c r="S41" s="120"/>
      <c r="T41" s="161"/>
      <c r="U41" s="161"/>
      <c r="V41" s="120"/>
      <c r="W41" s="120"/>
      <c r="X41" s="120"/>
      <c r="Y41" s="120"/>
      <c r="Z41" s="120"/>
    </row>
    <row r="42" spans="1:26">
      <c r="A42" s="1"/>
      <c r="B42" s="1"/>
      <c r="C42" s="1"/>
      <c r="D42" s="1"/>
      <c r="E42" s="120"/>
      <c r="F42" s="120"/>
      <c r="G42" s="1"/>
      <c r="H42" s="1"/>
      <c r="I42" s="1"/>
      <c r="J42" s="120"/>
      <c r="K42" s="120"/>
      <c r="L42" s="120"/>
      <c r="M42" s="120"/>
      <c r="N42" s="120"/>
      <c r="O42" s="161"/>
      <c r="P42" s="120"/>
      <c r="Q42" s="120"/>
      <c r="R42" s="120"/>
      <c r="S42" s="120"/>
      <c r="T42" s="161"/>
      <c r="U42" s="161"/>
      <c r="V42" s="120"/>
      <c r="W42" s="120"/>
      <c r="X42" s="120"/>
      <c r="Y42" s="120"/>
      <c r="Z42" s="120"/>
    </row>
    <row r="43" spans="1:26">
      <c r="A43" s="1"/>
      <c r="B43" s="1"/>
      <c r="C43" s="1"/>
      <c r="D43" s="1"/>
      <c r="E43" s="120"/>
      <c r="F43" s="120"/>
      <c r="G43" s="1"/>
      <c r="H43" s="1"/>
      <c r="I43" s="1"/>
      <c r="J43" s="120"/>
      <c r="K43" s="120"/>
      <c r="L43" s="120"/>
      <c r="M43" s="120"/>
      <c r="N43" s="120"/>
      <c r="O43" s="161"/>
      <c r="P43" s="120"/>
      <c r="Q43" s="120"/>
      <c r="R43" s="120"/>
      <c r="S43" s="120"/>
      <c r="T43" s="161"/>
      <c r="U43" s="161"/>
      <c r="V43" s="120"/>
      <c r="W43" s="120"/>
      <c r="X43" s="120"/>
      <c r="Y43" s="120"/>
      <c r="Z43" s="120"/>
    </row>
    <row r="44" spans="1:26">
      <c r="A44" s="1"/>
      <c r="B44" s="1"/>
      <c r="C44" s="1"/>
      <c r="D44" s="1"/>
      <c r="E44" s="120"/>
      <c r="F44" s="120"/>
      <c r="G44" s="1"/>
      <c r="H44" s="1"/>
      <c r="I44" s="1"/>
      <c r="J44" s="120"/>
      <c r="K44" s="120"/>
      <c r="L44" s="120"/>
      <c r="M44" s="120"/>
      <c r="N44" s="120"/>
      <c r="O44" s="161"/>
      <c r="P44" s="120"/>
      <c r="Q44" s="120"/>
      <c r="R44" s="120"/>
      <c r="S44" s="120"/>
      <c r="T44" s="161"/>
      <c r="U44" s="161"/>
      <c r="V44" s="120"/>
      <c r="W44" s="120"/>
      <c r="X44" s="120"/>
      <c r="Y44" s="120"/>
      <c r="Z44" s="120"/>
    </row>
    <row r="45" spans="1:26">
      <c r="A45" s="1"/>
      <c r="B45" s="1"/>
      <c r="C45" s="1"/>
      <c r="D45" s="1"/>
      <c r="E45" s="120"/>
      <c r="F45" s="120"/>
      <c r="G45" s="1"/>
      <c r="H45" s="1"/>
      <c r="I45" s="1"/>
      <c r="J45" s="120"/>
      <c r="K45" s="120"/>
      <c r="L45" s="120"/>
      <c r="M45" s="120"/>
      <c r="N45" s="120"/>
      <c r="O45" s="161"/>
      <c r="P45" s="120"/>
      <c r="Q45" s="120"/>
      <c r="R45" s="120"/>
      <c r="S45" s="120"/>
      <c r="T45" s="161"/>
      <c r="U45" s="161"/>
      <c r="V45" s="120"/>
      <c r="W45" s="120"/>
      <c r="X45" s="120"/>
      <c r="Y45" s="120"/>
      <c r="Z45" s="120"/>
    </row>
    <row r="46" spans="1:26">
      <c r="A46" s="1"/>
      <c r="B46" s="1"/>
      <c r="C46" s="1"/>
      <c r="D46" s="1"/>
      <c r="E46" s="120"/>
      <c r="F46" s="120"/>
      <c r="G46" s="1"/>
      <c r="H46" s="1"/>
      <c r="I46" s="1"/>
      <c r="J46" s="120"/>
      <c r="K46" s="120"/>
      <c r="L46" s="120"/>
      <c r="M46" s="120"/>
      <c r="N46" s="120"/>
      <c r="O46" s="161"/>
      <c r="P46" s="120"/>
      <c r="Q46" s="120"/>
      <c r="R46" s="120"/>
      <c r="S46" s="120"/>
      <c r="T46" s="161"/>
      <c r="U46" s="161"/>
      <c r="V46" s="120"/>
      <c r="W46" s="120"/>
      <c r="X46" s="120"/>
      <c r="Y46" s="120"/>
      <c r="Z46" s="120"/>
    </row>
    <row r="47" spans="1:26">
      <c r="A47" s="1"/>
      <c r="B47" s="1"/>
      <c r="C47" s="1"/>
      <c r="D47" s="1"/>
      <c r="E47" s="120"/>
      <c r="F47" s="120"/>
      <c r="G47" s="1"/>
      <c r="H47" s="1"/>
      <c r="I47" s="1"/>
      <c r="J47" s="120"/>
      <c r="K47" s="120"/>
      <c r="L47" s="120"/>
      <c r="M47" s="120"/>
      <c r="N47" s="120"/>
      <c r="O47" s="161"/>
      <c r="P47" s="120"/>
      <c r="Q47" s="120"/>
      <c r="R47" s="120"/>
      <c r="S47" s="120"/>
      <c r="T47" s="161"/>
      <c r="U47" s="161"/>
      <c r="V47" s="120"/>
      <c r="W47" s="120"/>
      <c r="X47" s="120"/>
      <c r="Y47" s="120"/>
      <c r="Z47" s="120"/>
    </row>
    <row r="48" spans="1:26">
      <c r="A48" s="1"/>
      <c r="B48" s="1"/>
      <c r="C48" s="1"/>
      <c r="D48" s="1"/>
      <c r="E48" s="120"/>
      <c r="F48" s="120"/>
      <c r="G48" s="1"/>
      <c r="H48" s="1"/>
      <c r="I48" s="1"/>
      <c r="J48" s="120"/>
      <c r="K48" s="120"/>
      <c r="L48" s="120"/>
      <c r="M48" s="120"/>
      <c r="N48" s="120"/>
      <c r="O48" s="161"/>
      <c r="P48" s="120"/>
      <c r="Q48" s="120"/>
      <c r="R48" s="120"/>
      <c r="S48" s="120"/>
      <c r="T48" s="161"/>
      <c r="U48" s="161"/>
      <c r="V48" s="120"/>
      <c r="W48" s="120"/>
      <c r="X48" s="120"/>
      <c r="Y48" s="120"/>
      <c r="Z48" s="120"/>
    </row>
    <row r="49" spans="1:26">
      <c r="A49" s="1"/>
      <c r="B49" s="1"/>
      <c r="C49" s="1"/>
      <c r="D49" s="1"/>
      <c r="E49" s="120"/>
      <c r="F49" s="120"/>
      <c r="G49" s="1"/>
      <c r="H49" s="1"/>
      <c r="I49" s="1"/>
      <c r="J49" s="120"/>
      <c r="K49" s="120"/>
      <c r="L49" s="120"/>
      <c r="M49" s="120"/>
      <c r="N49" s="120"/>
      <c r="O49" s="161"/>
      <c r="P49" s="120"/>
      <c r="Q49" s="120"/>
      <c r="R49" s="120"/>
      <c r="S49" s="120"/>
      <c r="T49" s="161"/>
      <c r="U49" s="161"/>
      <c r="V49" s="120"/>
      <c r="W49" s="120"/>
      <c r="X49" s="120"/>
      <c r="Y49" s="120"/>
      <c r="Z49" s="120"/>
    </row>
    <row r="50" spans="1:26">
      <c r="A50" s="1"/>
      <c r="B50" s="1"/>
      <c r="C50" s="1"/>
      <c r="D50" s="1"/>
      <c r="E50" s="120"/>
      <c r="F50" s="120"/>
      <c r="G50" s="1"/>
      <c r="H50" s="1"/>
      <c r="I50" s="1"/>
      <c r="J50" s="120"/>
      <c r="K50" s="120"/>
      <c r="L50" s="120"/>
      <c r="M50" s="120"/>
      <c r="N50" s="120"/>
      <c r="O50" s="161"/>
      <c r="P50" s="120"/>
      <c r="Q50" s="120"/>
      <c r="R50" s="120"/>
      <c r="S50" s="120"/>
      <c r="T50" s="161"/>
      <c r="U50" s="161"/>
      <c r="V50" s="120"/>
      <c r="W50" s="120"/>
      <c r="X50" s="120"/>
      <c r="Y50" s="120"/>
      <c r="Z50" s="120"/>
    </row>
    <row r="51" spans="1:26">
      <c r="A51" s="1"/>
      <c r="B51" s="1"/>
      <c r="C51" s="1"/>
      <c r="D51" s="1"/>
      <c r="E51" s="120"/>
      <c r="F51" s="120"/>
      <c r="G51" s="1"/>
      <c r="H51" s="1"/>
      <c r="I51" s="1"/>
      <c r="J51" s="120"/>
      <c r="K51" s="120"/>
      <c r="L51" s="120"/>
      <c r="M51" s="120"/>
      <c r="N51" s="120"/>
      <c r="O51" s="161"/>
      <c r="P51" s="120"/>
      <c r="Q51" s="120"/>
      <c r="R51" s="120"/>
      <c r="S51" s="120"/>
      <c r="T51" s="161"/>
      <c r="U51" s="161"/>
      <c r="V51" s="120"/>
      <c r="W51" s="120"/>
      <c r="X51" s="120"/>
      <c r="Y51" s="120"/>
      <c r="Z51" s="120"/>
    </row>
    <row r="52" spans="1:26">
      <c r="A52" s="1"/>
      <c r="B52" s="1"/>
      <c r="C52" s="1"/>
      <c r="D52" s="1"/>
      <c r="E52" s="120"/>
      <c r="F52" s="120"/>
      <c r="G52" s="1"/>
      <c r="H52" s="1"/>
      <c r="I52" s="1"/>
      <c r="J52" s="120"/>
      <c r="K52" s="120"/>
      <c r="L52" s="120"/>
      <c r="M52" s="120"/>
      <c r="N52" s="120"/>
      <c r="O52" s="161"/>
      <c r="P52" s="120"/>
      <c r="Q52" s="120"/>
      <c r="R52" s="120"/>
      <c r="S52" s="120"/>
      <c r="T52" s="161"/>
      <c r="U52" s="161"/>
      <c r="V52" s="120"/>
      <c r="W52" s="120"/>
      <c r="X52" s="120"/>
      <c r="Y52" s="120"/>
      <c r="Z52" s="120"/>
    </row>
    <row r="53" spans="1:26">
      <c r="A53" s="1"/>
      <c r="B53" s="1"/>
      <c r="C53" s="1"/>
      <c r="D53" s="1"/>
      <c r="E53" s="120"/>
      <c r="F53" s="120"/>
      <c r="G53" s="1"/>
      <c r="H53" s="1"/>
      <c r="I53" s="1"/>
      <c r="J53" s="120"/>
      <c r="K53" s="120"/>
      <c r="L53" s="120"/>
      <c r="M53" s="120"/>
      <c r="N53" s="120"/>
      <c r="O53" s="161"/>
      <c r="P53" s="120"/>
      <c r="Q53" s="120"/>
      <c r="R53" s="120"/>
      <c r="S53" s="120"/>
      <c r="T53" s="161"/>
      <c r="U53" s="161"/>
      <c r="V53" s="120"/>
      <c r="W53" s="120"/>
      <c r="X53" s="120"/>
      <c r="Y53" s="120"/>
      <c r="Z53" s="120"/>
    </row>
    <row r="54" spans="1:26">
      <c r="A54" s="1"/>
      <c r="B54" s="1"/>
      <c r="C54" s="1"/>
      <c r="D54" s="1"/>
      <c r="E54" s="120"/>
      <c r="F54" s="120"/>
      <c r="G54" s="1"/>
      <c r="H54" s="1"/>
      <c r="I54" s="1"/>
      <c r="J54" s="120"/>
      <c r="K54" s="120"/>
      <c r="L54" s="120"/>
      <c r="M54" s="120"/>
      <c r="N54" s="120"/>
      <c r="O54" s="161"/>
      <c r="P54" s="120"/>
      <c r="Q54" s="120"/>
      <c r="R54" s="120"/>
      <c r="S54" s="120"/>
      <c r="T54" s="161"/>
      <c r="U54" s="161"/>
      <c r="V54" s="120"/>
      <c r="W54" s="120"/>
      <c r="X54" s="120"/>
      <c r="Y54" s="120"/>
      <c r="Z54" s="120"/>
    </row>
    <row r="55" spans="1:26">
      <c r="A55" s="1"/>
      <c r="B55" s="1"/>
      <c r="C55" s="1"/>
      <c r="D55" s="1"/>
      <c r="E55" s="120"/>
      <c r="F55" s="120"/>
      <c r="G55" s="1"/>
      <c r="H55" s="1"/>
      <c r="I55" s="1"/>
      <c r="J55" s="120"/>
      <c r="K55" s="120"/>
      <c r="L55" s="120"/>
      <c r="M55" s="120"/>
      <c r="N55" s="120"/>
      <c r="O55" s="161"/>
      <c r="P55" s="120"/>
      <c r="Q55" s="120"/>
      <c r="R55" s="120"/>
      <c r="S55" s="120"/>
      <c r="T55" s="161"/>
      <c r="U55" s="161"/>
      <c r="V55" s="120"/>
      <c r="W55" s="120"/>
      <c r="X55" s="120"/>
      <c r="Y55" s="120"/>
      <c r="Z55" s="120"/>
    </row>
    <row r="56" spans="1:26">
      <c r="A56" s="1"/>
      <c r="B56" s="1"/>
      <c r="C56" s="1"/>
      <c r="D56" s="1"/>
      <c r="E56" s="120"/>
      <c r="F56" s="120"/>
      <c r="G56" s="1"/>
      <c r="H56" s="1"/>
      <c r="I56" s="1"/>
      <c r="J56" s="120"/>
      <c r="K56" s="120"/>
      <c r="L56" s="120"/>
      <c r="M56" s="120"/>
      <c r="N56" s="120"/>
      <c r="O56" s="161"/>
      <c r="P56" s="120"/>
      <c r="Q56" s="120"/>
      <c r="R56" s="120"/>
      <c r="S56" s="120"/>
      <c r="T56" s="161"/>
      <c r="U56" s="161"/>
      <c r="V56" s="120"/>
      <c r="W56" s="120"/>
      <c r="X56" s="120"/>
      <c r="Y56" s="120"/>
      <c r="Z56" s="120"/>
    </row>
    <row r="57" spans="1:26">
      <c r="A57" s="1"/>
      <c r="B57" s="1"/>
      <c r="C57" s="1"/>
      <c r="D57" s="1"/>
      <c r="E57" s="120"/>
      <c r="F57" s="120"/>
      <c r="G57" s="1"/>
      <c r="H57" s="1"/>
      <c r="I57" s="1"/>
      <c r="J57" s="120"/>
      <c r="K57" s="120"/>
      <c r="L57" s="120"/>
      <c r="M57" s="120"/>
      <c r="N57" s="120"/>
      <c r="O57" s="161"/>
      <c r="P57" s="120"/>
      <c r="Q57" s="120"/>
      <c r="R57" s="120"/>
      <c r="S57" s="120"/>
      <c r="T57" s="161"/>
      <c r="U57" s="161"/>
      <c r="V57" s="120"/>
      <c r="W57" s="120"/>
      <c r="X57" s="120"/>
      <c r="Y57" s="120"/>
      <c r="Z57" s="120"/>
    </row>
    <row r="58" spans="1:26">
      <c r="A58" s="1"/>
      <c r="B58" s="1"/>
      <c r="C58" s="1"/>
      <c r="D58" s="1"/>
      <c r="E58" s="120"/>
      <c r="F58" s="120"/>
      <c r="G58" s="1"/>
      <c r="H58" s="1"/>
      <c r="I58" s="1"/>
      <c r="J58" s="120"/>
      <c r="K58" s="120"/>
      <c r="L58" s="120"/>
      <c r="M58" s="120"/>
      <c r="N58" s="120"/>
      <c r="O58" s="161"/>
      <c r="P58" s="120"/>
      <c r="Q58" s="120"/>
      <c r="R58" s="120"/>
      <c r="S58" s="120"/>
      <c r="T58" s="161"/>
      <c r="U58" s="161"/>
      <c r="V58" s="120"/>
      <c r="W58" s="120"/>
      <c r="X58" s="120"/>
      <c r="Y58" s="120"/>
      <c r="Z58" s="120"/>
    </row>
    <row r="59" spans="1:26">
      <c r="A59" s="1"/>
      <c r="B59" s="1"/>
      <c r="C59" s="1"/>
      <c r="D59" s="1"/>
      <c r="E59" s="120"/>
      <c r="F59" s="120"/>
      <c r="G59" s="1"/>
      <c r="H59" s="1"/>
      <c r="I59" s="1"/>
      <c r="J59" s="120"/>
      <c r="K59" s="120"/>
      <c r="L59" s="120"/>
      <c r="M59" s="120"/>
      <c r="N59" s="120"/>
      <c r="O59" s="161"/>
      <c r="P59" s="120"/>
      <c r="Q59" s="120"/>
      <c r="R59" s="120"/>
      <c r="S59" s="120"/>
      <c r="T59" s="161"/>
      <c r="U59" s="161"/>
      <c r="V59" s="120"/>
      <c r="W59" s="120"/>
      <c r="X59" s="120"/>
      <c r="Y59" s="120"/>
      <c r="Z59" s="120"/>
    </row>
    <row r="60" spans="1:26">
      <c r="A60" s="1"/>
      <c r="B60" s="1"/>
      <c r="C60" s="1"/>
      <c r="D60" s="1"/>
      <c r="E60" s="120"/>
      <c r="F60" s="120"/>
      <c r="G60" s="1"/>
      <c r="H60" s="1"/>
      <c r="I60" s="1"/>
      <c r="J60" s="120"/>
      <c r="K60" s="120"/>
      <c r="L60" s="120"/>
      <c r="M60" s="120"/>
      <c r="N60" s="120"/>
      <c r="O60" s="161"/>
      <c r="P60" s="120"/>
      <c r="Q60" s="120"/>
      <c r="R60" s="120"/>
      <c r="S60" s="120"/>
      <c r="T60" s="161"/>
      <c r="U60" s="161"/>
      <c r="V60" s="120"/>
      <c r="W60" s="120"/>
      <c r="X60" s="120"/>
      <c r="Y60" s="120"/>
      <c r="Z60" s="120"/>
    </row>
    <row r="61" spans="1:26">
      <c r="A61" s="1"/>
      <c r="B61" s="1"/>
      <c r="C61" s="1"/>
      <c r="D61" s="1"/>
      <c r="E61" s="120"/>
      <c r="F61" s="120"/>
      <c r="G61" s="1"/>
      <c r="H61" s="1"/>
      <c r="I61" s="1"/>
      <c r="J61" s="120"/>
      <c r="K61" s="120"/>
      <c r="L61" s="120"/>
      <c r="M61" s="120"/>
      <c r="N61" s="120"/>
      <c r="O61" s="161"/>
      <c r="P61" s="120"/>
      <c r="Q61" s="120"/>
      <c r="R61" s="120"/>
      <c r="S61" s="120"/>
      <c r="T61" s="161"/>
      <c r="U61" s="161"/>
      <c r="V61" s="120"/>
      <c r="W61" s="120"/>
      <c r="X61" s="120"/>
      <c r="Y61" s="120"/>
      <c r="Z61" s="120"/>
    </row>
    <row r="62" spans="1:26">
      <c r="A62" s="1"/>
      <c r="B62" s="1"/>
      <c r="C62" s="1"/>
      <c r="D62" s="1"/>
      <c r="E62" s="120"/>
      <c r="F62" s="120"/>
      <c r="G62" s="1"/>
      <c r="H62" s="1"/>
      <c r="I62" s="1"/>
      <c r="J62" s="120"/>
      <c r="K62" s="120"/>
      <c r="L62" s="120"/>
      <c r="M62" s="120"/>
      <c r="N62" s="120"/>
      <c r="O62" s="161"/>
      <c r="P62" s="120"/>
      <c r="Q62" s="120"/>
      <c r="R62" s="120"/>
      <c r="S62" s="120"/>
      <c r="T62" s="161"/>
      <c r="U62" s="161"/>
      <c r="V62" s="120"/>
      <c r="W62" s="120"/>
      <c r="X62" s="120"/>
      <c r="Y62" s="120"/>
      <c r="Z62" s="120"/>
    </row>
    <row r="63" spans="1:26">
      <c r="A63" s="1"/>
      <c r="B63" s="1"/>
      <c r="C63" s="1"/>
      <c r="D63" s="1"/>
      <c r="E63" s="120"/>
      <c r="F63" s="120"/>
      <c r="G63" s="1"/>
      <c r="H63" s="1"/>
      <c r="I63" s="1"/>
      <c r="J63" s="120"/>
      <c r="K63" s="120"/>
      <c r="L63" s="120"/>
      <c r="M63" s="120"/>
      <c r="N63" s="120"/>
      <c r="O63" s="161"/>
      <c r="P63" s="120"/>
      <c r="Q63" s="120"/>
      <c r="R63" s="120"/>
      <c r="S63" s="120"/>
      <c r="T63" s="161"/>
      <c r="U63" s="161"/>
      <c r="V63" s="120"/>
      <c r="W63" s="120"/>
      <c r="X63" s="120"/>
      <c r="Y63" s="120"/>
      <c r="Z63" s="120"/>
    </row>
    <row r="64" spans="1:26">
      <c r="A64" s="1"/>
      <c r="B64" s="1"/>
      <c r="C64" s="1"/>
      <c r="D64" s="1"/>
      <c r="E64" s="120"/>
      <c r="F64" s="120"/>
      <c r="G64" s="1"/>
      <c r="H64" s="1"/>
      <c r="I64" s="1"/>
      <c r="J64" s="120"/>
      <c r="K64" s="120"/>
      <c r="L64" s="120"/>
      <c r="M64" s="120"/>
      <c r="N64" s="120"/>
      <c r="O64" s="161"/>
      <c r="P64" s="120"/>
      <c r="Q64" s="120"/>
      <c r="R64" s="120"/>
      <c r="S64" s="120"/>
      <c r="T64" s="161"/>
      <c r="U64" s="161"/>
      <c r="V64" s="120"/>
      <c r="W64" s="120"/>
      <c r="X64" s="120"/>
      <c r="Y64" s="120"/>
      <c r="Z64" s="120"/>
    </row>
    <row r="65" spans="1:26">
      <c r="A65" s="1"/>
      <c r="B65" s="1"/>
      <c r="C65" s="1"/>
      <c r="D65" s="1"/>
      <c r="E65" s="120"/>
      <c r="F65" s="120"/>
      <c r="G65" s="1"/>
      <c r="H65" s="1"/>
      <c r="I65" s="1"/>
      <c r="J65" s="120"/>
      <c r="K65" s="120"/>
      <c r="L65" s="120"/>
      <c r="M65" s="120"/>
      <c r="N65" s="120"/>
      <c r="O65" s="161"/>
      <c r="P65" s="120"/>
      <c r="Q65" s="120"/>
      <c r="R65" s="120"/>
      <c r="S65" s="120"/>
      <c r="T65" s="161"/>
      <c r="U65" s="161"/>
      <c r="V65" s="120"/>
      <c r="W65" s="120"/>
      <c r="X65" s="120"/>
      <c r="Y65" s="120"/>
      <c r="Z65" s="120"/>
    </row>
    <row r="66" spans="1:26">
      <c r="A66" s="1"/>
      <c r="B66" s="1"/>
      <c r="C66" s="1"/>
      <c r="D66" s="1"/>
      <c r="E66" s="120"/>
      <c r="F66" s="120"/>
      <c r="G66" s="1"/>
      <c r="H66" s="1"/>
      <c r="I66" s="1"/>
      <c r="J66" s="120"/>
      <c r="K66" s="120"/>
      <c r="L66" s="120"/>
      <c r="M66" s="120"/>
      <c r="N66" s="120"/>
      <c r="O66" s="161"/>
      <c r="P66" s="120"/>
      <c r="Q66" s="120"/>
      <c r="R66" s="120"/>
      <c r="S66" s="120"/>
      <c r="T66" s="161"/>
      <c r="U66" s="161"/>
      <c r="V66" s="120"/>
      <c r="W66" s="120"/>
      <c r="X66" s="120"/>
      <c r="Y66" s="120"/>
      <c r="Z66" s="120"/>
    </row>
    <row r="67" spans="1:26">
      <c r="A67" s="1"/>
      <c r="B67" s="1"/>
      <c r="C67" s="1"/>
      <c r="D67" s="1"/>
      <c r="E67" s="120"/>
      <c r="F67" s="120"/>
      <c r="G67" s="1"/>
      <c r="H67" s="1"/>
      <c r="I67" s="1"/>
      <c r="J67" s="120"/>
      <c r="K67" s="120"/>
      <c r="L67" s="120"/>
      <c r="M67" s="120"/>
      <c r="N67" s="120"/>
      <c r="O67" s="161"/>
      <c r="P67" s="120"/>
      <c r="Q67" s="120"/>
      <c r="R67" s="120"/>
      <c r="S67" s="120"/>
      <c r="T67" s="161"/>
      <c r="U67" s="161"/>
      <c r="V67" s="120"/>
      <c r="W67" s="120"/>
      <c r="X67" s="120"/>
      <c r="Y67" s="120"/>
      <c r="Z67" s="120"/>
    </row>
    <row r="68" spans="1:26">
      <c r="A68" s="1"/>
      <c r="B68" s="1"/>
      <c r="C68" s="1"/>
      <c r="D68" s="1"/>
      <c r="E68" s="120"/>
      <c r="F68" s="120"/>
      <c r="G68" s="1"/>
      <c r="H68" s="1"/>
      <c r="I68" s="1"/>
      <c r="J68" s="120"/>
      <c r="K68" s="120"/>
      <c r="L68" s="120"/>
      <c r="M68" s="120"/>
      <c r="N68" s="120"/>
      <c r="O68" s="161"/>
      <c r="P68" s="120"/>
      <c r="Q68" s="120"/>
      <c r="R68" s="120"/>
      <c r="S68" s="120"/>
      <c r="T68" s="161"/>
      <c r="U68" s="161"/>
      <c r="V68" s="120"/>
      <c r="W68" s="120"/>
      <c r="X68" s="120"/>
      <c r="Y68" s="120"/>
      <c r="Z68" s="120"/>
    </row>
    <row r="69" spans="1:26">
      <c r="A69" s="1"/>
      <c r="B69" s="1"/>
      <c r="C69" s="1"/>
      <c r="D69" s="1"/>
      <c r="E69" s="120"/>
      <c r="F69" s="120"/>
      <c r="G69" s="1"/>
      <c r="H69" s="1"/>
      <c r="I69" s="1"/>
      <c r="J69" s="120"/>
      <c r="K69" s="120"/>
      <c r="L69" s="120"/>
      <c r="M69" s="120"/>
      <c r="N69" s="120"/>
      <c r="O69" s="161"/>
      <c r="P69" s="120"/>
      <c r="Q69" s="120"/>
      <c r="R69" s="120"/>
      <c r="S69" s="120"/>
      <c r="T69" s="161"/>
      <c r="U69" s="161"/>
      <c r="V69" s="120"/>
      <c r="W69" s="120"/>
      <c r="X69" s="120"/>
      <c r="Y69" s="120"/>
      <c r="Z69" s="120"/>
    </row>
    <row r="70" spans="1:26">
      <c r="A70" s="1"/>
      <c r="B70" s="1"/>
      <c r="C70" s="1"/>
      <c r="D70" s="1"/>
      <c r="E70" s="120"/>
      <c r="F70" s="120"/>
      <c r="G70" s="1"/>
      <c r="H70" s="1"/>
      <c r="I70" s="1"/>
      <c r="J70" s="120"/>
      <c r="K70" s="120"/>
      <c r="L70" s="120"/>
      <c r="M70" s="120"/>
      <c r="N70" s="120"/>
      <c r="O70" s="161"/>
      <c r="P70" s="120"/>
      <c r="Q70" s="120"/>
      <c r="R70" s="120"/>
      <c r="S70" s="120"/>
      <c r="T70" s="161"/>
      <c r="U70" s="161"/>
      <c r="V70" s="120"/>
      <c r="W70" s="120"/>
      <c r="X70" s="120"/>
      <c r="Y70" s="120"/>
      <c r="Z70" s="120"/>
    </row>
    <row r="71" spans="1:26">
      <c r="A71" s="1"/>
      <c r="B71" s="1"/>
      <c r="C71" s="1"/>
      <c r="D71" s="1"/>
      <c r="E71" s="120"/>
      <c r="F71" s="120"/>
      <c r="G71" s="1"/>
      <c r="H71" s="1"/>
      <c r="I71" s="1"/>
      <c r="J71" s="120"/>
      <c r="K71" s="120"/>
      <c r="L71" s="120"/>
      <c r="M71" s="120"/>
      <c r="N71" s="120"/>
      <c r="O71" s="161"/>
      <c r="P71" s="120"/>
      <c r="Q71" s="120"/>
      <c r="R71" s="120"/>
      <c r="S71" s="120"/>
      <c r="T71" s="161"/>
      <c r="U71" s="161"/>
      <c r="V71" s="120"/>
      <c r="W71" s="120"/>
      <c r="X71" s="120"/>
      <c r="Y71" s="120"/>
      <c r="Z71" s="120"/>
    </row>
    <row r="72" spans="1:26">
      <c r="A72" s="1"/>
      <c r="B72" s="1"/>
      <c r="C72" s="1"/>
      <c r="D72" s="1"/>
      <c r="E72" s="120"/>
      <c r="F72" s="120"/>
      <c r="G72" s="1"/>
      <c r="H72" s="1"/>
      <c r="I72" s="1"/>
      <c r="J72" s="120"/>
      <c r="K72" s="120"/>
      <c r="L72" s="120"/>
      <c r="M72" s="120"/>
      <c r="N72" s="120"/>
      <c r="O72" s="161"/>
      <c r="P72" s="120"/>
      <c r="Q72" s="120"/>
      <c r="R72" s="120"/>
      <c r="S72" s="120"/>
      <c r="T72" s="161"/>
      <c r="U72" s="161"/>
      <c r="V72" s="120"/>
      <c r="W72" s="120"/>
      <c r="X72" s="120"/>
      <c r="Y72" s="120"/>
      <c r="Z72" s="120"/>
    </row>
    <row r="73" spans="1:26">
      <c r="A73" s="1"/>
      <c r="B73" s="1"/>
      <c r="C73" s="1"/>
      <c r="D73" s="1"/>
      <c r="E73" s="120"/>
      <c r="F73" s="120"/>
      <c r="G73" s="1"/>
      <c r="H73" s="1"/>
      <c r="I73" s="1"/>
      <c r="J73" s="120"/>
      <c r="K73" s="120"/>
      <c r="L73" s="120"/>
      <c r="M73" s="120"/>
      <c r="N73" s="120"/>
      <c r="O73" s="161"/>
      <c r="P73" s="120"/>
      <c r="Q73" s="120"/>
      <c r="R73" s="120"/>
      <c r="S73" s="120"/>
      <c r="T73" s="161"/>
      <c r="U73" s="161"/>
      <c r="V73" s="120"/>
      <c r="W73" s="120"/>
      <c r="X73" s="120"/>
      <c r="Y73" s="120"/>
      <c r="Z73" s="120"/>
    </row>
    <row r="74" spans="1:26">
      <c r="A74" s="1"/>
      <c r="B74" s="1"/>
      <c r="C74" s="1"/>
      <c r="D74" s="1"/>
      <c r="E74" s="120"/>
      <c r="F74" s="120"/>
      <c r="G74" s="1"/>
      <c r="H74" s="1"/>
      <c r="I74" s="1"/>
      <c r="J74" s="120"/>
      <c r="K74" s="120"/>
      <c r="L74" s="120"/>
      <c r="M74" s="120"/>
      <c r="N74" s="120"/>
      <c r="O74" s="161"/>
      <c r="P74" s="120"/>
      <c r="Q74" s="120"/>
      <c r="R74" s="120"/>
      <c r="S74" s="120"/>
      <c r="T74" s="161"/>
      <c r="U74" s="161"/>
      <c r="V74" s="120"/>
      <c r="W74" s="120"/>
      <c r="X74" s="120"/>
      <c r="Y74" s="120"/>
      <c r="Z74" s="120"/>
    </row>
    <row r="75" spans="1:26">
      <c r="A75" s="1"/>
      <c r="B75" s="1"/>
      <c r="C75" s="1"/>
      <c r="D75" s="1"/>
      <c r="E75" s="120"/>
      <c r="F75" s="120"/>
      <c r="G75" s="1"/>
      <c r="H75" s="1"/>
      <c r="I75" s="1"/>
      <c r="J75" s="120"/>
      <c r="K75" s="120"/>
      <c r="L75" s="120"/>
      <c r="M75" s="120"/>
      <c r="N75" s="120"/>
      <c r="O75" s="161"/>
      <c r="P75" s="120"/>
      <c r="Q75" s="120"/>
      <c r="R75" s="120"/>
      <c r="S75" s="120"/>
      <c r="T75" s="161"/>
      <c r="U75" s="161"/>
      <c r="V75" s="120"/>
      <c r="W75" s="120"/>
      <c r="X75" s="120"/>
      <c r="Y75" s="120"/>
      <c r="Z75" s="120"/>
    </row>
    <row r="76" spans="1:26">
      <c r="A76" s="1"/>
      <c r="B76" s="1"/>
      <c r="C76" s="1"/>
      <c r="D76" s="1"/>
      <c r="E76" s="120"/>
      <c r="F76" s="120"/>
      <c r="G76" s="1"/>
      <c r="H76" s="1"/>
      <c r="I76" s="1"/>
      <c r="J76" s="120"/>
      <c r="K76" s="120"/>
      <c r="L76" s="120"/>
      <c r="M76" s="120"/>
      <c r="N76" s="120"/>
      <c r="O76" s="161"/>
      <c r="P76" s="120"/>
      <c r="Q76" s="120"/>
      <c r="R76" s="120"/>
      <c r="S76" s="120"/>
      <c r="T76" s="161"/>
      <c r="U76" s="161"/>
      <c r="V76" s="120"/>
      <c r="W76" s="120"/>
      <c r="X76" s="120"/>
      <c r="Y76" s="120"/>
      <c r="Z76" s="120"/>
    </row>
    <row r="77" spans="1:26">
      <c r="A77" s="1"/>
      <c r="B77" s="1"/>
      <c r="C77" s="1"/>
      <c r="D77" s="1"/>
      <c r="E77" s="120"/>
      <c r="F77" s="120"/>
      <c r="G77" s="1"/>
      <c r="H77" s="1"/>
      <c r="I77" s="1"/>
      <c r="J77" s="120"/>
      <c r="K77" s="120"/>
      <c r="L77" s="120"/>
      <c r="M77" s="120"/>
      <c r="N77" s="120"/>
      <c r="O77" s="161"/>
      <c r="P77" s="120"/>
      <c r="Q77" s="120"/>
      <c r="R77" s="120"/>
      <c r="S77" s="120"/>
      <c r="T77" s="161"/>
      <c r="U77" s="161"/>
      <c r="V77" s="120"/>
      <c r="W77" s="120"/>
      <c r="X77" s="120"/>
      <c r="Y77" s="120"/>
      <c r="Z77" s="120"/>
    </row>
    <row r="78" spans="1:26">
      <c r="A78" s="1"/>
      <c r="B78" s="1"/>
      <c r="C78" s="1"/>
      <c r="D78" s="1"/>
      <c r="E78" s="120"/>
      <c r="F78" s="120"/>
      <c r="G78" s="1"/>
      <c r="H78" s="1"/>
      <c r="I78" s="1"/>
      <c r="J78" s="120"/>
      <c r="K78" s="120"/>
      <c r="L78" s="120"/>
      <c r="M78" s="120"/>
      <c r="N78" s="120"/>
      <c r="O78" s="161"/>
      <c r="P78" s="120"/>
      <c r="Q78" s="120"/>
      <c r="R78" s="120"/>
      <c r="S78" s="120"/>
      <c r="T78" s="161"/>
      <c r="U78" s="161"/>
      <c r="V78" s="120"/>
      <c r="W78" s="120"/>
      <c r="X78" s="120"/>
      <c r="Y78" s="120"/>
      <c r="Z78" s="120"/>
    </row>
    <row r="79" spans="1:26">
      <c r="A79" s="1"/>
      <c r="B79" s="1"/>
      <c r="C79" s="1"/>
      <c r="D79" s="1"/>
      <c r="E79" s="120"/>
      <c r="F79" s="120"/>
      <c r="G79" s="1"/>
      <c r="H79" s="1"/>
      <c r="I79" s="1"/>
      <c r="J79" s="120"/>
      <c r="K79" s="120"/>
      <c r="L79" s="120"/>
      <c r="M79" s="120"/>
      <c r="N79" s="120"/>
      <c r="O79" s="161"/>
      <c r="P79" s="120"/>
      <c r="Q79" s="120"/>
      <c r="R79" s="120"/>
      <c r="S79" s="120"/>
      <c r="T79" s="161"/>
      <c r="U79" s="161"/>
      <c r="V79" s="120"/>
      <c r="W79" s="120"/>
      <c r="X79" s="120"/>
      <c r="Y79" s="120"/>
      <c r="Z79" s="120"/>
    </row>
    <row r="80" spans="1:26">
      <c r="A80" s="1"/>
      <c r="B80" s="1"/>
      <c r="C80" s="1"/>
      <c r="D80" s="1"/>
      <c r="E80" s="120"/>
      <c r="F80" s="120"/>
      <c r="G80" s="1"/>
      <c r="H80" s="1"/>
      <c r="I80" s="1"/>
      <c r="J80" s="120"/>
      <c r="K80" s="120"/>
      <c r="L80" s="120"/>
      <c r="M80" s="120"/>
      <c r="N80" s="120"/>
      <c r="O80" s="161"/>
      <c r="P80" s="120"/>
      <c r="Q80" s="120"/>
      <c r="R80" s="120"/>
      <c r="S80" s="120"/>
      <c r="T80" s="161"/>
      <c r="U80" s="161"/>
      <c r="V80" s="120"/>
      <c r="W80" s="120"/>
      <c r="X80" s="120"/>
      <c r="Y80" s="120"/>
      <c r="Z80" s="120"/>
    </row>
    <row r="81" spans="1:26">
      <c r="A81" s="1"/>
      <c r="B81" s="1"/>
      <c r="C81" s="1"/>
      <c r="D81" s="1"/>
      <c r="E81" s="120"/>
      <c r="F81" s="120"/>
      <c r="G81" s="1"/>
      <c r="H81" s="1"/>
      <c r="I81" s="1"/>
      <c r="J81" s="120"/>
      <c r="K81" s="120"/>
      <c r="L81" s="120"/>
      <c r="M81" s="120"/>
      <c r="N81" s="120"/>
      <c r="O81" s="161"/>
      <c r="P81" s="120"/>
      <c r="Q81" s="120"/>
      <c r="R81" s="120"/>
      <c r="S81" s="120"/>
      <c r="T81" s="161"/>
      <c r="U81" s="161"/>
      <c r="V81" s="120"/>
      <c r="W81" s="120"/>
      <c r="X81" s="120"/>
      <c r="Y81" s="120"/>
      <c r="Z81" s="120"/>
    </row>
    <row r="82" spans="1:26">
      <c r="A82" s="1"/>
      <c r="B82" s="1"/>
      <c r="C82" s="1"/>
      <c r="D82" s="1"/>
      <c r="E82" s="120"/>
      <c r="F82" s="120"/>
      <c r="G82" s="1"/>
      <c r="H82" s="1"/>
      <c r="I82" s="1"/>
      <c r="J82" s="120"/>
      <c r="K82" s="120"/>
      <c r="L82" s="120"/>
      <c r="M82" s="120"/>
      <c r="N82" s="120"/>
      <c r="O82" s="161"/>
      <c r="P82" s="120"/>
      <c r="Q82" s="120"/>
      <c r="R82" s="120"/>
      <c r="S82" s="120"/>
      <c r="T82" s="161"/>
      <c r="U82" s="161"/>
      <c r="V82" s="120"/>
      <c r="W82" s="120"/>
      <c r="X82" s="120"/>
      <c r="Y82" s="120"/>
      <c r="Z82" s="120"/>
    </row>
    <row r="83" spans="1:26">
      <c r="A83" s="1"/>
      <c r="B83" s="1"/>
      <c r="C83" s="1"/>
      <c r="D83" s="1"/>
      <c r="E83" s="120"/>
      <c r="F83" s="120"/>
      <c r="G83" s="1"/>
      <c r="H83" s="1"/>
      <c r="I83" s="1"/>
      <c r="J83" s="120"/>
      <c r="K83" s="120"/>
      <c r="L83" s="120"/>
      <c r="M83" s="120"/>
      <c r="N83" s="120"/>
      <c r="O83" s="161"/>
      <c r="P83" s="120"/>
      <c r="Q83" s="120"/>
      <c r="R83" s="120"/>
      <c r="S83" s="120"/>
      <c r="T83" s="161"/>
      <c r="U83" s="161"/>
      <c r="V83" s="120"/>
      <c r="W83" s="120"/>
      <c r="X83" s="120"/>
      <c r="Y83" s="120"/>
      <c r="Z83" s="120"/>
    </row>
    <row r="84" spans="1:26">
      <c r="A84" s="1"/>
      <c r="B84" s="1"/>
      <c r="C84" s="1"/>
      <c r="D84" s="1"/>
      <c r="E84" s="120"/>
      <c r="F84" s="120"/>
      <c r="G84" s="1"/>
      <c r="H84" s="1"/>
      <c r="I84" s="1"/>
      <c r="J84" s="120"/>
      <c r="K84" s="120"/>
      <c r="L84" s="120"/>
      <c r="M84" s="120"/>
      <c r="N84" s="120"/>
      <c r="O84" s="161"/>
      <c r="P84" s="120"/>
      <c r="Q84" s="120"/>
      <c r="R84" s="120"/>
      <c r="S84" s="120"/>
      <c r="T84" s="161"/>
      <c r="U84" s="161"/>
      <c r="V84" s="120"/>
      <c r="W84" s="120"/>
      <c r="X84" s="120"/>
      <c r="Y84" s="120"/>
      <c r="Z84" s="120"/>
    </row>
    <row r="85" spans="1:26">
      <c r="A85" s="1"/>
      <c r="B85" s="1"/>
      <c r="C85" s="1"/>
      <c r="D85" s="1"/>
      <c r="E85" s="120"/>
      <c r="F85" s="120"/>
      <c r="G85" s="1"/>
      <c r="H85" s="1"/>
      <c r="I85" s="1"/>
      <c r="J85" s="120"/>
      <c r="K85" s="120"/>
      <c r="L85" s="120"/>
      <c r="M85" s="120"/>
      <c r="N85" s="120"/>
      <c r="O85" s="161"/>
      <c r="P85" s="120"/>
      <c r="Q85" s="120"/>
      <c r="R85" s="120"/>
      <c r="S85" s="120"/>
      <c r="T85" s="161"/>
      <c r="U85" s="161"/>
      <c r="V85" s="120"/>
      <c r="W85" s="120"/>
      <c r="X85" s="120"/>
      <c r="Y85" s="120"/>
      <c r="Z85" s="120"/>
    </row>
    <row r="86" spans="1:26">
      <c r="A86" s="1"/>
      <c r="B86" s="1"/>
      <c r="C86" s="1"/>
      <c r="D86" s="1"/>
      <c r="E86" s="120"/>
      <c r="F86" s="120"/>
      <c r="G86" s="1"/>
      <c r="H86" s="1"/>
      <c r="I86" s="1"/>
      <c r="J86" s="120"/>
      <c r="K86" s="120"/>
      <c r="L86" s="120"/>
      <c r="M86" s="120"/>
      <c r="N86" s="120"/>
      <c r="O86" s="161"/>
      <c r="P86" s="120"/>
      <c r="Q86" s="120"/>
      <c r="R86" s="120"/>
      <c r="S86" s="120"/>
      <c r="T86" s="161"/>
      <c r="U86" s="161"/>
      <c r="V86" s="120"/>
      <c r="W86" s="120"/>
      <c r="X86" s="120"/>
      <c r="Y86" s="120"/>
      <c r="Z86" s="120"/>
    </row>
    <row r="87" spans="1:26">
      <c r="A87" s="1"/>
      <c r="B87" s="1"/>
      <c r="C87" s="1"/>
      <c r="D87" s="1"/>
      <c r="E87" s="120"/>
      <c r="F87" s="120"/>
      <c r="G87" s="1"/>
      <c r="H87" s="1"/>
      <c r="I87" s="1"/>
      <c r="J87" s="120"/>
      <c r="K87" s="120"/>
      <c r="L87" s="120"/>
      <c r="M87" s="120"/>
      <c r="N87" s="120"/>
      <c r="O87" s="161"/>
      <c r="P87" s="120"/>
      <c r="Q87" s="120"/>
      <c r="R87" s="120"/>
      <c r="S87" s="120"/>
      <c r="T87" s="161"/>
      <c r="U87" s="161"/>
      <c r="V87" s="120"/>
      <c r="W87" s="120"/>
      <c r="X87" s="120"/>
      <c r="Y87" s="120"/>
      <c r="Z87" s="120"/>
    </row>
    <row r="88" spans="1:26">
      <c r="A88" s="1"/>
      <c r="B88" s="1"/>
      <c r="C88" s="1"/>
      <c r="D88" s="1"/>
      <c r="E88" s="120"/>
      <c r="F88" s="120"/>
      <c r="G88" s="1"/>
      <c r="H88" s="1"/>
      <c r="I88" s="1"/>
      <c r="J88" s="120"/>
      <c r="K88" s="120"/>
      <c r="L88" s="120"/>
      <c r="M88" s="120"/>
      <c r="N88" s="120"/>
      <c r="O88" s="161"/>
      <c r="P88" s="120"/>
      <c r="Q88" s="120"/>
      <c r="R88" s="120"/>
      <c r="S88" s="120"/>
      <c r="T88" s="161"/>
      <c r="U88" s="161"/>
      <c r="V88" s="120"/>
      <c r="W88" s="120"/>
      <c r="X88" s="120"/>
      <c r="Y88" s="120"/>
      <c r="Z88" s="120"/>
    </row>
    <row r="89" spans="1:26">
      <c r="A89" s="1"/>
      <c r="B89" s="1"/>
      <c r="C89" s="1"/>
      <c r="D89" s="1"/>
      <c r="E89" s="120"/>
      <c r="F89" s="120"/>
      <c r="G89" s="1"/>
      <c r="H89" s="1"/>
      <c r="I89" s="1"/>
      <c r="J89" s="120"/>
      <c r="K89" s="120"/>
      <c r="L89" s="120"/>
      <c r="M89" s="120"/>
      <c r="N89" s="120"/>
      <c r="O89" s="161"/>
      <c r="P89" s="120"/>
      <c r="Q89" s="120"/>
      <c r="R89" s="120"/>
      <c r="S89" s="120"/>
      <c r="T89" s="161"/>
      <c r="U89" s="161"/>
      <c r="V89" s="120"/>
      <c r="W89" s="120"/>
      <c r="X89" s="120"/>
      <c r="Y89" s="120"/>
      <c r="Z89" s="120"/>
    </row>
    <row r="90" spans="1:26">
      <c r="A90" s="1"/>
      <c r="B90" s="1"/>
      <c r="C90" s="1"/>
      <c r="D90" s="1"/>
      <c r="E90" s="120"/>
      <c r="F90" s="120"/>
      <c r="G90" s="1"/>
      <c r="H90" s="1"/>
      <c r="I90" s="1"/>
      <c r="J90" s="120"/>
      <c r="K90" s="120"/>
      <c r="L90" s="120"/>
      <c r="M90" s="120"/>
      <c r="N90" s="120"/>
      <c r="O90" s="161"/>
      <c r="P90" s="120"/>
      <c r="Q90" s="120"/>
      <c r="R90" s="120"/>
      <c r="S90" s="120"/>
      <c r="T90" s="161"/>
      <c r="U90" s="161"/>
      <c r="V90" s="120"/>
      <c r="W90" s="120"/>
      <c r="X90" s="120"/>
      <c r="Y90" s="120"/>
      <c r="Z90" s="120"/>
    </row>
    <row r="91" spans="1:26">
      <c r="A91" s="1"/>
      <c r="B91" s="1"/>
      <c r="C91" s="1"/>
      <c r="D91" s="1"/>
      <c r="E91" s="120"/>
      <c r="F91" s="120"/>
      <c r="G91" s="1"/>
      <c r="H91" s="1"/>
      <c r="I91" s="1"/>
      <c r="J91" s="120"/>
      <c r="K91" s="120"/>
      <c r="L91" s="120"/>
      <c r="M91" s="120"/>
      <c r="N91" s="120"/>
      <c r="O91" s="161"/>
      <c r="P91" s="120"/>
      <c r="Q91" s="120"/>
      <c r="R91" s="120"/>
      <c r="S91" s="120"/>
      <c r="T91" s="161"/>
      <c r="U91" s="161"/>
      <c r="V91" s="120"/>
      <c r="W91" s="120"/>
      <c r="X91" s="120"/>
      <c r="Y91" s="120"/>
      <c r="Z91" s="120"/>
    </row>
    <row r="92" spans="1:26">
      <c r="A92" s="1"/>
      <c r="B92" s="1"/>
      <c r="C92" s="1"/>
      <c r="D92" s="1"/>
      <c r="E92" s="120"/>
      <c r="F92" s="120"/>
      <c r="G92" s="1"/>
      <c r="H92" s="1"/>
      <c r="I92" s="1"/>
      <c r="J92" s="120"/>
      <c r="K92" s="120"/>
      <c r="L92" s="120"/>
      <c r="M92" s="120"/>
      <c r="N92" s="120"/>
      <c r="O92" s="161"/>
      <c r="P92" s="120"/>
      <c r="Q92" s="120"/>
      <c r="R92" s="120"/>
      <c r="S92" s="120"/>
      <c r="T92" s="161"/>
      <c r="U92" s="161"/>
      <c r="V92" s="120"/>
      <c r="W92" s="120"/>
      <c r="X92" s="120"/>
      <c r="Y92" s="120"/>
      <c r="Z92" s="120"/>
    </row>
    <row r="93" spans="1:26">
      <c r="A93" s="1"/>
      <c r="B93" s="1"/>
      <c r="C93" s="1"/>
      <c r="D93" s="1"/>
      <c r="E93" s="120"/>
      <c r="F93" s="120"/>
      <c r="G93" s="1"/>
      <c r="H93" s="1"/>
      <c r="I93" s="1"/>
      <c r="J93" s="120"/>
      <c r="K93" s="120"/>
      <c r="L93" s="120"/>
      <c r="M93" s="120"/>
      <c r="N93" s="120"/>
      <c r="O93" s="161"/>
      <c r="P93" s="120"/>
      <c r="Q93" s="120"/>
      <c r="R93" s="120"/>
      <c r="S93" s="120"/>
      <c r="T93" s="161"/>
      <c r="U93" s="161"/>
      <c r="V93" s="120"/>
      <c r="W93" s="120"/>
      <c r="X93" s="120"/>
      <c r="Y93" s="120"/>
      <c r="Z93" s="120"/>
    </row>
    <row r="94" spans="1:26">
      <c r="A94" s="1"/>
      <c r="B94" s="1"/>
      <c r="C94" s="1"/>
      <c r="D94" s="1"/>
      <c r="E94" s="120"/>
      <c r="F94" s="120"/>
      <c r="G94" s="1"/>
      <c r="H94" s="1"/>
      <c r="I94" s="1"/>
      <c r="J94" s="120"/>
      <c r="K94" s="120"/>
      <c r="L94" s="120"/>
      <c r="M94" s="120"/>
      <c r="N94" s="120"/>
      <c r="O94" s="161"/>
      <c r="P94" s="120"/>
      <c r="Q94" s="120"/>
      <c r="R94" s="120"/>
      <c r="S94" s="120"/>
      <c r="T94" s="161"/>
      <c r="U94" s="161"/>
      <c r="V94" s="120"/>
      <c r="W94" s="120"/>
      <c r="X94" s="120"/>
      <c r="Y94" s="120"/>
      <c r="Z94" s="120"/>
    </row>
    <row r="95" spans="1:26">
      <c r="A95" s="1"/>
      <c r="B95" s="1"/>
      <c r="C95" s="1"/>
      <c r="D95" s="1"/>
      <c r="E95" s="120"/>
      <c r="F95" s="120"/>
      <c r="G95" s="1"/>
      <c r="H95" s="1"/>
      <c r="I95" s="1"/>
      <c r="J95" s="120"/>
      <c r="K95" s="120"/>
      <c r="L95" s="120"/>
      <c r="M95" s="120"/>
      <c r="N95" s="120"/>
      <c r="O95" s="161"/>
      <c r="P95" s="120"/>
      <c r="Q95" s="120"/>
      <c r="R95" s="120"/>
      <c r="S95" s="120"/>
      <c r="T95" s="161"/>
      <c r="U95" s="161"/>
      <c r="V95" s="120"/>
      <c r="W95" s="120"/>
      <c r="X95" s="120"/>
      <c r="Y95" s="120"/>
      <c r="Z95" s="120"/>
    </row>
    <row r="96" spans="1:26">
      <c r="A96" s="1"/>
      <c r="B96" s="1"/>
      <c r="C96" s="1"/>
      <c r="D96" s="1"/>
      <c r="E96" s="120"/>
      <c r="F96" s="120"/>
      <c r="G96" s="1"/>
      <c r="H96" s="1"/>
      <c r="I96" s="1"/>
      <c r="J96" s="120"/>
      <c r="K96" s="120"/>
      <c r="L96" s="120"/>
      <c r="M96" s="120"/>
      <c r="N96" s="120"/>
      <c r="O96" s="161"/>
      <c r="P96" s="120"/>
      <c r="Q96" s="120"/>
      <c r="R96" s="120"/>
      <c r="S96" s="120"/>
      <c r="T96" s="161"/>
      <c r="U96" s="161"/>
      <c r="V96" s="120"/>
      <c r="W96" s="120"/>
      <c r="X96" s="120"/>
      <c r="Y96" s="120"/>
      <c r="Z96" s="120"/>
    </row>
    <row r="97" spans="1:26">
      <c r="A97" s="1"/>
      <c r="B97" s="1"/>
      <c r="C97" s="1"/>
      <c r="D97" s="1"/>
      <c r="E97" s="120"/>
      <c r="F97" s="120"/>
      <c r="G97" s="1"/>
      <c r="H97" s="1"/>
      <c r="I97" s="1"/>
      <c r="J97" s="120"/>
      <c r="K97" s="120"/>
      <c r="L97" s="120"/>
      <c r="M97" s="120"/>
      <c r="N97" s="120"/>
      <c r="O97" s="161"/>
      <c r="P97" s="120"/>
      <c r="Q97" s="120"/>
      <c r="R97" s="120"/>
      <c r="S97" s="120"/>
      <c r="T97" s="161"/>
      <c r="U97" s="161"/>
      <c r="V97" s="120"/>
      <c r="W97" s="120"/>
      <c r="X97" s="120"/>
      <c r="Y97" s="120"/>
      <c r="Z97" s="120"/>
    </row>
    <row r="98" spans="1:26">
      <c r="A98" s="1"/>
      <c r="B98" s="1"/>
      <c r="C98" s="1"/>
      <c r="D98" s="1"/>
      <c r="E98" s="120"/>
      <c r="F98" s="120"/>
      <c r="G98" s="1"/>
      <c r="H98" s="1"/>
      <c r="I98" s="1"/>
      <c r="J98" s="120"/>
      <c r="K98" s="120"/>
      <c r="L98" s="120"/>
      <c r="M98" s="120"/>
      <c r="N98" s="120"/>
      <c r="O98" s="161"/>
      <c r="P98" s="120"/>
      <c r="Q98" s="120"/>
      <c r="R98" s="120"/>
      <c r="S98" s="120"/>
      <c r="T98" s="161"/>
      <c r="U98" s="161"/>
      <c r="V98" s="120"/>
      <c r="W98" s="120"/>
      <c r="X98" s="120"/>
      <c r="Y98" s="120"/>
      <c r="Z98" s="120"/>
    </row>
    <row r="99" spans="1:26">
      <c r="A99" s="1"/>
      <c r="B99" s="1"/>
      <c r="C99" s="1"/>
      <c r="D99" s="1"/>
      <c r="E99" s="120"/>
      <c r="F99" s="120"/>
      <c r="G99" s="1"/>
      <c r="H99" s="1"/>
      <c r="I99" s="1"/>
      <c r="J99" s="120"/>
      <c r="K99" s="120"/>
      <c r="L99" s="120"/>
      <c r="M99" s="120"/>
      <c r="N99" s="120"/>
      <c r="O99" s="161"/>
      <c r="P99" s="120"/>
      <c r="Q99" s="120"/>
      <c r="R99" s="120"/>
      <c r="S99" s="120"/>
      <c r="T99" s="161"/>
      <c r="U99" s="161"/>
      <c r="V99" s="120"/>
      <c r="W99" s="120"/>
      <c r="X99" s="120"/>
      <c r="Y99" s="120"/>
      <c r="Z99" s="120"/>
    </row>
    <row r="100" spans="1:26">
      <c r="A100" s="1"/>
      <c r="B100" s="1"/>
      <c r="C100" s="1"/>
      <c r="D100" s="1"/>
      <c r="E100" s="120"/>
      <c r="F100" s="120"/>
      <c r="G100" s="1"/>
      <c r="H100" s="1"/>
      <c r="I100" s="1"/>
      <c r="J100" s="120"/>
      <c r="K100" s="120"/>
      <c r="L100" s="120"/>
      <c r="M100" s="120"/>
      <c r="N100" s="120"/>
      <c r="O100" s="161"/>
      <c r="P100" s="120"/>
      <c r="Q100" s="120"/>
      <c r="R100" s="120"/>
      <c r="S100" s="120"/>
      <c r="T100" s="161"/>
      <c r="U100" s="161"/>
      <c r="V100" s="120"/>
      <c r="W100" s="120"/>
      <c r="X100" s="120"/>
      <c r="Y100" s="120"/>
      <c r="Z100" s="120"/>
    </row>
    <row r="101" spans="1:26">
      <c r="A101" s="1"/>
      <c r="B101" s="1"/>
      <c r="C101" s="1"/>
      <c r="D101" s="1"/>
      <c r="E101" s="120"/>
      <c r="F101" s="120"/>
      <c r="G101" s="1"/>
      <c r="H101" s="1"/>
      <c r="I101" s="1"/>
      <c r="J101" s="120"/>
      <c r="K101" s="120"/>
      <c r="L101" s="120"/>
      <c r="M101" s="120"/>
      <c r="N101" s="120"/>
      <c r="O101" s="161"/>
      <c r="P101" s="120"/>
      <c r="Q101" s="120"/>
      <c r="R101" s="120"/>
      <c r="S101" s="120"/>
      <c r="T101" s="161"/>
      <c r="U101" s="161"/>
      <c r="V101" s="120"/>
      <c r="W101" s="120"/>
      <c r="X101" s="120"/>
      <c r="Y101" s="120"/>
      <c r="Z101" s="120"/>
    </row>
    <row r="102" spans="1:26">
      <c r="A102" s="1"/>
      <c r="B102" s="1"/>
      <c r="C102" s="1"/>
      <c r="D102" s="1"/>
      <c r="E102" s="120"/>
      <c r="F102" s="120"/>
      <c r="G102" s="1"/>
      <c r="H102" s="1"/>
      <c r="I102" s="1"/>
      <c r="J102" s="120"/>
      <c r="K102" s="120"/>
      <c r="L102" s="120"/>
      <c r="M102" s="120"/>
      <c r="N102" s="120"/>
      <c r="O102" s="161"/>
      <c r="P102" s="120"/>
      <c r="Q102" s="120"/>
      <c r="R102" s="120"/>
      <c r="S102" s="120"/>
      <c r="T102" s="161"/>
      <c r="U102" s="161"/>
      <c r="V102" s="120"/>
      <c r="W102" s="120"/>
      <c r="X102" s="120"/>
      <c r="Y102" s="120"/>
      <c r="Z102" s="120"/>
    </row>
    <row r="103" spans="1:26">
      <c r="A103" s="1"/>
      <c r="B103" s="1"/>
      <c r="C103" s="1"/>
      <c r="D103" s="1"/>
      <c r="E103" s="120"/>
      <c r="F103" s="120"/>
      <c r="G103" s="1"/>
      <c r="H103" s="1"/>
      <c r="I103" s="1"/>
      <c r="J103" s="120"/>
      <c r="K103" s="120"/>
      <c r="L103" s="120"/>
      <c r="M103" s="120"/>
      <c r="N103" s="120"/>
      <c r="O103" s="161"/>
      <c r="P103" s="120"/>
      <c r="Q103" s="120"/>
      <c r="R103" s="120"/>
      <c r="S103" s="120"/>
      <c r="T103" s="161"/>
      <c r="U103" s="161"/>
      <c r="V103" s="120"/>
      <c r="W103" s="120"/>
      <c r="X103" s="120"/>
      <c r="Y103" s="120"/>
      <c r="Z103" s="120"/>
    </row>
    <row r="104" spans="1:26">
      <c r="A104" s="1"/>
      <c r="B104" s="1"/>
      <c r="C104" s="1"/>
      <c r="D104" s="1"/>
      <c r="E104" s="120"/>
      <c r="F104" s="120"/>
      <c r="G104" s="1"/>
      <c r="H104" s="1"/>
      <c r="I104" s="1"/>
      <c r="J104" s="120"/>
      <c r="K104" s="120"/>
      <c r="L104" s="120"/>
      <c r="M104" s="120"/>
      <c r="N104" s="120"/>
      <c r="O104" s="161"/>
      <c r="P104" s="120"/>
      <c r="Q104" s="120"/>
      <c r="R104" s="120"/>
      <c r="S104" s="120"/>
      <c r="T104" s="161"/>
      <c r="U104" s="161"/>
      <c r="V104" s="120"/>
      <c r="W104" s="120"/>
      <c r="X104" s="120"/>
      <c r="Y104" s="120"/>
      <c r="Z104" s="120"/>
    </row>
    <row r="105" spans="1:26">
      <c r="A105" s="1"/>
      <c r="B105" s="1"/>
      <c r="C105" s="1"/>
      <c r="D105" s="1"/>
      <c r="E105" s="120"/>
      <c r="F105" s="120"/>
      <c r="G105" s="1"/>
      <c r="H105" s="1"/>
      <c r="I105" s="1"/>
      <c r="J105" s="120"/>
      <c r="K105" s="120"/>
      <c r="L105" s="120"/>
      <c r="M105" s="120"/>
      <c r="N105" s="120"/>
      <c r="O105" s="161"/>
      <c r="P105" s="120"/>
      <c r="Q105" s="120"/>
      <c r="R105" s="120"/>
      <c r="S105" s="120"/>
      <c r="T105" s="161"/>
      <c r="U105" s="161"/>
      <c r="V105" s="120"/>
      <c r="W105" s="120"/>
      <c r="X105" s="120"/>
      <c r="Y105" s="120"/>
      <c r="Z105" s="120"/>
    </row>
    <row r="106" spans="1:26">
      <c r="A106" s="1"/>
      <c r="B106" s="1"/>
      <c r="C106" s="1"/>
      <c r="D106" s="1"/>
      <c r="E106" s="120"/>
      <c r="F106" s="120"/>
      <c r="G106" s="1"/>
      <c r="H106" s="1"/>
      <c r="I106" s="1"/>
      <c r="J106" s="120"/>
      <c r="K106" s="120"/>
      <c r="L106" s="120"/>
      <c r="M106" s="120"/>
      <c r="N106" s="120"/>
      <c r="O106" s="161"/>
      <c r="P106" s="120"/>
      <c r="Q106" s="120"/>
      <c r="R106" s="120"/>
      <c r="S106" s="120"/>
      <c r="T106" s="161"/>
      <c r="U106" s="161"/>
      <c r="V106" s="120"/>
      <c r="W106" s="120"/>
      <c r="X106" s="120"/>
      <c r="Y106" s="120"/>
      <c r="Z106" s="120"/>
    </row>
    <row r="107" spans="1:26">
      <c r="A107" s="1"/>
      <c r="B107" s="1"/>
      <c r="C107" s="1"/>
      <c r="D107" s="1"/>
      <c r="E107" s="120"/>
      <c r="F107" s="120"/>
      <c r="G107" s="1"/>
      <c r="H107" s="1"/>
      <c r="I107" s="1"/>
      <c r="J107" s="120"/>
      <c r="K107" s="120"/>
      <c r="L107" s="120"/>
      <c r="M107" s="120"/>
      <c r="N107" s="120"/>
      <c r="O107" s="161"/>
      <c r="P107" s="120"/>
      <c r="Q107" s="120"/>
      <c r="R107" s="120"/>
      <c r="S107" s="120"/>
      <c r="T107" s="161"/>
      <c r="U107" s="161"/>
      <c r="V107" s="120"/>
      <c r="W107" s="120"/>
      <c r="X107" s="120"/>
      <c r="Y107" s="120"/>
      <c r="Z107" s="120"/>
    </row>
    <row r="110" spans="1:26">
      <c r="I110" s="163"/>
    </row>
  </sheetData>
  <dataValidations count="15">
    <dataValidation type="list" allowBlank="1" showInputMessage="1" showErrorMessage="1" sqref="R8:R107">
      <formula1>ETF_Replication_Method</formula1>
    </dataValidation>
    <dataValidation type="list" allowBlank="1" showInputMessage="1" showErrorMessage="1" sqref="Q8:Q107">
      <formula1>ETF_UCITSIII</formula1>
    </dataValidation>
    <dataValidation type="list" allowBlank="1" showInputMessage="1" showErrorMessage="1" sqref="N8:N107">
      <formula1>ETF_Style</formula1>
    </dataValidation>
    <dataValidation type="list" allowBlank="1" showInputMessage="1" showErrorMessage="1" sqref="M8:M107">
      <formula1>ETF_Leverage</formula1>
    </dataValidation>
    <dataValidation type="list" allowBlank="1" showInputMessage="1" showErrorMessage="1" sqref="L8:L107">
      <formula1>ETF_Size_Sector</formula1>
    </dataValidation>
    <dataValidation type="list" allowBlank="1" showInputMessage="1" showErrorMessage="1" sqref="J8:J107">
      <formula1>ETF_Asset_Class</formula1>
    </dataValidation>
    <dataValidation type="list" allowBlank="1" showInputMessage="1" showErrorMessage="1" sqref="I8:I107">
      <formula1>"Yes,No"</formula1>
    </dataValidation>
    <dataValidation type="list" allowBlank="1" showInputMessage="1" showErrorMessage="1" sqref="P8:P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H8:H107">
      <formula1>InstrumentCurrencies</formula1>
    </dataValidation>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K8:K107">
      <formula1>OFFSET(INDIRECT(SUBSTITUTE($J8," ","")),1,0,COUNTA(INDIRECT(SUBSTITUTE($J8," ","")&amp;"_Column"))-1,1)</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40625" defaultRowHeight="15"/>
  <cols>
    <col min="1" max="1" width="23.42578125" style="9" customWidth="1"/>
    <col min="2" max="2" width="13.7109375" style="9" customWidth="1"/>
    <col min="3" max="3" width="20.42578125" style="9" customWidth="1"/>
    <col min="4" max="5" width="13.85546875" style="9" customWidth="1"/>
    <col min="6" max="6" width="22.85546875" style="9" customWidth="1"/>
    <col min="7" max="7" width="10.85546875" style="9" customWidth="1"/>
    <col min="8" max="8" width="11.140625" style="9" customWidth="1"/>
    <col min="9" max="9" width="16.42578125" style="9" bestFit="1" customWidth="1"/>
    <col min="10" max="10" width="12.42578125" style="9" customWidth="1"/>
    <col min="11" max="11" width="18.85546875" style="9" customWidth="1"/>
    <col min="12" max="12" width="9.140625" style="9"/>
    <col min="13" max="13" width="13.140625" style="9" customWidth="1"/>
    <col min="14" max="14" width="15.42578125" style="9" customWidth="1"/>
    <col min="15" max="15" width="12.5703125" style="9" customWidth="1"/>
    <col min="16" max="16" width="15.140625" style="9" customWidth="1"/>
    <col min="17" max="17" width="13.28515625" style="9" customWidth="1"/>
    <col min="18" max="18" width="13.5703125" style="9" customWidth="1"/>
    <col min="19" max="19" width="15.85546875" style="9" customWidth="1"/>
    <col min="20" max="20" width="20.28515625" style="28" customWidth="1"/>
    <col min="21" max="21" width="13.7109375" style="9" customWidth="1"/>
    <col min="22" max="16384" width="9.140625" style="9"/>
  </cols>
  <sheetData>
    <row r="1" spans="1:21">
      <c r="A1" s="10" t="s">
        <v>297</v>
      </c>
      <c r="B1" s="315">
        <v>40858</v>
      </c>
      <c r="C1" s="316"/>
      <c r="D1" s="317"/>
      <c r="F1" s="9" t="s">
        <v>298</v>
      </c>
    </row>
    <row r="2" spans="1:21">
      <c r="A2" s="10" t="s">
        <v>299</v>
      </c>
      <c r="B2" s="318" t="s">
        <v>321</v>
      </c>
      <c r="C2" s="319"/>
      <c r="D2" s="320"/>
    </row>
    <row r="3" spans="1:21">
      <c r="C3" s="11"/>
      <c r="O3" s="11"/>
      <c r="T3" s="11"/>
    </row>
    <row r="4" spans="1:21">
      <c r="A4" s="12" t="s">
        <v>367</v>
      </c>
      <c r="B4" s="13"/>
      <c r="C4" s="13"/>
      <c r="D4" s="13"/>
      <c r="E4" s="13"/>
      <c r="F4" s="13"/>
      <c r="G4" s="13"/>
      <c r="H4" s="13"/>
      <c r="I4" s="13"/>
      <c r="J4" s="13"/>
      <c r="K4" s="13"/>
      <c r="L4" s="13"/>
      <c r="M4" s="13"/>
      <c r="N4" s="13"/>
      <c r="O4" s="13"/>
      <c r="P4" s="13"/>
      <c r="Q4" s="13"/>
      <c r="R4" s="13"/>
      <c r="S4" s="13"/>
      <c r="T4" s="13"/>
      <c r="U4" s="14"/>
    </row>
    <row r="5" spans="1:21">
      <c r="A5" s="15"/>
      <c r="B5" s="16"/>
      <c r="C5" s="16"/>
      <c r="D5" s="16"/>
      <c r="E5" s="16"/>
      <c r="F5" s="16"/>
      <c r="G5" s="16"/>
      <c r="H5" s="16"/>
      <c r="I5" s="16"/>
      <c r="J5" s="16"/>
      <c r="K5" s="16"/>
      <c r="L5" s="16"/>
      <c r="M5" s="16"/>
      <c r="N5" s="16"/>
      <c r="O5" s="16"/>
      <c r="P5" s="16"/>
      <c r="Q5" s="16"/>
      <c r="R5" s="16"/>
      <c r="S5" s="16"/>
      <c r="T5" s="16"/>
      <c r="U5" s="17"/>
    </row>
    <row r="6" spans="1:21" ht="26.25">
      <c r="A6" s="29" t="s">
        <v>2</v>
      </c>
      <c r="B6" s="29" t="s">
        <v>259</v>
      </c>
      <c r="C6" s="29" t="s">
        <v>260</v>
      </c>
      <c r="D6" s="29" t="s">
        <v>258</v>
      </c>
      <c r="E6" s="29" t="s">
        <v>11</v>
      </c>
      <c r="F6" s="29" t="s">
        <v>300</v>
      </c>
      <c r="G6" s="29" t="s">
        <v>301</v>
      </c>
      <c r="H6" s="29" t="s">
        <v>302</v>
      </c>
      <c r="I6" s="29" t="s">
        <v>303</v>
      </c>
      <c r="J6" s="29" t="s">
        <v>304</v>
      </c>
      <c r="K6" s="29" t="s">
        <v>305</v>
      </c>
      <c r="L6" s="29" t="s">
        <v>306</v>
      </c>
      <c r="M6" s="29" t="s">
        <v>307</v>
      </c>
      <c r="N6" s="29" t="s">
        <v>308</v>
      </c>
      <c r="O6" s="29" t="s">
        <v>309</v>
      </c>
      <c r="P6" s="29" t="s">
        <v>310</v>
      </c>
      <c r="Q6" s="29" t="s">
        <v>262</v>
      </c>
      <c r="R6" s="29" t="s">
        <v>311</v>
      </c>
      <c r="S6" s="29" t="s">
        <v>312</v>
      </c>
      <c r="T6" s="29" t="s">
        <v>313</v>
      </c>
      <c r="U6" s="30" t="s">
        <v>286</v>
      </c>
    </row>
    <row r="7" spans="1:21">
      <c r="A7" s="31"/>
      <c r="B7" s="31"/>
      <c r="C7" s="32"/>
      <c r="D7" s="31"/>
      <c r="E7" s="31"/>
      <c r="F7" s="31"/>
      <c r="G7" s="31" t="s">
        <v>314</v>
      </c>
      <c r="H7" s="31"/>
      <c r="I7" s="31"/>
      <c r="J7" s="31" t="s">
        <v>315</v>
      </c>
      <c r="K7" s="31"/>
      <c r="L7" s="31"/>
      <c r="M7" s="31"/>
      <c r="N7" s="31"/>
      <c r="O7" s="31"/>
      <c r="P7" s="31" t="s">
        <v>314</v>
      </c>
      <c r="Q7" s="31"/>
      <c r="R7" s="31"/>
      <c r="S7" s="31"/>
      <c r="T7" s="31"/>
      <c r="U7" s="33"/>
    </row>
    <row r="8" spans="1:21">
      <c r="A8" s="18" t="s">
        <v>334</v>
      </c>
      <c r="B8" s="19">
        <v>397</v>
      </c>
      <c r="C8" s="20"/>
      <c r="D8" s="21" t="s">
        <v>335</v>
      </c>
      <c r="E8" s="21" t="s">
        <v>336</v>
      </c>
      <c r="F8" s="19" t="s">
        <v>337</v>
      </c>
      <c r="G8" s="22">
        <v>100000</v>
      </c>
      <c r="H8" s="21" t="s">
        <v>322</v>
      </c>
      <c r="I8" s="19" t="s">
        <v>323</v>
      </c>
      <c r="J8" s="48">
        <v>0.8</v>
      </c>
      <c r="K8" s="21" t="s">
        <v>319</v>
      </c>
      <c r="L8" s="21">
        <v>4</v>
      </c>
      <c r="M8" s="24">
        <v>40508</v>
      </c>
      <c r="N8" s="24">
        <v>41512</v>
      </c>
      <c r="O8" s="34" t="s">
        <v>330</v>
      </c>
      <c r="P8" s="25">
        <v>100000000</v>
      </c>
      <c r="Q8" s="26">
        <v>40414</v>
      </c>
      <c r="R8" s="24">
        <v>40414</v>
      </c>
      <c r="S8" s="26">
        <v>41512</v>
      </c>
      <c r="T8" s="24">
        <v>41501</v>
      </c>
      <c r="U8" s="27"/>
    </row>
    <row r="9" spans="1:21">
      <c r="A9" s="18" t="s">
        <v>338</v>
      </c>
      <c r="B9" s="19">
        <v>123</v>
      </c>
      <c r="C9" s="20"/>
      <c r="D9" s="21" t="s">
        <v>339</v>
      </c>
      <c r="E9" s="21" t="s">
        <v>340</v>
      </c>
      <c r="F9" s="19" t="s">
        <v>337</v>
      </c>
      <c r="G9" s="22">
        <v>1000000</v>
      </c>
      <c r="H9" s="21" t="s">
        <v>322</v>
      </c>
      <c r="I9" s="19" t="s">
        <v>323</v>
      </c>
      <c r="J9" s="23">
        <v>0.01</v>
      </c>
      <c r="K9" s="21" t="s">
        <v>319</v>
      </c>
      <c r="L9" s="21">
        <v>4</v>
      </c>
      <c r="M9" s="24">
        <v>40519</v>
      </c>
      <c r="N9" s="24">
        <v>41159</v>
      </c>
      <c r="O9" s="34" t="s">
        <v>330</v>
      </c>
      <c r="P9" s="25">
        <v>1000000000</v>
      </c>
      <c r="Q9" s="26">
        <v>40428</v>
      </c>
      <c r="R9" s="24">
        <v>40428</v>
      </c>
      <c r="S9" s="26">
        <v>41159</v>
      </c>
      <c r="T9" s="24">
        <v>41150</v>
      </c>
      <c r="U9" s="27"/>
    </row>
    <row r="10" spans="1:21">
      <c r="A10" s="18" t="s">
        <v>341</v>
      </c>
      <c r="B10" s="19">
        <v>307</v>
      </c>
      <c r="C10" s="20"/>
      <c r="D10" s="21" t="s">
        <v>342</v>
      </c>
      <c r="E10" s="21" t="s">
        <v>343</v>
      </c>
      <c r="F10" s="19" t="s">
        <v>337</v>
      </c>
      <c r="G10" s="22">
        <v>1000000</v>
      </c>
      <c r="H10" s="21" t="s">
        <v>327</v>
      </c>
      <c r="I10" s="19"/>
      <c r="J10" s="23">
        <v>3.9</v>
      </c>
      <c r="K10" s="21" t="s">
        <v>319</v>
      </c>
      <c r="L10" s="21">
        <v>1</v>
      </c>
      <c r="M10" s="24">
        <v>40612</v>
      </c>
      <c r="N10" s="24">
        <v>41708</v>
      </c>
      <c r="O10" s="34" t="s">
        <v>324</v>
      </c>
      <c r="P10" s="25">
        <v>140000000</v>
      </c>
      <c r="Q10" s="26">
        <v>40431</v>
      </c>
      <c r="R10" s="24">
        <v>40431</v>
      </c>
      <c r="S10" s="26">
        <v>41708</v>
      </c>
      <c r="T10" s="24">
        <v>41696</v>
      </c>
      <c r="U10" s="27"/>
    </row>
    <row r="12" spans="1:21">
      <c r="A12" s="35"/>
    </row>
    <row r="13" spans="1:21" s="40" customFormat="1" ht="123" customHeight="1">
      <c r="A13" s="36" t="s">
        <v>344</v>
      </c>
      <c r="B13" s="37" t="s">
        <v>345</v>
      </c>
      <c r="C13" s="37" t="s">
        <v>346</v>
      </c>
      <c r="D13" s="37" t="s">
        <v>347</v>
      </c>
      <c r="E13" s="37" t="s">
        <v>345</v>
      </c>
      <c r="F13" s="37" t="s">
        <v>345</v>
      </c>
      <c r="G13" s="37" t="s">
        <v>345</v>
      </c>
      <c r="H13" s="37" t="s">
        <v>345</v>
      </c>
      <c r="I13" s="37" t="s">
        <v>345</v>
      </c>
      <c r="J13" s="37" t="s">
        <v>348</v>
      </c>
      <c r="K13" s="37" t="s">
        <v>349</v>
      </c>
      <c r="L13" s="37" t="s">
        <v>345</v>
      </c>
      <c r="M13" s="37" t="s">
        <v>350</v>
      </c>
      <c r="N13" s="37" t="s">
        <v>351</v>
      </c>
      <c r="O13" s="38"/>
      <c r="P13" s="37" t="s">
        <v>345</v>
      </c>
      <c r="Q13" s="37" t="s">
        <v>345</v>
      </c>
      <c r="R13" s="37" t="s">
        <v>352</v>
      </c>
      <c r="S13" s="38"/>
      <c r="T13" s="39" t="s">
        <v>353</v>
      </c>
      <c r="U13" s="37" t="s">
        <v>354</v>
      </c>
    </row>
    <row r="14" spans="1:21" s="43" customFormat="1" ht="45">
      <c r="A14" s="46" t="s">
        <v>355</v>
      </c>
      <c r="B14" s="41" t="s">
        <v>356</v>
      </c>
      <c r="C14" s="47"/>
      <c r="D14" s="47"/>
      <c r="E14" s="41"/>
      <c r="F14" s="42" t="s">
        <v>356</v>
      </c>
      <c r="G14" s="41"/>
      <c r="H14" s="47"/>
      <c r="I14" s="41" t="s">
        <v>357</v>
      </c>
      <c r="J14" s="41"/>
      <c r="K14" s="41"/>
      <c r="L14" s="41"/>
      <c r="M14" s="41" t="s">
        <v>358</v>
      </c>
      <c r="N14" s="41"/>
      <c r="O14" s="41"/>
      <c r="P14" s="41"/>
      <c r="Q14" s="41"/>
      <c r="R14" s="37" t="s">
        <v>359</v>
      </c>
      <c r="S14" s="41"/>
      <c r="T14" s="49" t="s">
        <v>360</v>
      </c>
      <c r="U14" s="41"/>
    </row>
    <row r="15" spans="1:21" s="40" customFormat="1" ht="75">
      <c r="A15" s="40" t="s">
        <v>368</v>
      </c>
      <c r="C15" s="40" t="s">
        <v>369</v>
      </c>
      <c r="D15" s="40" t="s">
        <v>370</v>
      </c>
      <c r="H15" s="40" t="s">
        <v>371</v>
      </c>
      <c r="T15" s="50" t="s">
        <v>372</v>
      </c>
    </row>
    <row r="17" spans="1:2">
      <c r="A17" s="10" t="s">
        <v>361</v>
      </c>
    </row>
    <row r="18" spans="1:2">
      <c r="A18" s="8" t="s">
        <v>334</v>
      </c>
      <c r="B18" s="8" t="s">
        <v>362</v>
      </c>
    </row>
    <row r="19" spans="1:2">
      <c r="A19" s="8" t="s">
        <v>341</v>
      </c>
      <c r="B19" s="8" t="s">
        <v>363</v>
      </c>
    </row>
    <row r="20" spans="1:2">
      <c r="A20" s="44" t="s">
        <v>364</v>
      </c>
      <c r="B20" s="45"/>
    </row>
    <row r="21" spans="1:2">
      <c r="A21" s="44" t="s">
        <v>365</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40" activePane="bottomLeft" state="frozen"/>
      <selection pane="bottomLeft" activeCell="D59" sqref="C59:D59"/>
    </sheetView>
  </sheetViews>
  <sheetFormatPr defaultRowHeight="15"/>
  <cols>
    <col min="1" max="1" width="24.85546875" customWidth="1"/>
    <col min="2" max="2" width="28.42578125" bestFit="1" customWidth="1"/>
    <col min="3" max="3" width="26.85546875" bestFit="1" customWidth="1"/>
    <col min="4" max="4" width="39.42578125" bestFit="1" customWidth="1"/>
  </cols>
  <sheetData>
    <row r="1" spans="1:4">
      <c r="A1" s="117" t="s">
        <v>552</v>
      </c>
      <c r="B1" s="117"/>
      <c r="C1" s="117" t="s">
        <v>597</v>
      </c>
      <c r="D1" s="117" t="s">
        <v>584</v>
      </c>
    </row>
    <row r="3" spans="1:4">
      <c r="A3" s="118" t="s">
        <v>554</v>
      </c>
      <c r="B3" s="118" t="s">
        <v>553</v>
      </c>
      <c r="C3" s="118" t="s">
        <v>555</v>
      </c>
      <c r="D3" s="118" t="s">
        <v>585</v>
      </c>
    </row>
    <row r="4" spans="1:4">
      <c r="A4" s="117" t="s">
        <v>556</v>
      </c>
      <c r="B4" s="117" t="s">
        <v>1</v>
      </c>
      <c r="C4" s="117" t="s">
        <v>557</v>
      </c>
      <c r="D4" s="117"/>
    </row>
    <row r="5" spans="1:4">
      <c r="A5" s="117"/>
      <c r="B5" s="117" t="s">
        <v>316</v>
      </c>
      <c r="C5" s="117" t="s">
        <v>557</v>
      </c>
      <c r="D5" s="117"/>
    </row>
    <row r="6" spans="1:4">
      <c r="A6" s="117"/>
      <c r="B6" s="117" t="s">
        <v>2</v>
      </c>
      <c r="C6" s="117" t="s">
        <v>557</v>
      </c>
      <c r="D6" s="117"/>
    </row>
    <row r="7" spans="1:4">
      <c r="A7" s="117"/>
      <c r="B7" s="117" t="s">
        <v>558</v>
      </c>
      <c r="C7" s="117" t="s">
        <v>557</v>
      </c>
      <c r="D7" s="117"/>
    </row>
    <row r="8" spans="1:4">
      <c r="A8" s="117"/>
      <c r="B8" s="117" t="s">
        <v>7</v>
      </c>
      <c r="C8" s="117" t="s">
        <v>557</v>
      </c>
      <c r="D8" s="117"/>
    </row>
    <row r="9" spans="1:4">
      <c r="A9" s="117"/>
      <c r="B9" s="117" t="s">
        <v>305</v>
      </c>
      <c r="C9" s="117" t="s">
        <v>557</v>
      </c>
      <c r="D9" s="117"/>
    </row>
    <row r="10" spans="1:4">
      <c r="A10" s="117"/>
      <c r="B10" s="117" t="s">
        <v>256</v>
      </c>
      <c r="C10" s="117" t="s">
        <v>582</v>
      </c>
      <c r="D10" s="117"/>
    </row>
    <row r="11" spans="1:4">
      <c r="A11" s="117"/>
      <c r="B11" s="117" t="s">
        <v>374</v>
      </c>
      <c r="C11" s="117" t="s">
        <v>557</v>
      </c>
      <c r="D11" s="117"/>
    </row>
    <row r="12" spans="1:4">
      <c r="A12" s="117"/>
      <c r="B12" s="117" t="s">
        <v>373</v>
      </c>
      <c r="C12" s="117" t="s">
        <v>557</v>
      </c>
      <c r="D12" s="117"/>
    </row>
    <row r="13" spans="1:4">
      <c r="A13" s="117"/>
      <c r="B13" s="117" t="s">
        <v>548</v>
      </c>
      <c r="C13" s="117" t="s">
        <v>557</v>
      </c>
      <c r="D13" s="117"/>
    </row>
    <row r="14" spans="1:4">
      <c r="A14" s="117"/>
      <c r="B14" s="117" t="s">
        <v>402</v>
      </c>
      <c r="C14" s="117" t="s">
        <v>586</v>
      </c>
      <c r="D14" s="117"/>
    </row>
    <row r="15" spans="1:4">
      <c r="A15" s="117"/>
      <c r="B15" s="117" t="s">
        <v>306</v>
      </c>
      <c r="C15" s="117" t="s">
        <v>557</v>
      </c>
      <c r="D15" s="117"/>
    </row>
    <row r="16" spans="1:4">
      <c r="A16" s="117"/>
      <c r="B16" s="117" t="s">
        <v>307</v>
      </c>
      <c r="C16" s="117" t="s">
        <v>587</v>
      </c>
      <c r="D16" s="117"/>
    </row>
    <row r="17" spans="1:4">
      <c r="A17" s="117"/>
      <c r="B17" s="117" t="s">
        <v>308</v>
      </c>
      <c r="C17" s="117" t="s">
        <v>587</v>
      </c>
      <c r="D17" s="117" t="s">
        <v>588</v>
      </c>
    </row>
    <row r="18" spans="1:4">
      <c r="A18" s="117"/>
      <c r="B18" s="117" t="s">
        <v>400</v>
      </c>
      <c r="C18" s="117" t="s">
        <v>557</v>
      </c>
      <c r="D18" s="117"/>
    </row>
    <row r="19" spans="1:4">
      <c r="A19" s="117"/>
      <c r="B19" s="117" t="s">
        <v>310</v>
      </c>
      <c r="C19" s="117" t="s">
        <v>589</v>
      </c>
      <c r="D19" s="117"/>
    </row>
    <row r="20" spans="1:4">
      <c r="A20" s="117"/>
      <c r="B20" s="117" t="s">
        <v>262</v>
      </c>
      <c r="C20" s="117" t="s">
        <v>587</v>
      </c>
      <c r="D20" s="117"/>
    </row>
    <row r="21" spans="1:4">
      <c r="A21" s="117"/>
      <c r="B21" s="117" t="s">
        <v>311</v>
      </c>
      <c r="C21" s="117" t="s">
        <v>587</v>
      </c>
      <c r="D21" s="117" t="s">
        <v>590</v>
      </c>
    </row>
    <row r="22" spans="1:4">
      <c r="A22" s="117"/>
      <c r="B22" s="117" t="s">
        <v>312</v>
      </c>
      <c r="C22" s="117" t="s">
        <v>591</v>
      </c>
      <c r="D22" s="117"/>
    </row>
    <row r="23" spans="1:4">
      <c r="A23" s="117"/>
      <c r="B23" s="117" t="s">
        <v>313</v>
      </c>
      <c r="C23" s="117" t="s">
        <v>591</v>
      </c>
      <c r="D23" s="117"/>
    </row>
    <row r="24" spans="1:4">
      <c r="A24" s="117"/>
      <c r="B24" s="117"/>
      <c r="C24" s="117"/>
      <c r="D24" s="117"/>
    </row>
    <row r="25" spans="1:4">
      <c r="A25" s="117" t="s">
        <v>592</v>
      </c>
      <c r="B25" s="117" t="s">
        <v>1</v>
      </c>
      <c r="C25" s="117" t="s">
        <v>557</v>
      </c>
      <c r="D25" s="117"/>
    </row>
    <row r="26" spans="1:4">
      <c r="A26" s="117"/>
      <c r="B26" s="117" t="s">
        <v>254</v>
      </c>
      <c r="C26" s="117" t="s">
        <v>557</v>
      </c>
      <c r="D26" s="117"/>
    </row>
    <row r="27" spans="1:4">
      <c r="A27" s="117"/>
      <c r="B27" s="117" t="s">
        <v>2</v>
      </c>
      <c r="C27" s="117" t="s">
        <v>557</v>
      </c>
      <c r="D27" s="117"/>
    </row>
    <row r="28" spans="1:4">
      <c r="A28" s="117"/>
      <c r="B28" s="117" t="s">
        <v>429</v>
      </c>
      <c r="C28" s="117" t="s">
        <v>557</v>
      </c>
      <c r="D28" s="117"/>
    </row>
    <row r="29" spans="1:4">
      <c r="A29" s="117"/>
      <c r="B29" s="117" t="s">
        <v>255</v>
      </c>
      <c r="C29" s="117" t="s">
        <v>593</v>
      </c>
      <c r="D29" s="117"/>
    </row>
    <row r="30" spans="1:4">
      <c r="A30" s="117"/>
      <c r="B30" s="117" t="s">
        <v>7</v>
      </c>
      <c r="C30" s="117" t="s">
        <v>557</v>
      </c>
      <c r="D30" s="117"/>
    </row>
    <row r="31" spans="1:4">
      <c r="A31" s="117"/>
      <c r="B31" s="117" t="s">
        <v>390</v>
      </c>
      <c r="C31" s="117" t="s">
        <v>557</v>
      </c>
      <c r="D31" s="117"/>
    </row>
    <row r="32" spans="1:4">
      <c r="A32" s="117"/>
      <c r="B32" s="117" t="s">
        <v>256</v>
      </c>
      <c r="C32" s="117" t="s">
        <v>582</v>
      </c>
      <c r="D32" s="117"/>
    </row>
    <row r="33" spans="1:4">
      <c r="A33" s="117"/>
      <c r="B33" s="117" t="s">
        <v>261</v>
      </c>
      <c r="C33" s="119" t="s">
        <v>600</v>
      </c>
      <c r="D33" s="119" t="s">
        <v>599</v>
      </c>
    </row>
    <row r="34" spans="1:4">
      <c r="A34" s="117"/>
      <c r="B34" s="117" t="s">
        <v>310</v>
      </c>
      <c r="C34" s="117" t="s">
        <v>589</v>
      </c>
    </row>
    <row r="35" spans="1:4">
      <c r="A35" s="117"/>
      <c r="B35" s="117" t="s">
        <v>262</v>
      </c>
      <c r="C35" s="117" t="s">
        <v>587</v>
      </c>
    </row>
    <row r="36" spans="1:4">
      <c r="A36" s="117"/>
      <c r="B36" s="117" t="s">
        <v>312</v>
      </c>
      <c r="C36" s="117" t="s">
        <v>591</v>
      </c>
    </row>
    <row r="37" spans="1:4">
      <c r="A37" s="117"/>
      <c r="B37" s="117" t="s">
        <v>313</v>
      </c>
      <c r="C37" s="117" t="s">
        <v>591</v>
      </c>
    </row>
    <row r="38" spans="1:4">
      <c r="A38" s="117"/>
      <c r="B38" s="117" t="s">
        <v>391</v>
      </c>
      <c r="C38" s="119" t="s">
        <v>600</v>
      </c>
      <c r="D38" s="119" t="s">
        <v>601</v>
      </c>
    </row>
    <row r="39" spans="1:4">
      <c r="A39" s="117"/>
      <c r="B39" s="117"/>
      <c r="C39" s="117"/>
    </row>
    <row r="40" spans="1:4">
      <c r="A40" s="117" t="s">
        <v>595</v>
      </c>
      <c r="B40" s="117" t="s">
        <v>0</v>
      </c>
      <c r="C40" s="117" t="s">
        <v>557</v>
      </c>
    </row>
    <row r="41" spans="1:4">
      <c r="A41" s="117"/>
      <c r="B41" s="117" t="s">
        <v>1</v>
      </c>
      <c r="C41" s="117" t="s">
        <v>557</v>
      </c>
    </row>
    <row r="42" spans="1:4">
      <c r="A42" s="117"/>
      <c r="B42" s="117" t="s">
        <v>2</v>
      </c>
      <c r="C42" s="117" t="s">
        <v>557</v>
      </c>
    </row>
    <row r="43" spans="1:4">
      <c r="A43" s="117"/>
      <c r="B43" s="117" t="s">
        <v>8</v>
      </c>
      <c r="C43" s="117" t="s">
        <v>557</v>
      </c>
    </row>
    <row r="44" spans="1:4">
      <c r="A44" s="117"/>
      <c r="B44" s="117" t="s">
        <v>3</v>
      </c>
      <c r="C44" s="117" t="s">
        <v>593</v>
      </c>
    </row>
    <row r="45" spans="1:4">
      <c r="A45" s="117"/>
      <c r="B45" s="117" t="s">
        <v>4</v>
      </c>
      <c r="C45" s="117" t="s">
        <v>557</v>
      </c>
    </row>
    <row r="46" spans="1:4">
      <c r="A46" s="117"/>
      <c r="B46" s="117" t="s">
        <v>5</v>
      </c>
      <c r="C46" s="117" t="s">
        <v>557</v>
      </c>
    </row>
    <row r="47" spans="1:4">
      <c r="A47" s="117"/>
      <c r="B47" s="117" t="s">
        <v>6</v>
      </c>
      <c r="C47" s="117" t="s">
        <v>582</v>
      </c>
    </row>
    <row r="48" spans="1:4">
      <c r="A48" s="117"/>
      <c r="B48" s="117" t="s">
        <v>7</v>
      </c>
      <c r="C48" s="117" t="s">
        <v>557</v>
      </c>
    </row>
    <row r="49" spans="2:4">
      <c r="B49" s="117" t="s">
        <v>2</v>
      </c>
      <c r="C49" s="117" t="s">
        <v>557</v>
      </c>
      <c r="D49" s="117"/>
    </row>
    <row r="50" spans="2:4">
      <c r="B50" s="117" t="s">
        <v>12</v>
      </c>
      <c r="C50" s="117" t="s">
        <v>557</v>
      </c>
      <c r="D50" s="117"/>
    </row>
    <row r="51" spans="2:4">
      <c r="B51" s="117" t="s">
        <v>13</v>
      </c>
      <c r="C51" s="117" t="s">
        <v>594</v>
      </c>
      <c r="D51" s="117"/>
    </row>
    <row r="52" spans="2:4">
      <c r="B52" s="117" t="s">
        <v>14</v>
      </c>
      <c r="C52" s="117" t="s">
        <v>557</v>
      </c>
      <c r="D52" s="117"/>
    </row>
    <row r="53" spans="2:4">
      <c r="B53" s="117" t="s">
        <v>15</v>
      </c>
      <c r="C53" s="117" t="s">
        <v>594</v>
      </c>
      <c r="D53" s="117"/>
    </row>
    <row r="54" spans="2:4">
      <c r="B54" s="117" t="s">
        <v>16</v>
      </c>
      <c r="C54" s="117" t="s">
        <v>594</v>
      </c>
      <c r="D54" s="117"/>
    </row>
    <row r="55" spans="2:4">
      <c r="B55" s="117" t="s">
        <v>549</v>
      </c>
      <c r="C55" s="117" t="s">
        <v>587</v>
      </c>
      <c r="D55" s="117"/>
    </row>
    <row r="56" spans="2:4">
      <c r="B56" s="117" t="s">
        <v>550</v>
      </c>
      <c r="C56" s="117" t="s">
        <v>587</v>
      </c>
      <c r="D56" s="117"/>
    </row>
    <row r="57" spans="2:4">
      <c r="B57" s="117" t="s">
        <v>17</v>
      </c>
      <c r="C57" s="117" t="s">
        <v>594</v>
      </c>
      <c r="D57" s="117"/>
    </row>
    <row r="58" spans="2:4">
      <c r="B58" s="117" t="s">
        <v>226</v>
      </c>
      <c r="C58" s="117"/>
      <c r="D58" s="117" t="s">
        <v>596</v>
      </c>
    </row>
    <row r="59" spans="2:4">
      <c r="B59" s="117" t="s">
        <v>227</v>
      </c>
      <c r="C59" s="119" t="s">
        <v>600</v>
      </c>
      <c r="D59" s="119" t="s">
        <v>601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workbookViewId="0">
      <selection activeCell="G19" sqref="G19"/>
    </sheetView>
  </sheetViews>
  <sheetFormatPr defaultColWidth="9.140625" defaultRowHeight="15"/>
  <cols>
    <col min="1" max="1" width="17.5703125" style="117" bestFit="1" customWidth="1"/>
    <col min="2" max="2" width="18.7109375" style="96" bestFit="1" customWidth="1"/>
    <col min="3" max="3" width="22" style="127" bestFit="1" customWidth="1"/>
    <col min="4" max="4" width="22" style="96" customWidth="1"/>
    <col min="5" max="5" width="18.42578125" style="96" bestFit="1" customWidth="1"/>
    <col min="6" max="6" width="15.85546875" style="117" bestFit="1" customWidth="1"/>
    <col min="7" max="7" width="37.140625" style="126" bestFit="1" customWidth="1"/>
    <col min="8" max="8" width="12.140625" style="125" bestFit="1" customWidth="1"/>
    <col min="9" max="9" width="37.140625" style="117" bestFit="1" customWidth="1"/>
    <col min="10" max="10" width="12.140625" style="117" customWidth="1"/>
    <col min="11" max="11" width="26.42578125" style="125" bestFit="1" customWidth="1"/>
    <col min="12" max="12" width="12.140625" style="125" customWidth="1"/>
    <col min="13" max="13" width="10.28515625" style="117" bestFit="1" customWidth="1"/>
    <col min="14" max="14" width="12.140625" style="117" customWidth="1"/>
    <col min="15" max="15" width="10.85546875" style="125" bestFit="1" customWidth="1"/>
    <col min="16" max="16" width="12.140625" style="125" customWidth="1"/>
    <col min="17" max="17" width="20.42578125" style="117" bestFit="1" customWidth="1"/>
    <col min="18" max="18" width="12.140625" style="117" customWidth="1"/>
    <col min="19" max="19" width="27.140625" style="96" bestFit="1" customWidth="1"/>
    <col min="20" max="20" width="12.85546875" style="117" customWidth="1"/>
    <col min="21" max="21" width="18.5703125" style="96" bestFit="1" customWidth="1"/>
    <col min="22" max="22" width="14.140625" style="117" bestFit="1" customWidth="1"/>
    <col min="23" max="23" width="12.28515625" style="96" customWidth="1"/>
    <col min="24" max="24" width="10.42578125" style="117" bestFit="1" customWidth="1"/>
    <col min="25" max="25" width="9.140625" style="96"/>
    <col min="26" max="16384" width="9.140625" style="117"/>
  </cols>
  <sheetData>
    <row r="1" spans="1:25" s="129" customFormat="1">
      <c r="A1" s="114" t="s">
        <v>612</v>
      </c>
      <c r="B1" s="98" t="s">
        <v>611</v>
      </c>
      <c r="C1" s="132" t="s">
        <v>731</v>
      </c>
      <c r="D1" s="98" t="s">
        <v>604</v>
      </c>
      <c r="E1" s="98" t="s">
        <v>610</v>
      </c>
      <c r="F1" s="114" t="s">
        <v>730</v>
      </c>
      <c r="G1" s="131" t="s">
        <v>723</v>
      </c>
      <c r="H1" s="130" t="s">
        <v>729</v>
      </c>
      <c r="I1" s="129" t="s">
        <v>707</v>
      </c>
      <c r="J1" s="114" t="s">
        <v>729</v>
      </c>
      <c r="K1" s="130" t="s">
        <v>697</v>
      </c>
      <c r="L1" s="130" t="s">
        <v>729</v>
      </c>
      <c r="M1" s="129" t="s">
        <v>687</v>
      </c>
      <c r="N1" s="114" t="s">
        <v>729</v>
      </c>
      <c r="O1" s="130" t="s">
        <v>677</v>
      </c>
      <c r="P1" s="130" t="s">
        <v>729</v>
      </c>
      <c r="Q1" s="129" t="s">
        <v>669</v>
      </c>
      <c r="R1" s="114" t="s">
        <v>729</v>
      </c>
      <c r="S1" s="98" t="s">
        <v>608</v>
      </c>
      <c r="T1" s="114" t="s">
        <v>728</v>
      </c>
      <c r="U1" s="98" t="s">
        <v>607</v>
      </c>
      <c r="V1" s="114" t="s">
        <v>727</v>
      </c>
      <c r="W1" s="98" t="s">
        <v>606</v>
      </c>
      <c r="X1" s="114" t="s">
        <v>726</v>
      </c>
      <c r="Y1" s="97"/>
    </row>
    <row r="2" spans="1:25">
      <c r="A2" s="117" t="s">
        <v>724</v>
      </c>
      <c r="B2" s="96" t="s">
        <v>725</v>
      </c>
      <c r="C2" s="127" t="s">
        <v>724</v>
      </c>
      <c r="D2" s="96" t="s">
        <v>773</v>
      </c>
      <c r="E2" s="96" t="s">
        <v>723</v>
      </c>
      <c r="F2" s="117">
        <v>1</v>
      </c>
      <c r="G2" s="126" t="s">
        <v>722</v>
      </c>
      <c r="H2" s="128" t="s">
        <v>721</v>
      </c>
      <c r="I2" s="113" t="s">
        <v>720</v>
      </c>
      <c r="J2" s="113" t="s">
        <v>719</v>
      </c>
      <c r="K2" s="128" t="s">
        <v>718</v>
      </c>
      <c r="L2" s="128" t="s">
        <v>717</v>
      </c>
      <c r="M2" s="113" t="s">
        <v>687</v>
      </c>
      <c r="N2" s="113" t="s">
        <v>716</v>
      </c>
      <c r="O2" s="128" t="s">
        <v>677</v>
      </c>
      <c r="P2" s="128" t="s">
        <v>715</v>
      </c>
      <c r="Q2" s="113" t="s">
        <v>714</v>
      </c>
      <c r="R2" s="117" t="s">
        <v>713</v>
      </c>
      <c r="S2" s="96" t="s">
        <v>712</v>
      </c>
      <c r="T2" s="117" t="s">
        <v>711</v>
      </c>
      <c r="U2" s="96" t="s">
        <v>710</v>
      </c>
      <c r="V2" s="117">
        <v>0</v>
      </c>
      <c r="W2" s="96" t="s">
        <v>709</v>
      </c>
      <c r="X2" s="117">
        <v>0</v>
      </c>
    </row>
    <row r="3" spans="1:25">
      <c r="A3" s="117" t="s">
        <v>325</v>
      </c>
      <c r="B3" s="96" t="s">
        <v>708</v>
      </c>
      <c r="C3" s="127" t="s">
        <v>325</v>
      </c>
      <c r="D3" s="96" t="s">
        <v>678</v>
      </c>
      <c r="E3" s="96" t="s">
        <v>707</v>
      </c>
      <c r="F3" s="117">
        <v>2</v>
      </c>
      <c r="G3" s="126" t="s">
        <v>706</v>
      </c>
      <c r="H3" s="128" t="s">
        <v>705</v>
      </c>
      <c r="I3" s="113" t="s">
        <v>704</v>
      </c>
      <c r="J3" s="113" t="s">
        <v>703</v>
      </c>
      <c r="K3" s="128" t="s">
        <v>702</v>
      </c>
      <c r="L3" s="128" t="s">
        <v>701</v>
      </c>
      <c r="M3" s="113"/>
      <c r="N3" s="113"/>
      <c r="O3" s="128"/>
      <c r="P3" s="128"/>
      <c r="Q3" s="113"/>
      <c r="S3" s="154" t="s">
        <v>700</v>
      </c>
      <c r="T3" s="125" t="s">
        <v>699</v>
      </c>
      <c r="U3" s="96" t="s">
        <v>739</v>
      </c>
      <c r="V3" s="117">
        <v>4</v>
      </c>
      <c r="W3" s="96" t="s">
        <v>698</v>
      </c>
      <c r="X3" s="117">
        <v>3</v>
      </c>
    </row>
    <row r="4" spans="1:25">
      <c r="D4" s="96" t="s">
        <v>585</v>
      </c>
      <c r="E4" s="96" t="s">
        <v>697</v>
      </c>
      <c r="F4" s="117">
        <v>3</v>
      </c>
      <c r="G4" s="126" t="s">
        <v>696</v>
      </c>
      <c r="H4" s="128" t="s">
        <v>695</v>
      </c>
      <c r="I4" s="113" t="s">
        <v>694</v>
      </c>
      <c r="J4" s="113" t="s">
        <v>693</v>
      </c>
      <c r="K4" s="128" t="s">
        <v>692</v>
      </c>
      <c r="L4" s="128" t="s">
        <v>691</v>
      </c>
      <c r="M4" s="113"/>
      <c r="N4" s="113"/>
      <c r="O4" s="128"/>
      <c r="P4" s="128"/>
      <c r="Q4" s="113"/>
      <c r="S4" s="154" t="s">
        <v>690</v>
      </c>
      <c r="T4" s="125" t="s">
        <v>689</v>
      </c>
      <c r="U4" s="96" t="s">
        <v>607</v>
      </c>
      <c r="V4" s="117">
        <v>8</v>
      </c>
      <c r="W4" s="96" t="s">
        <v>688</v>
      </c>
      <c r="X4" s="117">
        <v>4</v>
      </c>
    </row>
    <row r="5" spans="1:25">
      <c r="E5" s="96" t="s">
        <v>687</v>
      </c>
      <c r="F5" s="117">
        <v>4</v>
      </c>
      <c r="G5" s="126" t="s">
        <v>686</v>
      </c>
      <c r="H5" s="128" t="s">
        <v>685</v>
      </c>
      <c r="I5" s="113" t="s">
        <v>684</v>
      </c>
      <c r="J5" s="113" t="s">
        <v>683</v>
      </c>
      <c r="K5" s="128" t="s">
        <v>682</v>
      </c>
      <c r="L5" s="128" t="s">
        <v>681</v>
      </c>
      <c r="M5" s="113"/>
      <c r="N5" s="113"/>
      <c r="O5" s="128"/>
      <c r="P5" s="128"/>
      <c r="Q5" s="113"/>
      <c r="S5" s="154" t="s">
        <v>680</v>
      </c>
      <c r="T5" s="125" t="s">
        <v>679</v>
      </c>
      <c r="W5" s="96" t="s">
        <v>678</v>
      </c>
      <c r="X5" s="117">
        <v>5</v>
      </c>
    </row>
    <row r="6" spans="1:25">
      <c r="E6" s="96" t="s">
        <v>677</v>
      </c>
      <c r="F6" s="117">
        <v>5</v>
      </c>
      <c r="G6" s="126" t="s">
        <v>676</v>
      </c>
      <c r="H6" s="128" t="s">
        <v>675</v>
      </c>
      <c r="I6" s="113" t="s">
        <v>674</v>
      </c>
      <c r="J6" s="113" t="s">
        <v>673</v>
      </c>
      <c r="K6" s="128" t="s">
        <v>672</v>
      </c>
      <c r="L6" s="128" t="s">
        <v>671</v>
      </c>
      <c r="M6" s="113"/>
      <c r="N6" s="113"/>
      <c r="O6" s="128"/>
      <c r="P6" s="128"/>
      <c r="Q6" s="113"/>
      <c r="S6" s="155" t="s">
        <v>664</v>
      </c>
      <c r="T6" s="117" t="s">
        <v>663</v>
      </c>
      <c r="W6" s="96" t="s">
        <v>670</v>
      </c>
      <c r="X6" s="117">
        <v>6</v>
      </c>
    </row>
    <row r="7" spans="1:25">
      <c r="E7" s="96" t="s">
        <v>669</v>
      </c>
      <c r="F7" s="117">
        <v>6</v>
      </c>
      <c r="G7" s="126" t="s">
        <v>668</v>
      </c>
      <c r="H7" s="128" t="s">
        <v>667</v>
      </c>
      <c r="I7" s="113" t="s">
        <v>666</v>
      </c>
      <c r="J7" s="113" t="s">
        <v>665</v>
      </c>
      <c r="K7" s="128"/>
      <c r="L7" s="128"/>
      <c r="M7" s="113"/>
      <c r="N7" s="113"/>
      <c r="O7" s="128"/>
      <c r="P7" s="128"/>
      <c r="Q7" s="113"/>
      <c r="S7" s="155" t="s">
        <v>658</v>
      </c>
      <c r="T7" s="117" t="s">
        <v>657</v>
      </c>
    </row>
    <row r="8" spans="1:25">
      <c r="G8" s="126" t="s">
        <v>662</v>
      </c>
      <c r="H8" s="128" t="s">
        <v>661</v>
      </c>
      <c r="I8" s="113" t="s">
        <v>660</v>
      </c>
      <c r="J8" s="113" t="s">
        <v>659</v>
      </c>
      <c r="K8" s="128"/>
      <c r="L8" s="128"/>
      <c r="M8" s="113"/>
      <c r="N8" s="113"/>
      <c r="O8" s="128"/>
      <c r="P8" s="128"/>
      <c r="Q8" s="113"/>
      <c r="S8" s="155" t="s">
        <v>654</v>
      </c>
      <c r="T8" s="117" t="s">
        <v>653</v>
      </c>
    </row>
    <row r="9" spans="1:25">
      <c r="G9" s="126" t="s">
        <v>740</v>
      </c>
      <c r="H9" s="128" t="s">
        <v>721</v>
      </c>
      <c r="I9" s="112"/>
      <c r="J9" s="113"/>
      <c r="K9" s="128"/>
      <c r="L9" s="128"/>
      <c r="M9" s="113"/>
      <c r="N9" s="113"/>
      <c r="O9" s="128"/>
      <c r="P9" s="128"/>
      <c r="Q9" s="113"/>
      <c r="S9" s="155" t="s">
        <v>650</v>
      </c>
      <c r="T9" s="117" t="s">
        <v>649</v>
      </c>
    </row>
    <row r="10" spans="1:25">
      <c r="G10" s="126" t="s">
        <v>741</v>
      </c>
      <c r="H10" s="128" t="s">
        <v>742</v>
      </c>
      <c r="I10" s="113"/>
      <c r="J10" s="113"/>
      <c r="K10" s="128"/>
      <c r="L10" s="128"/>
      <c r="M10" s="113"/>
      <c r="N10" s="113"/>
      <c r="O10" s="128"/>
      <c r="P10" s="128"/>
      <c r="Q10" s="113"/>
      <c r="S10" s="155" t="s">
        <v>646</v>
      </c>
      <c r="T10" s="117" t="s">
        <v>645</v>
      </c>
    </row>
    <row r="11" spans="1:25">
      <c r="G11" s="152" t="s">
        <v>656</v>
      </c>
      <c r="H11" s="153" t="s">
        <v>655</v>
      </c>
      <c r="I11" s="113"/>
      <c r="J11" s="113"/>
      <c r="K11" s="128"/>
      <c r="L11" s="128"/>
      <c r="M11" s="113"/>
      <c r="N11" s="113"/>
      <c r="O11" s="128"/>
      <c r="P11" s="128"/>
      <c r="Q11" s="113"/>
      <c r="S11" s="155" t="s">
        <v>644</v>
      </c>
      <c r="T11" s="117" t="s">
        <v>643</v>
      </c>
    </row>
    <row r="12" spans="1:25">
      <c r="G12" s="152" t="s">
        <v>743</v>
      </c>
      <c r="H12" s="153" t="s">
        <v>744</v>
      </c>
      <c r="I12" s="112"/>
      <c r="S12" s="155" t="s">
        <v>642</v>
      </c>
      <c r="T12" s="117" t="s">
        <v>641</v>
      </c>
    </row>
    <row r="13" spans="1:25">
      <c r="G13" s="152" t="s">
        <v>745</v>
      </c>
      <c r="H13" s="153" t="s">
        <v>746</v>
      </c>
      <c r="I13" s="112"/>
      <c r="S13" s="155" t="s">
        <v>640</v>
      </c>
      <c r="T13" s="117" t="s">
        <v>639</v>
      </c>
    </row>
    <row r="14" spans="1:25">
      <c r="G14" s="152" t="s">
        <v>747</v>
      </c>
      <c r="H14" s="153" t="s">
        <v>748</v>
      </c>
      <c r="S14" s="155" t="s">
        <v>638</v>
      </c>
      <c r="T14" s="117" t="s">
        <v>637</v>
      </c>
    </row>
    <row r="15" spans="1:25">
      <c r="G15" s="152" t="s">
        <v>749</v>
      </c>
      <c r="H15" s="153" t="s">
        <v>750</v>
      </c>
      <c r="S15" s="155" t="s">
        <v>636</v>
      </c>
      <c r="T15" s="117" t="s">
        <v>635</v>
      </c>
    </row>
    <row r="16" spans="1:25">
      <c r="G16" s="152" t="s">
        <v>751</v>
      </c>
      <c r="H16" s="153" t="s">
        <v>752</v>
      </c>
      <c r="S16" s="96" t="s">
        <v>634</v>
      </c>
      <c r="T16" s="117" t="s">
        <v>633</v>
      </c>
    </row>
    <row r="17" spans="3:23">
      <c r="C17" s="96"/>
      <c r="G17" s="152" t="s">
        <v>753</v>
      </c>
      <c r="H17" s="153" t="s">
        <v>754</v>
      </c>
      <c r="S17" s="96" t="s">
        <v>632</v>
      </c>
      <c r="T17" s="117" t="s">
        <v>631</v>
      </c>
    </row>
    <row r="18" spans="3:23">
      <c r="C18" s="96"/>
      <c r="E18" s="151"/>
      <c r="G18" s="152" t="s">
        <v>755</v>
      </c>
      <c r="H18" s="153" t="s">
        <v>756</v>
      </c>
      <c r="S18" s="96" t="s">
        <v>630</v>
      </c>
      <c r="T18" s="117" t="s">
        <v>629</v>
      </c>
    </row>
    <row r="19" spans="3:23">
      <c r="C19" s="96"/>
      <c r="G19" s="152" t="s">
        <v>757</v>
      </c>
      <c r="H19" s="153" t="s">
        <v>758</v>
      </c>
      <c r="S19" s="96" t="s">
        <v>628</v>
      </c>
      <c r="T19" s="117" t="s">
        <v>627</v>
      </c>
      <c r="U19" s="96" t="s">
        <v>551</v>
      </c>
      <c r="V19" s="117" t="s">
        <v>551</v>
      </c>
    </row>
    <row r="20" spans="3:23">
      <c r="C20" s="96"/>
      <c r="G20" s="152" t="s">
        <v>759</v>
      </c>
      <c r="H20" s="153" t="s">
        <v>760</v>
      </c>
      <c r="S20" s="96" t="s">
        <v>626</v>
      </c>
      <c r="T20" s="117" t="s">
        <v>625</v>
      </c>
    </row>
    <row r="21" spans="3:23">
      <c r="C21" s="96"/>
      <c r="G21" s="152" t="s">
        <v>761</v>
      </c>
      <c r="H21" s="153" t="s">
        <v>762</v>
      </c>
      <c r="S21" s="96" t="s">
        <v>624</v>
      </c>
      <c r="T21" s="117" t="s">
        <v>623</v>
      </c>
    </row>
    <row r="22" spans="3:23">
      <c r="C22" s="96"/>
      <c r="G22" s="152" t="s">
        <v>761</v>
      </c>
      <c r="H22" s="153" t="s">
        <v>762</v>
      </c>
      <c r="S22" s="96" t="s">
        <v>622</v>
      </c>
      <c r="T22" s="117" t="s">
        <v>621</v>
      </c>
    </row>
    <row r="23" spans="3:23">
      <c r="C23" s="96"/>
      <c r="G23" s="152" t="s">
        <v>763</v>
      </c>
      <c r="H23" s="153" t="s">
        <v>764</v>
      </c>
      <c r="S23" s="96" t="s">
        <v>620</v>
      </c>
      <c r="T23" s="117" t="s">
        <v>619</v>
      </c>
    </row>
    <row r="24" spans="3:23">
      <c r="C24" s="96"/>
      <c r="G24" s="152" t="s">
        <v>765</v>
      </c>
      <c r="H24" s="153" t="s">
        <v>766</v>
      </c>
      <c r="S24" s="96" t="s">
        <v>618</v>
      </c>
      <c r="T24" s="117" t="s">
        <v>617</v>
      </c>
    </row>
    <row r="25" spans="3:23">
      <c r="C25" s="96"/>
      <c r="G25" s="152" t="s">
        <v>767</v>
      </c>
      <c r="H25" s="153" t="s">
        <v>768</v>
      </c>
      <c r="V25" s="117" t="s">
        <v>551</v>
      </c>
      <c r="W25" s="96" t="s">
        <v>551</v>
      </c>
    </row>
    <row r="26" spans="3:23">
      <c r="C26" s="96"/>
      <c r="G26" s="152" t="s">
        <v>652</v>
      </c>
      <c r="H26" s="153" t="s">
        <v>651</v>
      </c>
    </row>
    <row r="27" spans="3:23">
      <c r="C27" s="96"/>
      <c r="G27" s="152" t="s">
        <v>648</v>
      </c>
      <c r="H27" s="153" t="s">
        <v>647</v>
      </c>
    </row>
    <row r="28" spans="3:23">
      <c r="C28" s="96"/>
      <c r="G28" s="152" t="s">
        <v>769</v>
      </c>
      <c r="H28" s="153" t="s">
        <v>770</v>
      </c>
    </row>
    <row r="29" spans="3:23">
      <c r="G29" s="152" t="s">
        <v>771</v>
      </c>
      <c r="H29" s="153" t="s">
        <v>772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104</vt:i4>
      </vt:variant>
    </vt:vector>
  </HeadingPairs>
  <TitlesOfParts>
    <vt:vector size="126" baseType="lpstr">
      <vt:lpstr>Structured Bonds</vt:lpstr>
      <vt:lpstr>Warrants and Certificates</vt:lpstr>
      <vt:lpstr>Bonds</vt:lpstr>
      <vt:lpstr>Commercial Papers</vt:lpstr>
      <vt:lpstr>Option rights</vt:lpstr>
      <vt:lpstr>ETFs</vt:lpstr>
      <vt:lpstr>Instructions-Examples</vt:lpstr>
      <vt:lpstr>Notes</vt:lpstr>
      <vt:lpstr>ETF Reference Data</vt:lpstr>
      <vt:lpstr>Danish Funds</vt:lpstr>
      <vt:lpstr>Tick Size Tables</vt:lpstr>
      <vt:lpstr>Commodity underlyings</vt:lpstr>
      <vt:lpstr>WC_Underlyings</vt:lpstr>
      <vt:lpstr>Warrants and Certificates Notes</vt:lpstr>
      <vt:lpstr>Sheet1</vt:lpstr>
      <vt:lpstr>Sheet2</vt:lpstr>
      <vt:lpstr>Sheet3</vt:lpstr>
      <vt:lpstr>Sheet4</vt:lpstr>
      <vt:lpstr>Sheet5</vt:lpstr>
      <vt:lpstr>LookupValues</vt:lpstr>
      <vt:lpstr>Danish Funds LookupValues</vt:lpstr>
      <vt:lpstr>Sheet6</vt:lpstr>
      <vt:lpstr>Bond_Type</vt:lpstr>
      <vt:lpstr>BondIssuers</vt:lpstr>
      <vt:lpstr>BondIssuerTable</vt:lpstr>
      <vt:lpstr>BondIssuingAgent</vt:lpstr>
      <vt:lpstr>BondIssuingAgentsTable</vt:lpstr>
      <vt:lpstr>BondMTNStandalone</vt:lpstr>
      <vt:lpstr>BondSegment</vt:lpstr>
      <vt:lpstr>CallPut</vt:lpstr>
      <vt:lpstr>CommercialPapersSegment</vt:lpstr>
      <vt:lpstr>Commodities</vt:lpstr>
      <vt:lpstr>Commodities_Column</vt:lpstr>
      <vt:lpstr>'Danish Funds'!Country</vt:lpstr>
      <vt:lpstr>Country</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'Option rights'!Equity_warrants</vt:lpstr>
      <vt:lpstr>ETF_Actively_Managed_Fund</vt:lpstr>
      <vt:lpstr>ETF_Asset_Class</vt:lpstr>
      <vt:lpstr>ETF_Leverage</vt:lpstr>
      <vt:lpstr>ETF_Replication_Method</vt:lpstr>
      <vt:lpstr>ETF_Size_Sector</vt:lpstr>
      <vt:lpstr>ETF_Style</vt:lpstr>
      <vt:lpstr>ETF_UCITSIII</vt:lpstr>
      <vt:lpstr>EUSIPA_Code</vt:lpstr>
      <vt:lpstr>EUSIPA_Name</vt:lpstr>
      <vt:lpstr>EUSIPA_Table</vt:lpstr>
      <vt:lpstr>ExcersizeTypes</vt:lpstr>
      <vt:lpstr>FixedIncome</vt:lpstr>
      <vt:lpstr>FixedIncome_Column</vt:lpstr>
      <vt:lpstr>FloatingFixed</vt:lpstr>
      <vt:lpstr>Foreningensnavn</vt:lpstr>
      <vt:lpstr>FundDomicile</vt:lpstr>
      <vt:lpstr>Income_Treatment</vt:lpstr>
      <vt:lpstr>InstrumentCurrency</vt:lpstr>
      <vt:lpstr>InstrumentCurrencies</vt:lpstr>
      <vt:lpstr>Instruments</vt:lpstr>
      <vt:lpstr>InstrumentsCommercialPapers</vt:lpstr>
      <vt:lpstr>InstrumentsCouponBond</vt:lpstr>
      <vt:lpstr>InstrumentsDanishFunds</vt:lpstr>
      <vt:lpstr>InstrumentsETF</vt:lpstr>
      <vt:lpstr>InstrumentsOptionRights</vt:lpstr>
      <vt:lpstr>InstrumentsStructuredBond</vt:lpstr>
      <vt:lpstr>InstrumentSubType</vt:lpstr>
      <vt:lpstr>'Warrants and Certificates Notes'!Issuer</vt:lpstr>
      <vt:lpstr>Issuer</vt:lpstr>
      <vt:lpstr>IssuerCommercialPapers</vt:lpstr>
      <vt:lpstr>IssuerCouponBond</vt:lpstr>
      <vt:lpstr>IssuerDanishFunds</vt:lpstr>
      <vt:lpstr>IssuerETF</vt:lpstr>
      <vt:lpstr>IssuerOptionRights</vt:lpstr>
      <vt:lpstr>IssuerStructuredBond</vt:lpstr>
      <vt:lpstr>ListPopID</vt:lpstr>
      <vt:lpstr>Market_Maker</vt:lpstr>
      <vt:lpstr>Market_Maker_Table</vt:lpstr>
      <vt:lpstr>MarketmakerDanishFunds</vt:lpstr>
      <vt:lpstr>MixedAssetClass</vt:lpstr>
      <vt:lpstr>MixedAssetClass_Column</vt:lpstr>
      <vt:lpstr>Bonds!Print_Area</vt:lpstr>
      <vt:lpstr>ETFs!Print_Area</vt:lpstr>
      <vt:lpstr>ReferenceRate</vt:lpstr>
      <vt:lpstr>SelectedSubtype</vt:lpstr>
      <vt:lpstr>SettlementTypes</vt:lpstr>
      <vt:lpstr>StarCAM_ETFIssuers</vt:lpstr>
      <vt:lpstr>StarCAM_ETFIssuers_Table</vt:lpstr>
      <vt:lpstr>StarCAM_Exchanges</vt:lpstr>
      <vt:lpstr>StarCam_Exchanges_Warrant</vt:lpstr>
      <vt:lpstr>StarCAM_Issuers</vt:lpstr>
      <vt:lpstr>StarCAM_Issuers_Table</vt:lpstr>
      <vt:lpstr>Tick_size_Table</vt:lpstr>
      <vt:lpstr>TradingCurrencies</vt:lpstr>
      <vt:lpstr>Version</vt:lpstr>
      <vt:lpstr>Volatility</vt:lpstr>
      <vt:lpstr>Volatility_Column</vt:lpstr>
      <vt:lpstr>WC_</vt:lpstr>
      <vt:lpstr>WC__Column</vt:lpstr>
      <vt:lpstr>WC_Asset_Classes</vt:lpstr>
      <vt:lpstr>WC_Commodities</vt:lpstr>
      <vt:lpstr>WC_Commodities_Column</vt:lpstr>
      <vt:lpstr>WC_Credit</vt:lpstr>
      <vt:lpstr>WC_Credit_Column</vt:lpstr>
      <vt:lpstr>WC_Currency</vt:lpstr>
      <vt:lpstr>WC_Currency_Column</vt:lpstr>
      <vt:lpstr>WC_Emission_Allowances</vt:lpstr>
      <vt:lpstr>WC_Emission_Allowances_Column</vt:lpstr>
      <vt:lpstr>WC_Equity</vt:lpstr>
      <vt:lpstr>WC_Equity_Column</vt:lpstr>
      <vt:lpstr>WC_Interest_rate</vt:lpstr>
      <vt:lpstr>WC_Interest_Rate_Column</vt:lpstr>
      <vt:lpstr>WC_ISIN_Lookup</vt:lpstr>
      <vt:lpstr>'Option rights'!XHEL_Issuers</vt:lpstr>
    </vt:vector>
  </TitlesOfParts>
  <Company>The Nasdaq OMX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Juha Manu</dc:creator>
  <cp:lastModifiedBy>Simona Pakenaite</cp:lastModifiedBy>
  <cp:lastPrinted>2017-09-12T08:37:15Z</cp:lastPrinted>
  <dcterms:created xsi:type="dcterms:W3CDTF">2010-06-11T13:43:43Z</dcterms:created>
  <dcterms:modified xsi:type="dcterms:W3CDTF">2018-12-07T09:41:00Z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