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85"/>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Bonds'!$A$6:$AX$105</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<sst xmlns="http://schemas.openxmlformats.org/spreadsheetml/2006/main" count="2479" uniqueCount="1421">
  <si>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</si>
  <si>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</si>
  <si>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</si>
  <si>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</si>
  <si>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</si>
  <si>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</si>
  <si>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</si>
  <si>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</si>
  <si>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</si>
  <si>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</si>
  <si>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</si>
  <si>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</si>
  <si>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</si>
  <si>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</si>
  <si>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</si>
  <si>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</si>
  <si>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</si>
  <si>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</si>
  <si>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</si>
  <si>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</si>
  <si>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</si>
  <si>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</si>
  <si>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</si>
  <si>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</si>
  <si>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</si>
  <si>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</si>
  <si>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</si>
  <si>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</si>
  <si>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</si>
  <si>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</si>
  <si>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</si>
  <si>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</si>
  <si>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</si>
  <si>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</si>
  <si>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</si>
  <si>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</si>
  <si>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</si>
  <si>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</si>
  <si>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</si>
  <si>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</si>
  <si>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</si>
  <si>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</si>
  <si>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</si>
  <si>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</si>
  <si>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</si>
  <si>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</si>
  <si>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</si>
  <si>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</si>
  <si>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</si>
  <si>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</si>
  <si>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</si>
  <si>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</si>
  <si>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</si>
  <si>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</si>
  <si>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</si>
  <si>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</si>
  <si>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</si>
  <si>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</si>
  <si>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</si>
  <si>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</si>
  <si>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</si>
  <si>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</si>
  <si>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</si>
  <si>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</si>
  <si>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</si>
  <si>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</si>
  <si>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</si>
  <si>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</si>
  <si>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</si>
  <si>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</si>
  <si>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</si>
  <si>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</si>
  <si>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</si>
  <si>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</si>
  <si>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</si>
  <si>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</si>
  <si>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</si>
  <si>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</si>
  <si>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</si>
  <si>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</si>
  <si>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</si>
  <si>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</si>
  <si>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</si>
  <si>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</si>
  <si>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</si>
  <si>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</si>
  <si>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</si>
  <si>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</si>
  <si>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</si>
  <si>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</si>
  <si>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</si>
  <si>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</si>
  <si>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</si>
  <si>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</si>
  <si>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</si>
  <si>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</si>
  <si>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</si>
  <si>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</si>
  <si>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</si>
  <si>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</si>
  <si>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</si>
  <si>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</si>
  <si>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</si>
  <si>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</si>
  <si>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</si>
  <si>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</si>
  <si>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</si>
  <si>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</si>
  <si>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</si>
  <si>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</si>
  <si>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</si>
  <si>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</si>
  <si>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</si>
  <si>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</si>
  <si>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</si>
  <si>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</si>
  <si>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</si>
  <si>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</si>
  <si>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</si>
  <si>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</si>
  <si>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</si>
  <si>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</si>
  <si>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</si>
  <si>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</si>
  <si>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</si>
  <si>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</si>
  <si>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</si>
  <si>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</si>
  <si>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</si>
  <si>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</si>
  <si>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</si>
  <si>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</si>
  <si>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</si>
  <si>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</si>
  <si>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</si>
  <si>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</si>
  <si>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</si>
  <si>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</si>
  <si>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</si>
  <si>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</si>
  <si>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</si>
  <si>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</si>
  <si>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</si>
  <si>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</si>
  <si>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</si>
  <si>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</si>
  <si>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</si>
  <si>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</si>
  <si>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</si>
  <si>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</si>
  <si>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</si>
  <si>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</si>
  <si>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</si>
  <si>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</si>
  <si>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</si>
  <si>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</si>
  <si>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</si>
  <si>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</si>
  <si>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</si>
  <si>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</si>
  <si>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</si>
  <si>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</si>
  <si>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</si>
  <si>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</si>
  <si>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</si>
  <si>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</si>
  <si>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</si>
  <si>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</si>
  <si>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</si>
  <si>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</si>
  <si>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</si>
  <si>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</si>
  <si>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</si>
  <si>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</si>
  <si>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</si>
  <si>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</si>
  <si>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</si>
  <si>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</si>
  <si>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</si>
  <si>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</si>
  <si>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</si>
  <si>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</si>
  <si>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</si>
  <si>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</si>
  <si>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</si>
  <si>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</si>
  <si>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</si>
  <si>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</si>
  <si>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</si>
  <si>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</si>
  <si>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</si>
  <si>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</si>
  <si>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</si>
  <si>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</si>
  <si>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</si>
  <si>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</si>
  <si>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</si>
  <si>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</si>
  <si>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</si>
  <si>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</si>
  <si>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</si>
  <si>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</si>
  <si>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</si>
  <si>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</si>
  <si>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</si>
  <si>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</si>
  <si>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</si>
  <si>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</si>
  <si>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</si>
  <si>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</si>
  <si>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</si>
  <si>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</si>
  <si>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</si>
  <si>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</si>
  <si>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</si>
  <si>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</si>
  <si>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</si>
  <si>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</si>
  <si>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</si>
  <si>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</si>
  <si>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</si>
  <si>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</si>
  <si>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</si>
  <si>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</si>
  <si>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</si>
  <si>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</si>
  <si>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</si>
  <si>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</si>
  <si>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</si>
  <si>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</si>
  <si>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</si>
  <si>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</si>
  <si>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</si>
  <si>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</si>
  <si>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</si>
  <si>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</si>
  <si>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</si>
  <si>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</si>
  <si>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</si>
  <si>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</si>
  <si>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</si>
  <si>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</si>
  <si>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</si>
  <si>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</si>
  <si>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</si>
  <si>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</si>
  <si>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</si>
  <si>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</si>
  <si>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</si>
  <si>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</si>
  <si>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</si>
  <si>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</si>
  <si>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</si>
  <si>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</si>
  <si>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</si>
  <si>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</si>
  <si>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</si>
  <si>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</si>
  <si>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</si>
  <si>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</si>
  <si>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</si>
  <si>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</si>
  <si>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</si>
  <si>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</si>
  <si>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</si>
  <si>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</si>
  <si>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</si>
  <si>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</si>
  <si>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</si>
  <si>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</si>
  <si>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</si>
  <si>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</si>
  <si>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</si>
  <si>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</si>
  <si>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</si>
  <si>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</si>
  <si>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</si>
  <si>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</si>
  <si>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</si>
  <si>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</si>
  <si>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</si>
  <si>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</si>
  <si>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</si>
  <si>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</si>
  <si>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</si>
  <si>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</si>
  <si>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</si>
  <si>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</si>
  <si>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</si>
  <si>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</si>
  <si>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</si>
  <si>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</si>
  <si>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</si>
  <si>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</si>
  <si>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</si>
  <si>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</si>
  <si>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</si>
  <si>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</si>
  <si>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</si>
  <si>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</si>
  <si>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</si>
  <si>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</si>
  <si>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</si>
  <si>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</si>
  <si>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</si>
  <si>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</si>
  <si>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</si>
  <si>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</si>
  <si>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</si>
  <si>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</si>
  <si>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</si>
  <si>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</si>
  <si>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</si>
  <si>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</si>
  <si>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</si>
  <si>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</si>
  <si>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</si>
  <si>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</si>
  <si>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</si>
  <si>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</si>
  <si>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</si>
  <si>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</si>
  <si>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</si>
  <si>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</si>
  <si>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</si>
  <si>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</si>
  <si>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</si>
  <si>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</si>
  <si>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</si>
  <si>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</si>
  <si>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</si>
  <si>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</si>
  <si>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</si>
  <si>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</si>
  <si>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</si>
  <si>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</si>
  <si>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</si>
  <si>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</si>
  <si>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</si>
  <si>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</si>
  <si>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</si>
  <si>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</si>
  <si>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</si>
  <si>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</si>
  <si>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</si>
  <si>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</si>
  <si>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</si>
  <si>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</si>
  <si>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</si>
  <si>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</si>
  <si>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</si>
  <si>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</si>
  <si>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</si>
  <si>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</si>
  <si>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</si>
  <si>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</si>
  <si>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</si>
  <si>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</si>
  <si>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</si>
  <si>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</si>
  <si>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</si>
  <si>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</si>
  <si>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</si>
  <si>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</si>
  <si>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</si>
  <si>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</si>
  <si>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</si>
  <si>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</si>
  <si>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</si>
  <si>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</si>
  <si>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</si>
  <si>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</si>
  <si>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</si>
  <si>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</si>
  <si>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</si>
  <si>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</si>
  <si>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</si>
  <si>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</si>
  <si>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</si>
  <si>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</si>
  <si>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</si>
  <si>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</si>
  <si>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</si>
  <si>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</si>
  <si>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</si>
  <si>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</si>
  <si>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</si>
  <si>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</si>
  <si>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</si>
  <si>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</si>
  <si>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</si>
  <si>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</si>
  <si>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</si>
  <si>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</si>
  <si>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</si>
  <si>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</si>
  <si>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</si>
  <si>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</si>
  <si>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</si>
  <si>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</si>
  <si>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</si>
  <si>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</si>
  <si>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</si>
  <si>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</si>
  <si>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</si>
  <si>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</si>
  <si>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</si>
  <si>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</si>
  <si>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</si>
  <si>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</si>
  <si>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</si>
  <si>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</si>
  <si>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</si>
  <si>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</si>
  <si>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</si>
  <si>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</si>
  <si>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</si>
  <si>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</si>
  <si>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</si>
  <si>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</si>
  <si>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</si>
  <si>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</si>
  <si>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</si>
  <si>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</si>
  <si>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</si>
  <si>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</si>
  <si>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</si>
  <si>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</si>
  <si>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</si>
  <si>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</si>
  <si>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</si>
  <si>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</si>
  <si>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</si>
  <si>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</si>
  <si>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</si>
  <si>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</si>
  <si>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</si>
  <si>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</si>
  <si>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</si>
  <si>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</si>
  <si>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</si>
  <si>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</si>
  <si>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</si>
  <si>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</si>
  <si>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</si>
  <si>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</si>
  <si>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</si>
  <si>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</si>
  <si>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</si>
  <si>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</si>
  <si>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</si>
  <si>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</si>
  <si>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</si>
  <si>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</si>
  <si>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</si>
  <si>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</si>
  <si>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</si>
  <si>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</si>
  <si>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</si>
  <si>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</si>
  <si>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</si>
  <si>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</si>
  <si>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</si>
  <si>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</si>
  <si>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</si>
  <si>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</si>
  <si>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</si>
  <si>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</si>
  <si>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</si>
  <si>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</si>
  <si>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</si>
  <si>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</si>
  <si>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</si>
  <si>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</si>
  <si>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</si>
  <si>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</si>
  <si>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</si>
  <si>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</si>
  <si>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</si>
  <si>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</si>
  <si>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</si>
  <si>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</si>
  <si>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</si>
  <si>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</si>
  <si>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</si>
  <si>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</si>
  <si>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</si>
  <si>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</si>
  <si>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</si>
  <si>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</si>
  <si>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</si>
  <si>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</si>
  <si>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</si>
  <si>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</si>
  <si>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</si>
  <si>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</si>
  <si>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</si>
  <si>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</si>
  <si>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</si>
  <si>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</si>
  <si>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</si>
  <si>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</si>
  <si>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</si>
  <si>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</si>
  <si>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</si>
  <si>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</si>
  <si>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</si>
  <si>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</si>
  <si>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</si>
  <si>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</si>
  <si>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</si>
  <si>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</si>
  <si>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</si>
  <si>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</si>
  <si>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</si>
  <si>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</si>
  <si>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</si>
  <si>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</si>
  <si>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</si>
  <si>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</si>
  <si>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</si>
  <si>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</si>
  <si>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</si>
  <si>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</si>
  <si>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</si>
  <si>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</si>
  <si>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</si>
  <si>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</si>
  <si>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</si>
  <si>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</si>
  <si>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</si>
  <si>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</si>
  <si>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</si>
  <si>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</si>
  <si>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</si>
  <si>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</si>
  <si>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</si>
  <si>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</si>
  <si>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</si>
  <si>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</si>
  <si>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</si>
  <si>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</si>
  <si>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</si>
  <si>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</si>
  <si>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</si>
  <si>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</si>
  <si>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</si>
  <si>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</si>
  <si>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</si>
  <si>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</si>
  <si>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</si>
  <si>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</si>
  <si>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</si>
  <si>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</si>
  <si>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</si>
  <si>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</si>
  <si>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</si>
  <si>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</si>
  <si>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</si>
  <si>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</si>
  <si>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</si>
  <si>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</si>
  <si>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</si>
  <si>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</si>
  <si>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</si>
  <si>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</si>
  <si>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</si>
  <si>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</si>
  <si>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</si>
  <si>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</si>
  <si>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</si>
  <si>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</si>
  <si>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</si>
  <si>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</si>
  <si>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</si>
  <si>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</si>
  <si>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</si>
  <si>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</si>
  <si>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</si>
  <si>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</si>
  <si>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</si>
  <si>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</si>
  <si>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</si>
  <si>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</si>
  <si>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</si>
  <si>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</si>
  <si>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</si>
  <si>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</si>
  <si>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</si>
  <si>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</si>
  <si>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</si>
  <si>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</si>
  <si>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</si>
  <si>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</si>
  <si>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</si>
  <si>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</si>
  <si>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</si>
  <si>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</si>
  <si>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</si>
  <si>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</si>
  <si>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</si>
  <si>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</si>
  <si>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</si>
  <si>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</si>
  <si>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</si>
  <si>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</si>
  <si>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</si>
  <si>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</si>
  <si>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</si>
  <si>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</si>
  <si>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</si>
  <si>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</si>
  <si>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</si>
  <si>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</si>
  <si>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</si>
  <si>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</si>
  <si>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</si>
  <si>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</si>
  <si>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</si>
  <si>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</si>
  <si>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</si>
  <si>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</si>
  <si>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</si>
  <si>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</si>
  <si>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</si>
  <si>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</si>
  <si>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</si>
  <si>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</si>
  <si>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</si>
  <si>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</si>
  <si>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</si>
  <si>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</si>
  <si>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</si>
  <si>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</si>
  <si>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</si>
  <si>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</si>
  <si>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</si>
  <si>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</si>
  <si>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</si>
  <si>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</si>
  <si>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</si>
  <si>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</si>
  <si>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</si>
  <si>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</si>
  <si>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</si>
  <si>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</si>
  <si>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</si>
  <si>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</si>
  <si>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</si>
  <si>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</si>
  <si>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</si>
  <si>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</si>
  <si>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</si>
  <si>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</si>
  <si>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</si>
  <si>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</si>
  <si>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</si>
  <si>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</si>
  <si>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</si>
  <si>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</si>
  <si>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</si>
  <si>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</si>
  <si>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</si>
  <si>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</si>
  <si>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</si>
  <si>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</si>
  <si>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</si>
  <si>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</si>
  <si>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</si>
  <si>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</si>
  <si>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</si>
  <si>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</si>
  <si>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</si>
  <si>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</si>
  <si>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</si>
  <si>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</si>
  <si>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</si>
  <si>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</si>
  <si>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</si>
  <si>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</si>
  <si>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</si>
  <si>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</si>
  <si>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</si>
  <si>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</si>
  <si>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</si>
  <si>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</si>
  <si>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</si>
  <si>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</si>
  <si>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</si>
  <si>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</si>
  <si>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</si>
  <si>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</si>
  <si>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</si>
  <si>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</si>
  <si>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</si>
  <si>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</si>
  <si>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</si>
  <si>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</si>
  <si>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</si>
  <si>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</si>
  <si>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</si>
  <si>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</si>
  <si>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</si>
  <si>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</si>
  <si>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</si>
  <si>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</si>
  <si>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</si>
  <si>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</si>
  <si>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</si>
  <si>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</si>
  <si>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</si>
  <si>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</si>
  <si>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</si>
  <si>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</si>
  <si>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</si>
  <si>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</si>
  <si>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</si>
  <si>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</si>
  <si>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</si>
  <si>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</si>
  <si>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</si>
  <si>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</si>
  <si>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</si>
  <si>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</si>
  <si>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</si>
  <si>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</si>
  <si>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</si>
  <si>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</si>
  <si>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</si>
  <si>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</si>
  <si>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</si>
  <si>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</si>
  <si>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</si>
  <si>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</si>
  <si>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</si>
  <si>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</si>
  <si>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</si>
  <si>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</si>
  <si>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</si>
  <si>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</si>
  <si>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</si>
  <si>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</si>
  <si>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</si>
  <si>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</si>
  <si>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</si>
  <si>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</si>
  <si>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</si>
  <si>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</si>
  <si>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</si>
  <si>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</si>
  <si>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</si>
  <si>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</si>
  <si>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</si>
  <si>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</si>
  <si>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</si>
  <si>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</si>
  <si>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</si>
  <si>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</si>
  <si>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</si>
  <si>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</si>
  <si>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</si>
  <si>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</si>
  <si>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</si>
  <si>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</si>
  <si>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</si>
  <si>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</si>
  <si>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</si>
  <si>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</si>
  <si>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</si>
  <si>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</si>
  <si>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</si>
  <si>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</si>
  <si>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</si>
  <si>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</si>
  <si>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</si>
  <si>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</si>
  <si>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</si>
  <si>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</si>
  <si>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</si>
  <si>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</si>
  <si>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</si>
  <si>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</si>
  <si>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</si>
  <si>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</si>
  <si>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</si>
  <si>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</si>
  <si>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</si>
  <si>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</si>
  <si>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</si>
  <si>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</si>
  <si>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</si>
  <si>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</si>
  <si>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</si>
  <si>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</si>
  <si>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</si>
  <si>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</si>
  <si>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</si>
  <si>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</si>
  <si>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</si>
  <si>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</si>
  <si>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</si>
  <si>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</si>
  <si>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</si>
  <si>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</si>
  <si>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</si>
  <si>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</si>
  <si>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</si>
  <si>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</si>
  <si>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</si>
  <si>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</si>
  <si>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</si>
  <si>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</si>
  <si>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</si>
  <si>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</si>
  <si>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</si>
  <si>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</si>
  <si>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</si>
  <si>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</si>
  <si>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</si>
  <si>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</si>
  <si>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</si>
  <si>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</si>
  <si>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</si>
  <si>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</si>
  <si>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</si>
  <si>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</si>
  <si>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</si>
  <si>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</si>
  <si>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</si>
  <si>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</si>
  <si>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</si>
  <si>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</si>
  <si>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</si>
  <si>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</si>
  <si>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</si>
  <si>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</si>
  <si>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</si>
  <si>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</si>
  <si>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</si>
  <si>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</si>
  <si>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</si>
  <si>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</si>
  <si>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</si>
  <si>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</si>
  <si>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</si>
  <si>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</si>
  <si>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</si>
  <si>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</si>
  <si>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</si>
  <si>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</si>
  <si>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</si>
  <si>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</si>
  <si>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</si>
  <si>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</si>
  <si>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</si>
  <si>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</si>
  <si>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</si>
  <si>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</si>
  <si>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</si>
  <si>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</si>
  <si>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</si>
  <si>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</si>
  <si>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</si>
  <si>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</si>
  <si>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</si>
  <si>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</si>
  <si>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</si>
  <si>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</si>
  <si>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</si>
  <si>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</si>
  <si>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</si>
  <si>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</si>
  <si>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</si>
  <si>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</si>
  <si>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</si>
  <si>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</si>
  <si>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</si>
  <si>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</si>
  <si>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</si>
  <si>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</si>
  <si>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</si>
  <si>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</si>
  <si>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</si>
  <si>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</si>
  <si>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</si>
  <si>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</si>
  <si>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</si>
  <si>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</si>
  <si>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</si>
  <si>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</si>
  <si>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</si>
  <si>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</si>
  <si>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</si>
  <si>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</si>
  <si>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</si>
  <si>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</si>
  <si>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</si>
  <si>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</si>
  <si>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</si>
  <si>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</si>
  <si>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</si>
  <si>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</si>
  <si>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</si>
  <si>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</si>
  <si>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</si>
  <si>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</si>
  <si>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</si>
  <si>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</si>
  <si>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</si>
  <si>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</si>
  <si>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</si>
  <si>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</si>
  <si>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</si>
  <si>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</si>
  <si>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</si>
  <si>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</si>
  <si>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</si>
  <si>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</si>
  <si>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</si>
  <si>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</si>
  <si>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</si>
  <si>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</si>
  <si>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</si>
  <si>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</si>
  <si>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</si>
  <si>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</si>
  <si>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</si>
  <si>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</si>
  <si>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</si>
  <si>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</si>
  <si>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</si>
  <si>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</si>
  <si>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</si>
  <si>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</si>
  <si>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</si>
  <si>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</si>
  <si>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</si>
  <si>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</si>
  <si>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</si>
  <si>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</si>
  <si>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</si>
  <si>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</si>
  <si>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</si>
  <si>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</si>
  <si>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</si>
  <si>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</si>
  <si>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</si>
  <si>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</si>
  <si>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</si>
  <si>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</si>
  <si>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</si>
  <si>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</si>
  <si>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</si>
  <si>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</si>
  <si>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</si>
  <si>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</si>
  <si>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</si>
  <si>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</si>
  <si>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</si>
  <si>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</si>
  <si>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</si>
  <si>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</si>
  <si>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</si>
  <si>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</si>
  <si>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</si>
  <si>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</si>
  <si>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</si>
  <si>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</si>
  <si>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</si>
  <si>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</si>
  <si>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</si>
  <si>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</si>
  <si>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</si>
  <si>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</si>
  <si>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</si>
  <si>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</si>
  <si>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</si>
  <si>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</si>
  <si>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</si>
  <si>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</si>
  <si>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</si>
  <si>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</si>
  <si>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</si>
  <si>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</si>
  <si>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</si>
  <si>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</si>
  <si>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</si>
  <si>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</si>
  <si>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</si>
  <si>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</si>
  <si>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</si>
  <si>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</si>
  <si>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</si>
  <si>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</si>
  <si>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</si>
  <si>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</si>
  <si>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</si>
  <si>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</si>
  <si>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</si>
  <si>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</si>
  <si>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</si>
  <si>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</si>
  <si>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</si>
  <si>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</si>
  <si>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</si>
  <si>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</si>
  <si>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</si>
  <si>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</si>
  <si>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</si>
  <si>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</si>
  <si>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</si>
  <si>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</si>
  <si>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</si>
  <si>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</si>
  <si>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</si>
  <si>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</si>
  <si>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</si>
  <si>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</si>
  <si>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</si>
  <si>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</si>
  <si>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</si>
  <si>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</si>
  <si>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</si>
  <si>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</si>
  <si>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</si>
  <si>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</si>
  <si>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</si>
  <si>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</si>
  <si>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</si>
  <si>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</si>
  <si>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</si>
  <si>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</si>
  <si>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</si>
  <si>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</si>
  <si>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</si>
  <si>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</si>
  <si>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</si>
  <si>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</si>
  <si>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</si>
  <si>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</si>
  <si>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</si>
  <si>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</si>
  <si>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</si>
  <si>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</si>
  <si>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</si>
  <si>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</si>
  <si>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</si>
  <si>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</si>
  <si>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</si>
  <si>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</si>
  <si>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</si>
  <si>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</si>
  <si>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</si>
  <si>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</si>
  <si>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</si>
  <si>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</si>
  <si>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</si>
  <si>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</si>
  <si>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</si>
  <si>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</si>
  <si>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</si>
  <si>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</si>
  <si>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</si>
  <si>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</si>
  <si>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</si>
  <si>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</si>
  <si>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</si>
  <si>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</si>
  <si>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</si>
  <si>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</si>
  <si>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</si>
  <si>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</si>
  <si>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</si>
  <si>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</si>
  <si>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</si>
  <si>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</si>
  <si>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</si>
  <si>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</si>
  <si>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</si>
  <si>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</si>
  <si>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</si>
  <si>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</si>
  <si>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</si>
  <si>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</si>
  <si>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</si>
  <si>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</si>
  <si>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</si>
  <si>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</si>
  <si>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</si>
  <si>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</si>
  <si>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</si>
  <si>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</si>
  <si>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</si>
  <si>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</si>
  <si>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</si>
  <si>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</si>
  <si>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</si>
  <si>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</si>
  <si>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</si>
  <si>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</si>
  <si>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</si>
  <si>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</si>
  <si>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</si>
  <si>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</si>
  <si>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</si>
  <si>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</si>
  <si>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</si>
  <si>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</si>
  <si>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</si>
  <si>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</si>
  <si>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</si>
  <si>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</si>
  <si>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</si>
  <si>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</si>
  <si>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</si>
  <si>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</si>
  <si>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</si>
  <si>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</si>
  <si>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</si>
  <si>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</si>
  <si>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</si>
  <si>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</si>
  <si>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</si>
  <si>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</si>
  <si>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</si>
  <si>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</si>
  <si>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</si>
  <si>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</si>
  <si>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</si>
  <si>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</si>
  <si>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</si>
  <si>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</si>
  <si>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</si>
  <si>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</si>
  <si>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</si>
  <si>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</si>
  <si>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</si>
  <si>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</si>
  <si>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</si>
  <si>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</si>
  <si>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</si>
  <si>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</si>
  <si>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</si>
  <si>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</si>
  <si>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</si>
  <si>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</si>
  <si>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</si>
  <si>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</si>
  <si>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</si>
  <si>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</si>
  <si>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</si>
  <si>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</si>
  <si>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</si>
  <si>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</si>
  <si>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</si>
  <si>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</si>
  <si>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</si>
  <si>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</si>
  <si>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</si>
  <si>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</si>
  <si>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</si>
  <si>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</si>
  <si>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</si>
  <si>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</si>
  <si>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</si>
  <si>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</si>
  <si>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</si>
  <si>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</si>
  <si>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</si>
  <si>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</si>
  <si>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</si>
  <si>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</si>
  <si>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</si>
  <si>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</si>
  <si>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</si>
  <si>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</si>
  <si>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</si>
  <si>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</si>
  <si>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</si>
  <si>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</si>
  <si>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</si>
  <si>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</si>
  <si>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</si>
  <si>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</si>
  <si>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</si>
  <si>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</si>
  <si>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</si>
  <si>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</si>
  <si>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</si>
  <si>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</si>
  <si>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</si>
  <si>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</si>
  <si>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</si>
  <si>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</si>
  <si>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</si>
  <si>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</si>
  <si>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</si>
  <si>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</si>
  <si>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</si>
  <si>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</si>
  <si>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</si>
  <si>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</si>
  <si>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</si>
  <si>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</si>
  <si>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</si>
  <si>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</si>
  <si>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</si>
  <si>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</si>
  <si>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</si>
  <si>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</si>
  <si>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</si>
  <si>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</si>
  <si>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</si>
  <si>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</si>
  <si>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</si>
  <si>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</si>
  <si>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</si>
  <si>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</si>
  <si>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</si>
  <si>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</si>
  <si>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</si>
  <si>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</si>
  <si>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</si>
  <si>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</si>
  <si>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</si>
  <si>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</si>
  <si>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</si>
  <si>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</si>
  <si>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</si>
  <si>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</si>
  <si>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</si>
  <si>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</si>
  <si>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</si>
  <si>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</si>
  <si>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</si>
  <si>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</si>
  <si>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</si>
  <si>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</si>
  <si>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</si>
  <si>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</si>
  <si>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</si>
  <si>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</si>
  <si>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</si>
  <si>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</si>
  <si>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</si>
  <si>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</si>
  <si>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</si>
  <si>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</si>
  <si>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</si>
  <si>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</si>
  <si>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</si>
  <si>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</si>
  <si>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</si>
  <si>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</si>
  <si>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</si>
  <si>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</si>
  <si>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</si>
  <si>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</si>
  <si>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</si>
  <si>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</si>
  <si>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</si>
  <si>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</si>
  <si>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</si>
  <si>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</si>
  <si>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</si>
  <si>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</si>
  <si>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</si>
  <si>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</si>
  <si>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</si>
  <si>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</si>
  <si>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</si>
  <si>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</si>
  <si>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</si>
  <si>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</si>
  <si>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</si>
  <si>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</si>
  <si>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</si>
  <si>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</si>
  <si>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</si>
  <si>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</si>
  <si>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</si>
  <si>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</si>
  <si>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</si>
  <si>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</si>
  <si>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</si>
  <si>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</si>
  <si>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</si>
  <si>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</si>
  <si>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</si>
  <si>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</si>
  <si>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</si>
  <si>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</si>
  <si>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</si>
  <si>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</si>
  <si>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</si>
  <si>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</si>
  <si>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</si>
  <si>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</si>
  <si>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</si>
  <si>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</si>
  <si>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</si>
  <si>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</si>
  <si>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</si>
  <si>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</si>
  <si>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</si>
  <si>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</si>
  <si>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</si>
  <si>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</si>
  <si>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</si>
  <si>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</si>
  <si>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</si>
  <si>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</si>
  <si>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</si>
  <si>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</si>
  <si>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</si>
  <si>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</si>
  <si>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</si>
  <si>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</si>
  <si>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</si>
  <si>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</si>
  <si>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</si>
  <si>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</si>
  <si>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</si>
  <si>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</si>
  <si>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</si>
  <si>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</si>
  <si>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</si>
  <si>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</si>
  <si>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</si>
  <si>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</si>
  <si>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</si>
  <si>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</si>
  <si>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</si>
  <si>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</si>
  <si>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</si>
  <si>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</si>
  <si>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</si>
  <si>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</si>
  <si>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</si>
  <si>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</si>
  <si>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</si>
  <si>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</si>
  <si>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</si>
  <si>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</si>
  <si>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</si>
  <si>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</si>
  <si>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</si>
  <si>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</si>
  <si>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</si>
  <si>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</si>
  <si>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</si>
  <si>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</si>
  <si>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</si>
  <si>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</si>
  <si>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</si>
  <si>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</si>
  <si>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</si>
  <si>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</si>
  <si>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</si>
  <si>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</si>
  <si>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</si>
  <si>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</si>
  <si>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</si>
  <si>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</si>
  <si>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</si>
  <si>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</si>
  <si>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</si>
  <si>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</si>
  <si>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</si>
  <si>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</si>
  <si>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</si>
  <si>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</si>
  <si>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</si>
  <si>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</si>
  <si>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</si>
  <si>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</si>
  <si>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</si>
  <si>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</si>
  <si>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</si>
  <si>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</si>
  <si>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</si>
  <si>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</si>
  <si>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</si>
  <si>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</si>
  <si>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</si>
  <si>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</si>
  <si>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</si>
  <si>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</si>
  <si>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</si>
  <si>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</si>
  <si>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</si>
  <si>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</si>
  <si>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</si>
  <si>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</si>
  <si>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</si>
  <si>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</si>
  <si>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</si>
  <si>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</si>
  <si>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</si>
  <si>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</si>
  <si>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</si>
  <si>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</si>
  <si>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</si>
  <si>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</si>
  <si>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</si>
  <si>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</si>
  <si>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</si>
  <si>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</si>
  <si>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</si>
  <si>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</si>
  <si>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</si>
  <si>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SEB K1383</t>
  </si>
  <si>
    <t>SE0005498284</t>
  </si>
  <si>
    <t>iTraxx HIVOL Series 20 5Y</t>
  </si>
  <si>
    <t>SEB K1384</t>
  </si>
  <si>
    <t>Kreditindexbevis High Yield</t>
  </si>
  <si>
    <t>SE0005498318</t>
  </si>
  <si>
    <t>Itraxx Crossover Europe 5Y S20</t>
  </si>
  <si>
    <t>Kreditindexbevis InvestmentGrade</t>
  </si>
  <si>
    <t>SEB_K1383</t>
  </si>
  <si>
    <t>SEB_K1384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</si>
</sst>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5"/>
  <sheetViews>
    <sheetView tabSelected="1" zoomScaleNormal="100" workbookViewId="0">
      <pane xSplit="4" ySplit="6" topLeftCell="E7" activePane="bottomRight" state="frozen"/>
      <selection pane="topRight" activeCell="E1" sqref="E1"/>
      <selection pane="bottomLeft" activeCell="A7" sqref="A7"/>
      <selection pane="bottomRight" activeCell="J11" sqref="J11"/>
    </sheetView>
  </sheetViews>
  <sheetFormatPr defaultColWidth="9.140625" defaultRowHeight="12.75" x14ac:dyDescent="0.2"/>
  <cols>
    <col min="1" max="1" width="14.85546875" style="55" customWidth="1"/>
    <col min="2" max="2" width="34.28515625" style="55" bestFit="1"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464</v>
      </c>
      <c r="D2" s="64" t="s">
        <v>464</v>
      </c>
      <c r="E2" s="65">
        <v>50000</v>
      </c>
      <c r="F2" s="65" t="s">
        <v>35</v>
      </c>
      <c r="G2" s="64" t="s">
        <v>288</v>
      </c>
      <c r="H2" s="3">
        <v>41617</v>
      </c>
      <c r="I2" s="230" t="str">
        <f>IF(C2="-","",VLOOKUP(C2,BondIssuerTable,2,0))</f>
        <v>SEB</v>
      </c>
      <c r="J2" s="230" t="str">
        <f>IF(D2="-","",VLOOKUP(D2,BondIssuingAgentsTable,2,0))</f>
        <v>SEB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1411</v>
      </c>
      <c r="B7" s="64" t="s">
        <v>1418</v>
      </c>
      <c r="C7" s="64">
        <v>1383</v>
      </c>
      <c r="D7" s="64" t="s">
        <v>1412</v>
      </c>
      <c r="E7" s="69">
        <v>100</v>
      </c>
      <c r="F7" s="65">
        <v>30300000</v>
      </c>
      <c r="G7" s="3">
        <v>41617</v>
      </c>
      <c r="H7" s="70">
        <v>43480</v>
      </c>
      <c r="I7" s="70">
        <v>43468</v>
      </c>
      <c r="J7" s="72" t="s">
        <v>1419</v>
      </c>
      <c r="K7" s="104" t="s">
        <v>1413</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t="s">
        <v>1414</v>
      </c>
      <c r="B8" s="64" t="s">
        <v>1415</v>
      </c>
      <c r="C8" s="64">
        <v>1384</v>
      </c>
      <c r="D8" s="64" t="s">
        <v>1416</v>
      </c>
      <c r="E8" s="69">
        <v>100</v>
      </c>
      <c r="F8" s="65">
        <v>75300000</v>
      </c>
      <c r="G8" s="3">
        <v>41617</v>
      </c>
      <c r="H8" s="70">
        <v>43480</v>
      </c>
      <c r="I8" s="70">
        <v>43468</v>
      </c>
      <c r="J8" s="72" t="s">
        <v>1420</v>
      </c>
      <c r="K8" s="104" t="s">
        <v>1417</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ht="13.5" thickBot="1" x14ac:dyDescent="0.25">
      <c r="A105" s="75"/>
      <c r="B105" s="75"/>
      <c r="C105" s="75"/>
      <c r="D105" s="75"/>
      <c r="E105" s="105"/>
      <c r="F105" s="106"/>
      <c r="G105" s="107"/>
      <c r="H105" s="108"/>
      <c r="I105" s="108"/>
      <c r="J105" s="109"/>
      <c r="K105" s="110"/>
      <c r="L105" s="111"/>
      <c r="M105" s="110"/>
      <c r="N105" s="111"/>
      <c r="O105" s="110"/>
      <c r="P105" s="111"/>
      <c r="Q105" s="110"/>
      <c r="R105" s="111"/>
      <c r="S105" s="110"/>
      <c r="T105" s="111"/>
      <c r="U105" s="110"/>
      <c r="V105" s="111"/>
      <c r="W105" s="110"/>
      <c r="X105" s="111"/>
      <c r="Y105" s="110"/>
      <c r="Z105" s="111"/>
      <c r="AA105" s="110"/>
      <c r="AB105" s="111"/>
      <c r="AC105" s="110"/>
      <c r="AD105" s="111"/>
      <c r="AE105" s="110"/>
      <c r="AF105" s="111"/>
      <c r="AG105" s="110"/>
      <c r="AH105" s="111"/>
      <c r="AI105" s="110"/>
      <c r="AJ105" s="111"/>
      <c r="AK105" s="110"/>
      <c r="AL105" s="111"/>
      <c r="AM105" s="110"/>
      <c r="AN105" s="111"/>
      <c r="AO105" s="110"/>
      <c r="AP105" s="111"/>
      <c r="AQ105" s="110"/>
      <c r="AR105" s="111"/>
      <c r="AS105" s="110"/>
      <c r="AT105" s="111"/>
      <c r="AU105" s="110"/>
      <c r="AV105" s="111"/>
      <c r="AW105" s="110"/>
      <c r="AX105"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type="whole" operator="greaterThan" allowBlank="1" showInputMessage="1" showErrorMessage="1" errorTitle="Trading Lot" error="Please enter a whole number." sqref="E2">
      <formula1>0</formula1>
    </dataValidation>
    <dataValidation errorStyle="warning" operator="greaterThanOrEqual" allowBlank="1" showInputMessage="1" showErrorMessage="1" errorTitle="Error" error="Please enter a valid future trading date greather then the listing date" sqref="J9:J105"/>
    <dataValidation type="date" operator="greaterThan" allowBlank="1" showInputMessage="1" showErrorMessage="1" errorTitle="Issue Date" error="Please enter a valid date." sqref="G7:G105">
      <formula1>1</formula1>
    </dataValidation>
    <dataValidation type="date" operator="greaterThanOrEqual" allowBlank="1" showInputMessage="1" showErrorMessage="1" errorTitle="Reimbursement date" error="Please enter a valid date grater than the listing date." sqref="H7:H105">
      <formula1>$H$2</formula1>
    </dataValidation>
    <dataValidation type="whole" operator="greaterThanOrEqual" allowBlank="1" showInputMessage="1" showErrorMessage="1" errorTitle="Amound Issued" error="Please enter a whole number." sqref="F7:F105">
      <formula1>0</formula1>
    </dataValidation>
    <dataValidation type="date" operator="greaterThanOrEqual" allowBlank="1" showInputMessage="1" showErrorMessage="1" errorTitle="Last trading date" error="Please enter a valid future trading date greather then the listing date" sqref="I7:I105">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5">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5 N7:N105 P7:P105 R7:R105 AD7:AD105 AB7:AB105 Z7:Z105 X7:X105 V7:V105 T7:T105 AV7:AV105 AT7:AT105 AR7:AR105 AP7:AP105 AN7:AN105 AL7:AL105 AJ7:AJ105 AH7:AH105 AF7:AF105 AX7:AX105">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x14ac:dyDescent="0.25">
      <c r="Y109" s="228" t="s">
        <v>592</v>
      </c>
      <c r="Z109" s="229" t="s">
        <v>593</v>
      </c>
    </row>
    <row r="110" spans="25:26" x14ac:dyDescent="0.25">
      <c r="Y110" s="228" t="s">
        <v>554</v>
      </c>
      <c r="Z110" s="229" t="s">
        <v>555</v>
      </c>
    </row>
    <row r="111" spans="25:26" x14ac:dyDescent="0.25">
      <c r="Y111" s="228" t="s">
        <v>1245</v>
      </c>
      <c r="Z111" s="229" t="s">
        <v>1246</v>
      </c>
    </row>
    <row r="112" spans="25:26" x14ac:dyDescent="0.25">
      <c r="Y112" s="228" t="s">
        <v>216</v>
      </c>
      <c r="Z112" s="229" t="s">
        <v>26</v>
      </c>
    </row>
    <row r="113" spans="25:26" x14ac:dyDescent="0.25">
      <c r="Y113" s="228" t="s">
        <v>556</v>
      </c>
      <c r="Z113" s="229" t="s">
        <v>557</v>
      </c>
    </row>
    <row r="114" spans="25:26" x14ac:dyDescent="0.25">
      <c r="Y114" s="228" t="s">
        <v>558</v>
      </c>
      <c r="Z114" s="229" t="s">
        <v>594</v>
      </c>
    </row>
    <row r="115" spans="25:26" x14ac:dyDescent="0.25">
      <c r="Y115" s="228" t="s">
        <v>559</v>
      </c>
      <c r="Z115" s="229" t="s">
        <v>595</v>
      </c>
    </row>
    <row r="116" spans="25:26" x14ac:dyDescent="0.25">
      <c r="Y116" s="228" t="s">
        <v>1238</v>
      </c>
      <c r="Z116" s="229" t="s">
        <v>1239</v>
      </c>
    </row>
    <row r="117" spans="25:26" x14ac:dyDescent="0.25">
      <c r="Y117" s="228" t="s">
        <v>560</v>
      </c>
      <c r="Z117" s="229" t="s">
        <v>596</v>
      </c>
    </row>
    <row r="118" spans="25:26" x14ac:dyDescent="0.25">
      <c r="Y118" s="228" t="s">
        <v>461</v>
      </c>
      <c r="Z118" s="229" t="s">
        <v>22</v>
      </c>
    </row>
    <row r="119" spans="25:26" x14ac:dyDescent="0.25">
      <c r="Y119" s="228" t="s">
        <v>561</v>
      </c>
      <c r="Z119" s="229" t="s">
        <v>597</v>
      </c>
    </row>
    <row r="120" spans="25:26" x14ac:dyDescent="0.25">
      <c r="Y120" s="228" t="s">
        <v>562</v>
      </c>
      <c r="Z120" s="229" t="s">
        <v>563</v>
      </c>
    </row>
    <row r="121" spans="25:26" x14ac:dyDescent="0.25">
      <c r="Y121" s="228" t="s">
        <v>225</v>
      </c>
      <c r="Z121" s="229" t="s">
        <v>1252</v>
      </c>
    </row>
    <row r="122" spans="25:26" x14ac:dyDescent="0.25">
      <c r="Y122" s="228" t="s">
        <v>472</v>
      </c>
      <c r="Z122" s="229" t="s">
        <v>319</v>
      </c>
    </row>
    <row r="123" spans="25:26" x14ac:dyDescent="0.25">
      <c r="Y123" s="228" t="s">
        <v>471</v>
      </c>
      <c r="Z123" s="229" t="s">
        <v>276</v>
      </c>
    </row>
    <row r="124" spans="25:26" x14ac:dyDescent="0.25">
      <c r="Y124" s="228" t="s">
        <v>1156</v>
      </c>
      <c r="Z124" s="229" t="s">
        <v>1157</v>
      </c>
    </row>
    <row r="125" spans="25:26" x14ac:dyDescent="0.25">
      <c r="Y125" s="228" t="s">
        <v>564</v>
      </c>
      <c r="Z125" s="229" t="s">
        <v>565</v>
      </c>
    </row>
    <row r="126" spans="25:26" x14ac:dyDescent="0.25">
      <c r="Y126" s="228" t="s">
        <v>1194</v>
      </c>
      <c r="Z126" s="229" t="s">
        <v>1193</v>
      </c>
    </row>
    <row r="127" spans="25:26" x14ac:dyDescent="0.25">
      <c r="Y127" s="228" t="s">
        <v>566</v>
      </c>
      <c r="Z127" s="229" t="s">
        <v>567</v>
      </c>
    </row>
    <row r="128" spans="25:26" x14ac:dyDescent="0.25">
      <c r="Y128" s="228" t="s">
        <v>460</v>
      </c>
      <c r="Z128" s="229" t="s">
        <v>312</v>
      </c>
    </row>
    <row r="129" spans="25:26" x14ac:dyDescent="0.25">
      <c r="Y129" s="228" t="s">
        <v>459</v>
      </c>
      <c r="Z129" s="229" t="s">
        <v>27</v>
      </c>
    </row>
    <row r="130" spans="25:26" x14ac:dyDescent="0.25">
      <c r="Y130" s="228" t="s">
        <v>568</v>
      </c>
      <c r="Z130" s="229" t="s">
        <v>569</v>
      </c>
    </row>
    <row r="131" spans="25:26" x14ac:dyDescent="0.25">
      <c r="Y131" s="228" t="s">
        <v>1247</v>
      </c>
      <c r="Z131" s="229" t="s">
        <v>1248</v>
      </c>
    </row>
    <row r="132" spans="25:26" x14ac:dyDescent="0.25">
      <c r="Y132" s="228" t="s">
        <v>1282</v>
      </c>
      <c r="Z132" s="229" t="s">
        <v>1285</v>
      </c>
    </row>
    <row r="133" spans="25:26" x14ac:dyDescent="0.25">
      <c r="Y133" s="228" t="s">
        <v>570</v>
      </c>
      <c r="Z133" s="229" t="s">
        <v>389</v>
      </c>
    </row>
    <row r="134" spans="25:26" x14ac:dyDescent="0.25">
      <c r="Y134" s="228" t="s">
        <v>1297</v>
      </c>
      <c r="Z134" s="229" t="s">
        <v>1298</v>
      </c>
    </row>
    <row r="135" spans="25:26" x14ac:dyDescent="0.25">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2013-12-06T09:36:24Z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