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<sst xmlns="http://schemas.openxmlformats.org/spreadsheetml/2006/main" count="2477" uniqueCount="1414">
  <si>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</si>
  <si>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</si>
  <si>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</si>
  <si>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</si>
  <si>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</si>
  <si>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</si>
  <si>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</si>
  <si>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</si>
  <si>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</si>
  <si>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</si>
  <si>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</si>
  <si>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</si>
  <si>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</si>
  <si>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</si>
  <si>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</si>
  <si>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</si>
  <si>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</si>
  <si>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</si>
  <si>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</si>
  <si>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</si>
  <si>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</si>
  <si>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</si>
  <si>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</si>
  <si>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</si>
  <si>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</si>
  <si>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</si>
  <si>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</si>
  <si>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</si>
  <si>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</si>
  <si>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</si>
  <si>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</si>
  <si>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</si>
  <si>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</si>
  <si>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</si>
  <si>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</si>
  <si>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</si>
  <si>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</si>
  <si>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</si>
  <si>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</si>
  <si>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</si>
  <si>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</si>
  <si>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</si>
  <si>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</si>
  <si>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</si>
  <si>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</si>
  <si>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</si>
  <si>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</si>
  <si>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</si>
  <si>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</si>
  <si>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</si>
  <si>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</si>
  <si>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</si>
  <si>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</si>
  <si>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</si>
  <si>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</si>
  <si>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</si>
  <si>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</si>
  <si>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</si>
  <si>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</si>
  <si>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</si>
  <si>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</si>
  <si>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</si>
  <si>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</si>
  <si>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</si>
  <si>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</si>
  <si>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</si>
  <si>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</si>
  <si>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</si>
  <si>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</si>
  <si>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</si>
  <si>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</si>
  <si>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</si>
  <si>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</si>
  <si>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</si>
  <si>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</si>
  <si>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</si>
  <si>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</si>
  <si>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</si>
  <si>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</si>
  <si>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</si>
  <si>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</si>
  <si>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</si>
  <si>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</si>
  <si>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</si>
  <si>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</si>
  <si>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</si>
  <si>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</si>
  <si>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</si>
  <si>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</si>
  <si>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</si>
  <si>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</si>
  <si>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</si>
  <si>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</si>
  <si>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</si>
  <si>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</si>
  <si>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</si>
  <si>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</si>
  <si>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</si>
  <si>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</si>
  <si>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</si>
  <si>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</si>
  <si>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</si>
  <si>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</si>
  <si>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</si>
  <si>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</si>
  <si>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</si>
  <si>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</si>
  <si>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</si>
  <si>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</si>
  <si>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</si>
  <si>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</si>
  <si>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</si>
  <si>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</si>
  <si>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</si>
  <si>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</si>
  <si>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</si>
  <si>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</si>
  <si>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</si>
  <si>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</si>
  <si>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</si>
  <si>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</si>
  <si>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</si>
  <si>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</si>
  <si>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</si>
  <si>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</si>
  <si>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</si>
  <si>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</si>
  <si>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</si>
  <si>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</si>
  <si>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</si>
  <si>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</si>
  <si>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</si>
  <si>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</si>
  <si>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</si>
  <si>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</si>
  <si>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</si>
  <si>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</si>
  <si>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</si>
  <si>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</si>
  <si>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</si>
  <si>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</si>
  <si>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</si>
  <si>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</si>
  <si>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</si>
  <si>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</si>
  <si>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</si>
  <si>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</si>
  <si>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</si>
  <si>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</si>
  <si>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</si>
  <si>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</si>
  <si>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</si>
  <si>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</si>
  <si>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</si>
  <si>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</si>
  <si>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</si>
  <si>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</si>
  <si>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</si>
  <si>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</si>
  <si>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</si>
  <si>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</si>
  <si>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</si>
  <si>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</si>
  <si>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</si>
  <si>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</si>
  <si>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</si>
  <si>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</si>
  <si>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</si>
  <si>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</si>
  <si>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</si>
  <si>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</si>
  <si>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</si>
  <si>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</si>
  <si>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</si>
  <si>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</si>
  <si>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</si>
  <si>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</si>
  <si>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</si>
  <si>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</si>
  <si>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</si>
  <si>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</si>
  <si>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</si>
  <si>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</si>
  <si>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</si>
  <si>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</si>
  <si>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</si>
  <si>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</si>
  <si>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</si>
  <si>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</si>
  <si>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</si>
  <si>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</si>
  <si>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</si>
  <si>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</si>
  <si>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</si>
  <si>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</si>
  <si>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</si>
  <si>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</si>
  <si>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</si>
  <si>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</si>
  <si>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</si>
  <si>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</si>
  <si>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</si>
  <si>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</si>
  <si>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</si>
  <si>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</si>
  <si>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</si>
  <si>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</si>
  <si>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</si>
  <si>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</si>
  <si>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</si>
  <si>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</si>
  <si>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</si>
  <si>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</si>
  <si>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</si>
  <si>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</si>
  <si>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</si>
  <si>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</si>
  <si>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</si>
  <si>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</si>
  <si>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</si>
  <si>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</si>
  <si>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</si>
  <si>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</si>
  <si>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</si>
  <si>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</si>
  <si>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</si>
  <si>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</si>
  <si>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</si>
  <si>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</si>
  <si>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</si>
  <si>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</si>
  <si>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</si>
  <si>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</si>
  <si>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</si>
  <si>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</si>
  <si>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</si>
  <si>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</si>
  <si>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</si>
  <si>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</si>
  <si>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</si>
  <si>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</si>
  <si>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</si>
  <si>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</si>
  <si>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</si>
  <si>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</si>
  <si>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</si>
  <si>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</si>
  <si>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</si>
  <si>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</si>
  <si>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</si>
  <si>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</si>
  <si>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</si>
  <si>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</si>
  <si>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</si>
  <si>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</si>
  <si>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</si>
  <si>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</si>
  <si>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</si>
  <si>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</si>
  <si>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</si>
  <si>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</si>
  <si>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</si>
  <si>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</si>
  <si>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</si>
  <si>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</si>
  <si>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</si>
  <si>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</si>
  <si>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</si>
  <si>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</si>
  <si>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</si>
  <si>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</si>
  <si>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</si>
  <si>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</si>
  <si>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</si>
  <si>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</si>
  <si>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</si>
  <si>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</si>
  <si>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</si>
  <si>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</si>
  <si>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</si>
  <si>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</si>
  <si>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</si>
  <si>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</si>
  <si>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</si>
  <si>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</si>
  <si>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</si>
  <si>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</si>
  <si>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</si>
  <si>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</si>
  <si>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</si>
  <si>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</si>
  <si>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</si>
  <si>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</si>
  <si>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</si>
  <si>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</si>
  <si>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</si>
  <si>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</si>
  <si>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</si>
  <si>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</si>
  <si>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</si>
  <si>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</si>
  <si>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</si>
  <si>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</si>
  <si>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</si>
  <si>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</si>
  <si>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</si>
  <si>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</si>
  <si>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</si>
  <si>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</si>
  <si>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</si>
  <si>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</si>
  <si>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</si>
  <si>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</si>
  <si>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</si>
  <si>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</si>
  <si>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</si>
  <si>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</si>
  <si>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</si>
  <si>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</si>
  <si>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</si>
  <si>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</si>
  <si>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</si>
  <si>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</si>
  <si>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</si>
  <si>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</si>
  <si>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</si>
  <si>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</si>
  <si>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</si>
  <si>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</si>
  <si>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</si>
  <si>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</si>
  <si>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</si>
  <si>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</si>
  <si>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</si>
  <si>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</si>
  <si>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</si>
  <si>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</si>
  <si>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</si>
  <si>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</si>
  <si>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</si>
  <si>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</si>
  <si>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</si>
  <si>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</si>
  <si>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</si>
  <si>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</si>
  <si>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</si>
  <si>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</si>
  <si>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</si>
  <si>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</si>
  <si>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</si>
  <si>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</si>
  <si>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</si>
  <si>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</si>
  <si>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</si>
  <si>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</si>
  <si>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</si>
  <si>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</si>
  <si>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</si>
  <si>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</si>
  <si>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</si>
  <si>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</si>
  <si>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</si>
  <si>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</si>
  <si>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</si>
  <si>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</si>
  <si>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</si>
  <si>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</si>
  <si>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</si>
  <si>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</si>
  <si>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</si>
  <si>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</si>
  <si>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</si>
  <si>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</si>
  <si>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</si>
  <si>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</si>
  <si>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</si>
  <si>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</si>
  <si>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</si>
  <si>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</si>
  <si>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</si>
  <si>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</si>
  <si>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</si>
  <si>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</si>
  <si>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</si>
  <si>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</si>
  <si>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</si>
  <si>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</si>
  <si>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</si>
  <si>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</si>
  <si>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</si>
  <si>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</si>
  <si>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</si>
  <si>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</si>
  <si>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</si>
  <si>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</si>
  <si>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</si>
  <si>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</si>
  <si>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</si>
  <si>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</si>
  <si>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</si>
  <si>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</si>
  <si>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</si>
  <si>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</si>
  <si>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</si>
  <si>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</si>
  <si>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</si>
  <si>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</si>
  <si>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</si>
  <si>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</si>
  <si>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</si>
  <si>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</si>
  <si>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</si>
  <si>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</si>
  <si>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</si>
  <si>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</si>
  <si>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</si>
  <si>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</si>
  <si>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</si>
  <si>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</si>
  <si>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</si>
  <si>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</si>
  <si>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</si>
  <si>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</si>
  <si>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</si>
  <si>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</si>
  <si>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</si>
  <si>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</si>
  <si>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</si>
  <si>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</si>
  <si>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</si>
  <si>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</si>
  <si>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</si>
  <si>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</si>
  <si>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</si>
  <si>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</si>
  <si>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</si>
  <si>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</si>
  <si>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</si>
  <si>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</si>
  <si>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</si>
  <si>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</si>
  <si>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</si>
  <si>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</si>
  <si>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</si>
  <si>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</si>
  <si>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</si>
  <si>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</si>
  <si>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</si>
  <si>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</si>
  <si>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</si>
  <si>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</si>
  <si>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</si>
  <si>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</si>
  <si>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</si>
  <si>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</si>
  <si>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</si>
  <si>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</si>
  <si>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</si>
  <si>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</si>
  <si>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</si>
  <si>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</si>
  <si>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</si>
  <si>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</si>
  <si>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</si>
  <si>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</si>
  <si>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</si>
  <si>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</si>
  <si>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</si>
  <si>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</si>
  <si>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</si>
  <si>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</si>
  <si>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</si>
  <si>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</si>
  <si>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</si>
  <si>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</si>
  <si>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</si>
  <si>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</si>
  <si>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</si>
  <si>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</si>
  <si>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</si>
  <si>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</si>
  <si>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</si>
  <si>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</si>
  <si>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</si>
  <si>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</si>
  <si>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</si>
  <si>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</si>
  <si>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</si>
  <si>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</si>
  <si>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</si>
  <si>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</si>
  <si>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</si>
  <si>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</si>
  <si>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</si>
  <si>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</si>
  <si>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</si>
  <si>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</si>
  <si>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</si>
  <si>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</si>
  <si>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</si>
  <si>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</si>
  <si>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</si>
  <si>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</si>
  <si>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</si>
  <si>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</si>
  <si>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</si>
  <si>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</si>
  <si>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</si>
  <si>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</si>
  <si>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</si>
  <si>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</si>
  <si>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</si>
  <si>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</si>
  <si>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</si>
  <si>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</si>
  <si>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</si>
  <si>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</si>
  <si>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</si>
  <si>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</si>
  <si>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</si>
  <si>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</si>
  <si>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</si>
  <si>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</si>
  <si>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</si>
  <si>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</si>
  <si>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</si>
  <si>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</si>
  <si>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</si>
  <si>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</si>
  <si>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</si>
  <si>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</si>
  <si>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</si>
  <si>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</si>
  <si>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</si>
  <si>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</si>
  <si>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</si>
  <si>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</si>
  <si>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</si>
  <si>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</si>
  <si>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</si>
  <si>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</si>
  <si>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</si>
  <si>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</si>
  <si>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</si>
  <si>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</si>
  <si>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</si>
  <si>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</si>
  <si>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</si>
  <si>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</si>
  <si>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</si>
  <si>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</si>
  <si>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</si>
  <si>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</si>
  <si>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</si>
  <si>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</si>
  <si>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</si>
  <si>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</si>
  <si>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</si>
  <si>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</si>
  <si>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</si>
  <si>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</si>
  <si>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</si>
  <si>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</si>
  <si>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</si>
  <si>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</si>
  <si>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</si>
  <si>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</si>
  <si>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</si>
  <si>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</si>
  <si>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</si>
  <si>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</si>
  <si>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</si>
  <si>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</si>
  <si>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</si>
  <si>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</si>
  <si>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</si>
  <si>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</si>
  <si>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</si>
  <si>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</si>
  <si>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</si>
  <si>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</si>
  <si>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</si>
  <si>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</si>
  <si>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</si>
  <si>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</si>
  <si>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</si>
  <si>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</si>
  <si>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</si>
  <si>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</si>
  <si>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</si>
  <si>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</si>
  <si>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</si>
  <si>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</si>
  <si>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</si>
  <si>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</si>
  <si>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</si>
  <si>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</si>
  <si>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</si>
  <si>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</si>
  <si>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</si>
  <si>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</si>
  <si>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</si>
  <si>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</si>
  <si>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</si>
  <si>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</si>
  <si>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</si>
  <si>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</si>
  <si>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</si>
  <si>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</si>
  <si>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</si>
  <si>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</si>
  <si>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</si>
  <si>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</si>
  <si>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</si>
  <si>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</si>
  <si>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</si>
  <si>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</si>
  <si>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</si>
  <si>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</si>
  <si>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</si>
  <si>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</si>
  <si>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</si>
  <si>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</si>
  <si>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</si>
  <si>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</si>
  <si>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</si>
  <si>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</si>
  <si>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</si>
  <si>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</si>
  <si>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</si>
  <si>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</si>
  <si>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</si>
  <si>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</si>
  <si>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</si>
  <si>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</si>
  <si>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</si>
  <si>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</si>
  <si>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</si>
  <si>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</si>
  <si>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</si>
  <si>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</si>
  <si>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</si>
  <si>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</si>
  <si>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</si>
  <si>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</si>
  <si>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</si>
  <si>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</si>
  <si>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</si>
  <si>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</si>
  <si>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</si>
  <si>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</si>
  <si>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</si>
  <si>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</si>
  <si>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</si>
  <si>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</si>
  <si>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</si>
  <si>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</si>
  <si>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</si>
  <si>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</si>
  <si>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</si>
  <si>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</si>
  <si>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</si>
  <si>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</si>
  <si>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</si>
  <si>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</si>
  <si>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</si>
  <si>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</si>
  <si>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</si>
  <si>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</si>
  <si>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</si>
  <si>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</si>
  <si>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</si>
  <si>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</si>
  <si>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</si>
  <si>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</si>
  <si>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</si>
  <si>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</si>
  <si>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</si>
  <si>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</si>
  <si>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</si>
  <si>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</si>
  <si>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</si>
  <si>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</si>
  <si>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</si>
  <si>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</si>
  <si>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</si>
  <si>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</si>
  <si>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</si>
  <si>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</si>
  <si>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</si>
  <si>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</si>
  <si>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</si>
  <si>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</si>
  <si>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</si>
  <si>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</si>
  <si>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</si>
  <si>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</si>
  <si>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</si>
  <si>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</si>
  <si>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</si>
  <si>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</si>
  <si>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</si>
  <si>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</si>
  <si>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</si>
  <si>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</si>
  <si>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</si>
  <si>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</si>
  <si>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</si>
  <si>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</si>
  <si>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</si>
  <si>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</si>
  <si>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</si>
  <si>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</si>
  <si>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</si>
  <si>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</si>
  <si>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</si>
  <si>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</si>
  <si>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</si>
  <si>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</si>
  <si>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</si>
  <si>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</si>
  <si>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</si>
  <si>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</si>
  <si>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</si>
  <si>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</si>
  <si>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</si>
  <si>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</si>
  <si>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</si>
  <si>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</si>
  <si>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</si>
  <si>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</si>
  <si>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</si>
  <si>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</si>
  <si>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</si>
  <si>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</si>
  <si>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</si>
  <si>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</si>
  <si>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</si>
  <si>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</si>
  <si>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</si>
  <si>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</si>
  <si>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</si>
  <si>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</si>
  <si>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</si>
  <si>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</si>
  <si>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</si>
  <si>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</si>
  <si>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</si>
  <si>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</si>
  <si>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</si>
  <si>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</si>
  <si>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</si>
  <si>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</si>
  <si>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</si>
  <si>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</si>
  <si>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</si>
  <si>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</si>
  <si>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</si>
  <si>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</si>
  <si>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</si>
  <si>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</si>
  <si>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</si>
  <si>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</si>
  <si>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</si>
  <si>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</si>
  <si>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</si>
  <si>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</si>
  <si>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</si>
  <si>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</si>
  <si>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</si>
  <si>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</si>
  <si>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</si>
  <si>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</si>
  <si>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</si>
  <si>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</si>
  <si>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</si>
  <si>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</si>
  <si>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</si>
  <si>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</si>
  <si>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</si>
  <si>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</si>
  <si>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</si>
  <si>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</si>
  <si>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</si>
  <si>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</si>
  <si>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</si>
  <si>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</si>
  <si>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</si>
  <si>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</si>
  <si>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</si>
  <si>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</si>
  <si>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</si>
  <si>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</si>
  <si>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</si>
  <si>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</si>
  <si>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</si>
  <si>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</si>
  <si>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</si>
  <si>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</si>
  <si>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</si>
  <si>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</si>
  <si>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</si>
  <si>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</si>
  <si>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</si>
  <si>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</si>
  <si>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</si>
  <si>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</si>
  <si>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</si>
  <si>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</si>
  <si>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</si>
  <si>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</si>
  <si>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</si>
  <si>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</si>
  <si>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</si>
  <si>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</si>
  <si>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</si>
  <si>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</si>
  <si>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</si>
  <si>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</si>
  <si>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</si>
  <si>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</si>
  <si>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</si>
  <si>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</si>
  <si>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</si>
  <si>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</si>
  <si>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</si>
  <si>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</si>
  <si>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</si>
  <si>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</si>
  <si>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</si>
  <si>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</si>
  <si>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</si>
  <si>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</si>
  <si>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</si>
  <si>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</si>
  <si>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</si>
  <si>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</si>
  <si>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</si>
  <si>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</si>
  <si>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</si>
  <si>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</si>
  <si>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</si>
  <si>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</si>
  <si>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</si>
  <si>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</si>
  <si>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</si>
  <si>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</si>
  <si>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</si>
  <si>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</si>
  <si>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</si>
  <si>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</si>
  <si>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</si>
  <si>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</si>
  <si>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</si>
  <si>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</si>
  <si>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</si>
  <si>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</si>
  <si>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</si>
  <si>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</si>
  <si>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</si>
  <si>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</si>
  <si>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</si>
  <si>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</si>
  <si>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</si>
  <si>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</si>
  <si>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</si>
  <si>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</si>
  <si>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</si>
  <si>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</si>
  <si>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</si>
  <si>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</si>
  <si>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</si>
  <si>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</si>
  <si>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</si>
  <si>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</si>
  <si>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</si>
  <si>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</si>
  <si>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</si>
  <si>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</si>
  <si>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</si>
  <si>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</si>
  <si>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</si>
  <si>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</si>
  <si>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</si>
  <si>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</si>
  <si>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</si>
  <si>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</si>
  <si>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</si>
  <si>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</si>
  <si>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</si>
  <si>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</si>
  <si>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</si>
  <si>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</si>
  <si>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</si>
  <si>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</si>
  <si>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</si>
  <si>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</si>
  <si>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</si>
  <si>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</si>
  <si>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</si>
  <si>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</si>
  <si>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</si>
  <si>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</si>
  <si>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</si>
  <si>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</si>
  <si>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</si>
  <si>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</si>
  <si>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</si>
  <si>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</si>
  <si>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</si>
  <si>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</si>
  <si>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</si>
  <si>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</si>
  <si>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</si>
  <si>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</si>
  <si>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</si>
  <si>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</si>
  <si>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</si>
  <si>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</si>
  <si>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</si>
  <si>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</si>
  <si>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</si>
  <si>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</si>
  <si>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</si>
  <si>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</si>
  <si>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</si>
  <si>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</si>
  <si>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</si>
  <si>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</si>
  <si>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</si>
  <si>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</si>
  <si>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</si>
  <si>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</si>
  <si>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</si>
  <si>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</si>
  <si>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</si>
  <si>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</si>
  <si>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</si>
  <si>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</si>
  <si>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</si>
  <si>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</si>
  <si>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</si>
  <si>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</si>
  <si>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</si>
  <si>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</si>
  <si>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</si>
  <si>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</si>
  <si>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</si>
  <si>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</si>
  <si>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</si>
  <si>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</si>
  <si>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</si>
  <si>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</si>
  <si>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</si>
  <si>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</si>
  <si>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</si>
  <si>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</si>
  <si>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</si>
  <si>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</si>
  <si>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</si>
  <si>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</si>
  <si>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</si>
  <si>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</si>
  <si>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</si>
  <si>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</si>
  <si>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</si>
  <si>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</si>
  <si>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</si>
  <si>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</si>
  <si>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</si>
  <si>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</si>
  <si>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</si>
  <si>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</si>
  <si>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</si>
  <si>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</si>
  <si>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</si>
  <si>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</si>
  <si>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</si>
  <si>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</si>
  <si>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</si>
  <si>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</si>
  <si>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</si>
  <si>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</si>
  <si>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</si>
  <si>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</si>
  <si>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</si>
  <si>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</si>
  <si>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</si>
  <si>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</si>
  <si>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</si>
  <si>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</si>
  <si>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</si>
  <si>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</si>
  <si>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</si>
  <si>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</si>
  <si>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</si>
  <si>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</si>
  <si>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</si>
  <si>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</si>
  <si>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</si>
  <si>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</si>
  <si>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</si>
  <si>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</si>
  <si>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</si>
  <si>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</si>
  <si>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</si>
  <si>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</si>
  <si>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</si>
  <si>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</si>
  <si>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</si>
  <si>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</si>
  <si>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</si>
  <si>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</si>
  <si>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</si>
  <si>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</si>
  <si>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</si>
  <si>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</si>
  <si>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</si>
  <si>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</si>
  <si>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</si>
  <si>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</si>
  <si>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</si>
  <si>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</si>
  <si>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</si>
  <si>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</si>
  <si>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</si>
  <si>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</si>
  <si>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</si>
  <si>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</si>
  <si>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</si>
  <si>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</si>
  <si>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</si>
  <si>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</si>
  <si>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</si>
  <si>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</si>
  <si>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</si>
  <si>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</si>
  <si>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</si>
  <si>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</si>
  <si>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</si>
  <si>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</si>
  <si>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</si>
  <si>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</si>
  <si>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</si>
  <si>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</si>
  <si>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</si>
  <si>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</si>
  <si>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</si>
  <si>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</si>
  <si>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</si>
  <si>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</si>
  <si>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</si>
  <si>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</si>
  <si>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</si>
  <si>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</si>
  <si>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</si>
  <si>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</si>
  <si>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</si>
  <si>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</si>
  <si>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</si>
  <si>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</si>
  <si>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</si>
  <si>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</si>
  <si>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</si>
  <si>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</si>
  <si>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</si>
  <si>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</si>
  <si>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</si>
  <si>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</si>
  <si>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</si>
  <si>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</si>
  <si>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</si>
  <si>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</si>
  <si>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</si>
  <si>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</si>
  <si>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</si>
  <si>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</si>
  <si>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</si>
  <si>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</si>
  <si>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</si>
  <si>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</si>
  <si>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</si>
  <si>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</si>
  <si>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</si>
  <si>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</si>
  <si>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</si>
  <si>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</si>
  <si>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</si>
  <si>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</si>
  <si>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</si>
  <si>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</si>
  <si>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</si>
  <si>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</si>
  <si>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</si>
  <si>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</si>
  <si>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</si>
  <si>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</si>
  <si>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</si>
  <si>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</si>
  <si>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</si>
  <si>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</si>
  <si>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</si>
  <si>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</si>
  <si>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</si>
  <si>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</si>
  <si>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</si>
  <si>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</si>
  <si>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</si>
  <si>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</si>
  <si>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</si>
  <si>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</si>
  <si>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</si>
  <si>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</si>
  <si>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</si>
  <si>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</si>
  <si>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</si>
  <si>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</si>
  <si>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</si>
  <si>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</si>
  <si>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</si>
  <si>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</si>
  <si>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</si>
  <si>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</si>
  <si>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</si>
  <si>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</si>
  <si>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</si>
  <si>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</si>
  <si>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</si>
  <si>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</si>
  <si>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</si>
  <si>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</si>
  <si>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</si>
  <si>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</si>
  <si>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</si>
  <si>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</si>
  <si>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</si>
  <si>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</si>
  <si>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</si>
  <si>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</si>
  <si>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</si>
  <si>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</si>
  <si>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</si>
  <si>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</si>
  <si>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</si>
  <si>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</si>
  <si>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</si>
  <si>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</si>
  <si>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</si>
  <si>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</si>
  <si>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</si>
  <si>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</si>
  <si>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</si>
  <si>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</si>
  <si>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</si>
  <si>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</si>
  <si>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</si>
  <si>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</si>
  <si>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</si>
  <si>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</si>
  <si>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</si>
  <si>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</si>
  <si>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</si>
  <si>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</si>
  <si>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</si>
  <si>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</si>
  <si>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</si>
  <si>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</si>
  <si>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</si>
  <si>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</si>
  <si>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</si>
  <si>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</si>
  <si>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</si>
  <si>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</si>
  <si>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</si>
  <si>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</si>
  <si>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</si>
  <si>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</si>
  <si>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</si>
  <si>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</si>
  <si>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</si>
  <si>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</si>
  <si>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</si>
  <si>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</si>
  <si>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</si>
  <si>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</si>
  <si>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</si>
  <si>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</si>
  <si>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</si>
  <si>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</si>
  <si>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</si>
  <si>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</si>
  <si>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</si>
  <si>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</si>
  <si>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</si>
  <si>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</si>
  <si>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</si>
  <si>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</si>
  <si>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</si>
  <si>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</si>
  <si>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</si>
  <si>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</si>
  <si>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</si>
  <si>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</si>
  <si>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</si>
  <si>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</si>
  <si>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</si>
  <si>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</si>
  <si>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</si>
  <si>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</si>
  <si>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</si>
  <si>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</si>
  <si>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</si>
  <si>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</si>
  <si>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</si>
  <si>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</si>
  <si>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</si>
  <si>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</si>
  <si>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</si>
  <si>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</si>
  <si>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</si>
  <si>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</si>
  <si>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</si>
  <si>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</si>
  <si>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</si>
  <si>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</si>
  <si>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</si>
  <si>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</si>
  <si>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</si>
  <si>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</si>
  <si>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</si>
  <si>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</si>
  <si>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</si>
  <si>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</si>
  <si>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</si>
  <si>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</si>
  <si>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</si>
  <si>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</si>
  <si>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</si>
  <si>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</si>
  <si>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</si>
  <si>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</si>
  <si>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</si>
  <si>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</si>
  <si>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</si>
  <si>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</si>
  <si>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</si>
  <si>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</si>
  <si>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</si>
  <si>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</si>
  <si>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</si>
  <si>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</si>
  <si>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</si>
  <si>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</si>
  <si>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</si>
  <si>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</si>
  <si>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</si>
  <si>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</si>
  <si>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</si>
  <si>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</si>
  <si>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</si>
  <si>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</si>
  <si>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</si>
  <si>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</si>
  <si>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</si>
  <si>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</si>
  <si>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</si>
  <si>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</si>
  <si>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</si>
  <si>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</si>
  <si>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</si>
  <si>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</si>
  <si>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</si>
  <si>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</si>
  <si>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</si>
  <si>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</si>
  <si>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</si>
  <si>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</si>
  <si>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</si>
  <si>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</si>
  <si>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</si>
  <si>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</si>
  <si>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</si>
  <si>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</si>
  <si>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</si>
  <si>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</si>
  <si>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</si>
  <si>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</si>
  <si>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</si>
  <si>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</si>
  <si>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</si>
  <si>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</si>
  <si>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</si>
  <si>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</si>
  <si>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</si>
  <si>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</si>
  <si>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</si>
  <si>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</si>
  <si>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</si>
  <si>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</si>
  <si>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</si>
  <si>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</si>
  <si>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</si>
  <si>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</si>
  <si>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</si>
  <si>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</si>
  <si>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</si>
  <si>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</si>
  <si>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</si>
  <si>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</si>
  <si>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</si>
  <si>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</si>
  <si>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</si>
  <si>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</si>
  <si>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</si>
  <si>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</si>
  <si>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</si>
  <si>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</si>
  <si>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</si>
  <si>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</si>
  <si>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</si>
  <si>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</si>
  <si>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</si>
  <si>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</si>
  <si>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</si>
  <si>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</si>
  <si>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</si>
  <si>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</si>
  <si>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</si>
  <si>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</si>
  <si>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</si>
  <si>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</si>
  <si>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</si>
  <si>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</si>
  <si>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</si>
  <si>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</si>
  <si>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</si>
  <si>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</si>
  <si>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</si>
  <si>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</si>
  <si>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</si>
  <si>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</si>
  <si>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</si>
  <si>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</si>
  <si>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</si>
  <si>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</si>
  <si>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</si>
  <si>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</si>
  <si>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</si>
  <si>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</si>
  <si>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</si>
  <si>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</si>
  <si>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</si>
  <si>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</si>
  <si>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</si>
  <si>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</si>
  <si>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</si>
  <si>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</si>
  <si>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</si>
  <si>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</si>
  <si>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</si>
  <si>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</si>
  <si>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</si>
  <si>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</si>
  <si>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</si>
  <si>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</si>
  <si>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</si>
  <si>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</si>
  <si>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</si>
  <si>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</si>
  <si>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</si>
  <si>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</si>
  <si>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</si>
  <si>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</si>
  <si>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</si>
  <si>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</si>
  <si>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</si>
  <si>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</si>
  <si>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</si>
  <si>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</si>
  <si>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</si>
  <si>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</si>
  <si>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</si>
  <si>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</si>
  <si>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</si>
  <si>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</si>
  <si>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</si>
  <si>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</si>
  <si>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</si>
  <si>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</si>
  <si>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</si>
  <si>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</si>
  <si>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</si>
  <si>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</si>
  <si>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</si>
  <si>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</si>
  <si>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</si>
  <si>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</si>
  <si>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</si>
  <si>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</si>
  <si>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</si>
  <si>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</si>
  <si>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</si>
  <si>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</si>
  <si>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</si>
  <si>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</si>
  <si>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</si>
  <si>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</si>
  <si>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</si>
  <si>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</si>
  <si>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</si>
  <si>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</si>
  <si>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SE0005567807</t>
  </si>
  <si>
    <t>VASA 447</t>
  </si>
  <si>
    <t>VASA_447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</si>
</sst>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40" fillId="41" borderId="1" xfId="0" applyNumberFormat="1" applyFont="1" applyFill="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70" zoomScaleNormal="70" zoomScaleSheetLayoutView="55" workbookViewId="0">
      <pane xSplit="4" ySplit="6" topLeftCell="E7" activePane="bottomRight" state="frozen"/>
      <selection pane="topRight" activeCell="E1" sqref="E1"/>
      <selection pane="bottomLeft" activeCell="A7" sqref="A7"/>
      <selection pane="bottomRight" activeCell="R22" sqref="R2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570</v>
      </c>
      <c r="D2" s="64" t="s">
        <v>464</v>
      </c>
      <c r="E2" s="65" t="s">
        <v>35</v>
      </c>
      <c r="F2" s="64" t="s">
        <v>346</v>
      </c>
      <c r="G2" s="4">
        <v>41617</v>
      </c>
      <c r="H2" s="95" t="str">
        <f>IF(C2="-","",VLOOKUP(C2,CouponBondIssuersTable,2,0))</f>
        <v>VASA</v>
      </c>
      <c r="I2" s="95" t="str">
        <f>IF(D2="-","",IFERROR(VLOOKUP(D2,CouponLeadManagersTable,2,0),""))</f>
        <v>SEB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t="s">
        <v>1412</v>
      </c>
      <c r="B7" s="83" t="s">
        <v>570</v>
      </c>
      <c r="C7" s="64">
        <v>447</v>
      </c>
      <c r="D7" s="64" t="s">
        <v>1411</v>
      </c>
      <c r="E7" s="65">
        <v>1000000</v>
      </c>
      <c r="F7" s="64" t="s">
        <v>35</v>
      </c>
      <c r="G7" s="64" t="s">
        <v>354</v>
      </c>
      <c r="H7" s="64"/>
      <c r="I7" s="84">
        <v>2.0499999999999998</v>
      </c>
      <c r="J7" s="64">
        <v>1</v>
      </c>
      <c r="K7" s="4">
        <v>41982</v>
      </c>
      <c r="L7" s="4">
        <v>42713</v>
      </c>
      <c r="M7" s="4" t="s">
        <v>1164</v>
      </c>
      <c r="N7" s="51" t="s">
        <v>423</v>
      </c>
      <c r="O7" s="65">
        <v>300000000</v>
      </c>
      <c r="P7" s="4">
        <v>41617</v>
      </c>
      <c r="Q7" s="4">
        <f>IF(P7&lt;&gt;"",P7,"")</f>
        <v>41617</v>
      </c>
      <c r="R7" s="4">
        <v>42713</v>
      </c>
      <c r="S7" s="4">
        <v>42703</v>
      </c>
      <c r="T7" s="238" t="s">
        <v>1413</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ht="14.45" x14ac:dyDescent="0.3">
      <c r="Y121" s="228" t="s">
        <v>225</v>
      </c>
      <c r="Z121" s="229" t="s">
        <v>1252</v>
      </c>
    </row>
    <row r="122" spans="25:26" ht="14.45" x14ac:dyDescent="0.3">
      <c r="Y122" s="228" t="s">
        <v>472</v>
      </c>
      <c r="Z122" s="229" t="s">
        <v>319</v>
      </c>
    </row>
    <row r="123" spans="25:26" ht="14.45" x14ac:dyDescent="0.3">
      <c r="Y123" s="228" t="s">
        <v>471</v>
      </c>
      <c r="Z123" s="229" t="s">
        <v>276</v>
      </c>
    </row>
    <row r="124" spans="25:26" ht="14.45" x14ac:dyDescent="0.3">
      <c r="Y124" s="228" t="s">
        <v>1156</v>
      </c>
      <c r="Z124" s="229" t="s">
        <v>1157</v>
      </c>
    </row>
    <row r="125" spans="25:26" ht="14.45" x14ac:dyDescent="0.3">
      <c r="Y125" s="228" t="s">
        <v>564</v>
      </c>
      <c r="Z125" s="229" t="s">
        <v>565</v>
      </c>
    </row>
    <row r="126" spans="25:26" ht="14.45" x14ac:dyDescent="0.3">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ANJS</cp:lastModifiedBy>
  <cp:lastPrinted>2012-09-17T12:56:27Z</cp:lastPrinted>
  <dcterms:created xsi:type="dcterms:W3CDTF">2010-06-11T13:43:43Z</dcterms:created>
  <dcterms:modified xsi:type="dcterms:W3CDTF">2013-12-06T15:48:55Z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