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30" yWindow="15" windowWidth="28680" windowHeight="11430"/>
  </bookViews>
  <sheets>
    <sheet name="Structured Bonds" sheetId="6" r:id="rId1"/>
    <sheet name="Warrants and Certificates" sheetId="1" r:id="rId2"/>
    <sheet name="Coupon Bonds" sheetId="7" r:id="rId3"/>
    <sheet name="ETFs" sheetId="12" r:id="rId4"/>
    <sheet name="LookupValues" sheetId="10" state="hidden" r:id="rId5"/>
    <sheet name="Instructions-Examples" sheetId="8" state="hidden" r:id="rId6"/>
    <sheet name="Notes" sheetId="11" state="hidden" r:id="rId7"/>
    <sheet name="ETF Reference Data" sheetId="13" state="hidden" r:id="rId8"/>
    <sheet name="WC_Underlyings" sheetId="14" state="hidden" r:id="rId9"/>
    <sheet name="Warrants and Certificates Notes" sheetId="16" state="hidden" r:id="rId10"/>
    <sheet name="Sheet1" sheetId="17" state="hidden" r:id="rId11"/>
  </sheets>
  <definedNames>
    <definedName name="_xlnm._FilterDatabase" localSheetId="7" hidden="1">'ETF Reference Data'!$E$1:$E$29</definedName>
    <definedName name="_xlnm._FilterDatabase" localSheetId="4" hidden="1">LookupValues!#REF!</definedName>
    <definedName name="BondIssuers">LookupValues!$S$2:$S$39</definedName>
    <definedName name="BondIssuerTable">LookupValues!$S$2:$T$39</definedName>
    <definedName name="BondIssuingAgent">LookupValues!$U$2:$U$72</definedName>
    <definedName name="BondIssuingAgentsTable">LookupValues!$U$2:$W$72</definedName>
    <definedName name="BondMTNStandalone">LookupValues!$X$2:$X$3</definedName>
    <definedName name="BondSegment">LookupValues!$R$2:$R$6</definedName>
    <definedName name="CallPut">LookupValues!$K$2:$K$3</definedName>
    <definedName name="Commodities">'ETF Reference Data'!$K$1</definedName>
    <definedName name="Commodities_Column">'ETF Reference Data'!$K:$K</definedName>
    <definedName name="CouponBondIssuers">LookupValues!$Y$2:$Y$142</definedName>
    <definedName name="CouponBondIssuersTable">LookupValues!$Y$2:$Z$168</definedName>
    <definedName name="CouponBondProgram">LookupValues!$AG$2:$AG$5</definedName>
    <definedName name="CouponBondSegment">LookupValues!$AD$2:$AD$8</definedName>
    <definedName name="CouponLeadManagers">LookupValues!$AA$2:$AA$72</definedName>
    <definedName name="CouponLeadManagersTable">LookupValues!$AA$2:$AC$72</definedName>
    <definedName name="CouponsPerYear">LookupValues!$AH$2:$AH$7</definedName>
    <definedName name="Currency">'ETF Reference Data'!$M$1</definedName>
    <definedName name="Currency_Column">'ETF Reference Data'!$M:$M</definedName>
    <definedName name="DayAdjustmentMethod">LookupValues!$AJ$2:$AJ$5</definedName>
    <definedName name="DayCountMethod">LookupValues!$AI$2:$AI$6</definedName>
    <definedName name="DayCountMethod2">LookupValues!$AI$2:$AI$7</definedName>
    <definedName name="Direction">LookupValues!$L$2:$L$3</definedName>
    <definedName name="Direction_Lookup">LookupValues!$B$2:$D$17</definedName>
    <definedName name="Equity">'ETF Reference Data'!$G$1</definedName>
    <definedName name="Equity_Column">'ETF Reference Data'!$G:$G</definedName>
    <definedName name="ETF_Actively_Managed_Fund">'ETF Reference Data'!$C$2:$C$3</definedName>
    <definedName name="ETF_Asset_Class">'ETF Reference Data'!$E$2:$E$7</definedName>
    <definedName name="ETF_Leverage">'ETF Reference Data'!$U$2:$U$4</definedName>
    <definedName name="ETF_Replication_Method">'ETF Reference Data'!$B$2:$B$3</definedName>
    <definedName name="ETF_Size_Sector">'ETF Reference Data'!$S$2:$S$24</definedName>
    <definedName name="ETF_Style">'ETF Reference Data'!$W$2:$W$6</definedName>
    <definedName name="ETF_UCITSIII">'ETF Reference Data'!$A$2:$A$3</definedName>
    <definedName name="ExcersizeTypes">LookupValues!$I$2:$I$3</definedName>
    <definedName name="FixedIncome">'ETF Reference Data'!$I$1</definedName>
    <definedName name="FixedIncome_Column">'ETF Reference Data'!$I:$I</definedName>
    <definedName name="FloatingFixed">LookupValues!$AE$2:$AE$3</definedName>
    <definedName name="Income_Treatment">'ETF Reference Data'!$D$2:$D$4</definedName>
    <definedName name="InstrumentCurrencies">LookupValues!$M$2:$M$7</definedName>
    <definedName name="Instruments">'Warrants and Certificates'!$A$6:$BP$206</definedName>
    <definedName name="InstrumentsCouponBond" comment="This is the data region for the instruments for the coupon template">'Coupon Bonds'!$A$6:$T$106</definedName>
    <definedName name="InstrumentsETF">ETFs!$A$7:$X$107</definedName>
    <definedName name="InstrumentsStructuredBond" comment="Data Region for Structured Bond Instruments">'Structured Bonds'!$A$6:$AX$106</definedName>
    <definedName name="InstrumentSubType">LookupValues!$B$2:$B$10</definedName>
    <definedName name="Issuer" localSheetId="9">'Warrants and Certificates Notes'!$A$1:$K$2</definedName>
    <definedName name="Issuer">'Warrants and Certificates'!$A$1:$K$2</definedName>
    <definedName name="IssuerCouponBond" comment="This is the region for the Issuer Data for the Coupon Template">'Coupon Bonds'!$A$1:$J$2</definedName>
    <definedName name="IssuerETF">ETFs!$A$1:$H$2</definedName>
    <definedName name="IssuerStructuredBond" comment="This is the data region for top line of the structured bond template">'Structured Bonds'!$A$1:$K$2</definedName>
    <definedName name="Market_Maker">LookupValues!$N$2:$N$19</definedName>
    <definedName name="Market_Maker_Table">LookupValues!$N$2:$O$19</definedName>
    <definedName name="MixedAssetClass">'ETF Reference Data'!$Q$1</definedName>
    <definedName name="MixedAssetClass_Column">'ETF Reference Data'!$Q:$Q</definedName>
    <definedName name="_xlnm.Print_Area" localSheetId="2">'Coupon Bonds'!$A$1:$T$106</definedName>
    <definedName name="_xlnm.Print_Area" localSheetId="3">ETFs!$A$1:$X$107</definedName>
    <definedName name="ReferenceRate">LookupValues!$AF$2:$AF$7</definedName>
    <definedName name="SelectedSubtype">'Warrants and Certificates'!$A$2</definedName>
    <definedName name="SettlementTypes">LookupValues!$H$2:$H$3</definedName>
    <definedName name="StarCAM_ETFIssuers">LookupValues!$P$2:$P$12</definedName>
    <definedName name="StarCAM_ETFIssuers_Table">LookupValues!$P$2:$Q$12</definedName>
    <definedName name="StarCAM_Exchanges">LookupValues!$E$2:$E$4</definedName>
    <definedName name="StarCAM_Issuers">LookupValues!$F$2:$F$25</definedName>
    <definedName name="StarCAM_Issuers_Table">LookupValues!$F$2:$G$25</definedName>
    <definedName name="TradingCurrencies">LookupValues!$J$2:$J$5</definedName>
    <definedName name="Underlying_Instrument_Type" comment="Underlyings for the Warrant/Cert dropdown">#REF!</definedName>
    <definedName name="WC_">WC_Underlyings!$A$1</definedName>
    <definedName name="WC__Column">WC_Underlyings!$A:$A</definedName>
    <definedName name="WC_Asset_Classes">WC_Underlyings!$D$2:$D$8</definedName>
    <definedName name="WC_Commodities">WC_Underlyings!$F$1</definedName>
    <definedName name="WC_Commodities_Column">WC_Underlyings!$F:$F</definedName>
    <definedName name="WC_Funds">WC_Underlyings!$K$1</definedName>
    <definedName name="WC_Funds_Column">WC_Underlyings!$K:$K</definedName>
    <definedName name="WC_FX">WC_Underlyings!$I$1</definedName>
    <definedName name="WC_FX_Column">WC_Underlyings!$I:$I</definedName>
    <definedName name="WC_Indexes">WC_Underlyings!$H$1</definedName>
    <definedName name="WC_Indexes_Column">WC_Underlyings!$H:$H</definedName>
    <definedName name="WC_ISIN_Lookup">WC_Underlyings!$A:$B</definedName>
    <definedName name="WC_Mixed">WC_Underlyings!$L$1</definedName>
    <definedName name="WC_Mixed_Column">WC_Underlyings!$L:$L</definedName>
    <definedName name="WC_Rates">WC_Underlyings!$J$1</definedName>
    <definedName name="WC_Rates_Column">WC_Underlyings!$J:$J</definedName>
    <definedName name="WC_Shares">WC_Underlyings!$G$1</definedName>
    <definedName name="WC_Shares_Column">WC_Underlyings!$G:$G</definedName>
    <definedName name="Version" comment="This is the version of the current template and should be updated every time a new file is sent to be published.">LookupValues!$A$2</definedName>
    <definedName name="Volatility">'ETF Reference Data'!$O$1</definedName>
    <definedName name="Volatility_Column">'ETF Reference Data'!$O:$O</definedName>
  </definedNames>
  <calcPr calcId="145621"/>
</workbook>
</file>

<file path=xl/calcChain.xml><?xml version="1.0" encoding="utf-8"?>
<calcChain xmlns="http://schemas.openxmlformats.org/spreadsheetml/2006/main">
  <c r="K2" i="6" l="1"/>
  <c r="J2" i="6"/>
  <c r="J2" i="7"/>
  <c r="H2" i="7" l="1"/>
  <c r="U7" i="1" l="1"/>
  <c r="U8" i="1"/>
  <c r="I2" i="7"/>
  <c r="H2" i="12"/>
  <c r="G2" i="12"/>
  <c r="I2" i="6"/>
  <c r="Z8" i="1"/>
  <c r="AE8" i="1"/>
  <c r="AJ8" i="1"/>
  <c r="AO8" i="1"/>
  <c r="AT8" i="1"/>
  <c r="AY8" i="1"/>
  <c r="BD8" i="1"/>
  <c r="BI8" i="1"/>
  <c r="BN8" i="1"/>
  <c r="U9" i="1"/>
  <c r="Z9" i="1"/>
  <c r="AE9" i="1"/>
  <c r="AJ9" i="1"/>
  <c r="AO9" i="1"/>
  <c r="AT9" i="1"/>
  <c r="AY9" i="1"/>
  <c r="BD9" i="1"/>
  <c r="BI9" i="1"/>
  <c r="BN9" i="1"/>
  <c r="U10" i="1"/>
  <c r="Z10" i="1"/>
  <c r="AE10" i="1"/>
  <c r="AJ10" i="1"/>
  <c r="AO10" i="1"/>
  <c r="AT10" i="1"/>
  <c r="AY10" i="1"/>
  <c r="BD10" i="1"/>
  <c r="BI10" i="1"/>
  <c r="BN10" i="1"/>
  <c r="U11" i="1"/>
  <c r="Z11" i="1"/>
  <c r="AE11" i="1"/>
  <c r="AJ11" i="1"/>
  <c r="AO11" i="1"/>
  <c r="AT11" i="1"/>
  <c r="AY11" i="1"/>
  <c r="BD11" i="1"/>
  <c r="BI11" i="1"/>
  <c r="BN11" i="1"/>
  <c r="U12" i="1"/>
  <c r="Z12" i="1"/>
  <c r="AE12" i="1"/>
  <c r="AJ12" i="1"/>
  <c r="AO12" i="1"/>
  <c r="AT12" i="1"/>
  <c r="AY12" i="1"/>
  <c r="BD12" i="1"/>
  <c r="BI12" i="1"/>
  <c r="BN12" i="1"/>
  <c r="U13" i="1"/>
  <c r="Z13" i="1"/>
  <c r="AE13" i="1"/>
  <c r="AJ13" i="1"/>
  <c r="AO13" i="1"/>
  <c r="AT13" i="1"/>
  <c r="AY13" i="1"/>
  <c r="BD13" i="1"/>
  <c r="BI13" i="1"/>
  <c r="BN13" i="1"/>
  <c r="U14" i="1"/>
  <c r="Z14" i="1"/>
  <c r="AE14" i="1"/>
  <c r="AJ14" i="1"/>
  <c r="AO14" i="1"/>
  <c r="AT14" i="1"/>
  <c r="AY14" i="1"/>
  <c r="BD14" i="1"/>
  <c r="BI14" i="1"/>
  <c r="BN14" i="1"/>
  <c r="U15" i="1"/>
  <c r="Z15" i="1"/>
  <c r="AE15" i="1"/>
  <c r="AJ15" i="1"/>
  <c r="AO15" i="1"/>
  <c r="AT15" i="1"/>
  <c r="AY15" i="1"/>
  <c r="BD15" i="1"/>
  <c r="BI15" i="1"/>
  <c r="BN15" i="1"/>
  <c r="U16" i="1"/>
  <c r="Z16" i="1"/>
  <c r="AE16" i="1"/>
  <c r="AJ16" i="1"/>
  <c r="AO16" i="1"/>
  <c r="AT16" i="1"/>
  <c r="AY16" i="1"/>
  <c r="BD16" i="1"/>
  <c r="BI16" i="1"/>
  <c r="BN16" i="1"/>
  <c r="U17" i="1"/>
  <c r="Z17" i="1"/>
  <c r="AE17" i="1"/>
  <c r="AJ17" i="1"/>
  <c r="AO17" i="1"/>
  <c r="AT17" i="1"/>
  <c r="AY17" i="1"/>
  <c r="BD17" i="1"/>
  <c r="BI17" i="1"/>
  <c r="BN17" i="1"/>
  <c r="U18" i="1"/>
  <c r="Z18" i="1"/>
  <c r="AE18" i="1"/>
  <c r="AJ18" i="1"/>
  <c r="AO18" i="1"/>
  <c r="AT18" i="1"/>
  <c r="AY18" i="1"/>
  <c r="BD18" i="1"/>
  <c r="BI18" i="1"/>
  <c r="BN18" i="1"/>
  <c r="Z19" i="1"/>
  <c r="AE19" i="1"/>
  <c r="AJ19" i="1"/>
  <c r="AO19" i="1"/>
  <c r="AT19" i="1"/>
  <c r="AY19" i="1"/>
  <c r="BD19" i="1"/>
  <c r="BI19" i="1"/>
  <c r="BN19" i="1"/>
  <c r="U20" i="1"/>
  <c r="Z20" i="1"/>
  <c r="AE20" i="1"/>
  <c r="AJ20" i="1"/>
  <c r="AO20" i="1"/>
  <c r="AT20" i="1"/>
  <c r="AY20" i="1"/>
  <c r="BD20" i="1"/>
  <c r="BI20" i="1"/>
  <c r="BN20" i="1"/>
  <c r="U21" i="1"/>
  <c r="Z21" i="1"/>
  <c r="AE21" i="1"/>
  <c r="AJ21" i="1"/>
  <c r="AO21" i="1"/>
  <c r="AT21" i="1"/>
  <c r="AY21" i="1"/>
  <c r="BD21" i="1"/>
  <c r="BI21" i="1"/>
  <c r="BN21" i="1"/>
  <c r="U22" i="1"/>
  <c r="Z22" i="1"/>
  <c r="AE22" i="1"/>
  <c r="AJ22" i="1"/>
  <c r="AO22" i="1"/>
  <c r="AT22" i="1"/>
  <c r="AY22" i="1"/>
  <c r="BD22" i="1"/>
  <c r="BI22" i="1"/>
  <c r="BN22" i="1"/>
  <c r="U23" i="1"/>
  <c r="Z23" i="1"/>
  <c r="AE23" i="1"/>
  <c r="AJ23" i="1"/>
  <c r="AO23" i="1"/>
  <c r="AT23" i="1"/>
  <c r="AY23" i="1"/>
  <c r="BD23" i="1"/>
  <c r="BI23" i="1"/>
  <c r="BN23" i="1"/>
  <c r="U24" i="1"/>
  <c r="Z24" i="1"/>
  <c r="AE24" i="1"/>
  <c r="AJ24" i="1"/>
  <c r="AO24" i="1"/>
  <c r="AT24" i="1"/>
  <c r="AY24" i="1"/>
  <c r="BD24" i="1"/>
  <c r="BI24" i="1"/>
  <c r="BN24" i="1"/>
  <c r="U25" i="1"/>
  <c r="Z25" i="1"/>
  <c r="AE25" i="1"/>
  <c r="AJ25" i="1"/>
  <c r="AO25" i="1"/>
  <c r="AT25" i="1"/>
  <c r="AY25" i="1"/>
  <c r="BD25" i="1"/>
  <c r="BI25" i="1"/>
  <c r="BN25" i="1"/>
  <c r="U26" i="1"/>
  <c r="Z26" i="1"/>
  <c r="AE26" i="1"/>
  <c r="AJ26" i="1"/>
  <c r="AO26" i="1"/>
  <c r="AT26" i="1"/>
  <c r="AY26" i="1"/>
  <c r="BD26" i="1"/>
  <c r="BI26" i="1"/>
  <c r="BN26" i="1"/>
  <c r="U27" i="1"/>
  <c r="Z27" i="1"/>
  <c r="AE27" i="1"/>
  <c r="AJ27" i="1"/>
  <c r="AO27" i="1"/>
  <c r="AT27" i="1"/>
  <c r="AY27" i="1"/>
  <c r="BD27" i="1"/>
  <c r="BI27" i="1"/>
  <c r="BN27" i="1"/>
  <c r="U28" i="1"/>
  <c r="Z28" i="1"/>
  <c r="AE28" i="1"/>
  <c r="AJ28" i="1"/>
  <c r="AO28" i="1"/>
  <c r="AT28" i="1"/>
  <c r="AY28" i="1"/>
  <c r="BD28" i="1"/>
  <c r="BI28" i="1"/>
  <c r="BN28" i="1"/>
  <c r="U29" i="1"/>
  <c r="Z29" i="1"/>
  <c r="AE29" i="1"/>
  <c r="AJ29" i="1"/>
  <c r="AO29" i="1"/>
  <c r="AT29" i="1"/>
  <c r="AY29" i="1"/>
  <c r="BD29" i="1"/>
  <c r="BI29" i="1"/>
  <c r="BN29" i="1"/>
  <c r="U30" i="1"/>
  <c r="Z30" i="1"/>
  <c r="AE30" i="1"/>
  <c r="AJ30" i="1"/>
  <c r="AO30" i="1"/>
  <c r="AT30" i="1"/>
  <c r="AY30" i="1"/>
  <c r="BD30" i="1"/>
  <c r="BI30" i="1"/>
  <c r="BN30" i="1"/>
  <c r="U31" i="1"/>
  <c r="Z31" i="1"/>
  <c r="AE31" i="1"/>
  <c r="AJ31" i="1"/>
  <c r="AO31" i="1"/>
  <c r="AT31" i="1"/>
  <c r="AY31" i="1"/>
  <c r="BD31" i="1"/>
  <c r="BI31" i="1"/>
  <c r="BN31" i="1"/>
  <c r="U32" i="1"/>
  <c r="Z32" i="1"/>
  <c r="AE32" i="1"/>
  <c r="AJ32" i="1"/>
  <c r="AO32" i="1"/>
  <c r="AT32" i="1"/>
  <c r="AY32" i="1"/>
  <c r="BD32" i="1"/>
  <c r="BI32" i="1"/>
  <c r="BN32" i="1"/>
  <c r="U33" i="1"/>
  <c r="Z33" i="1"/>
  <c r="AE33" i="1"/>
  <c r="AJ33" i="1"/>
  <c r="AO33" i="1"/>
  <c r="AT33" i="1"/>
  <c r="AY33" i="1"/>
  <c r="BD33" i="1"/>
  <c r="BI33" i="1"/>
  <c r="BN33" i="1"/>
  <c r="U34" i="1"/>
  <c r="Z34" i="1"/>
  <c r="AE34" i="1"/>
  <c r="AJ34" i="1"/>
  <c r="AO34" i="1"/>
  <c r="AT34" i="1"/>
  <c r="AY34" i="1"/>
  <c r="BD34" i="1"/>
  <c r="BI34" i="1"/>
  <c r="BN34" i="1"/>
  <c r="U35" i="1"/>
  <c r="Z35" i="1"/>
  <c r="AE35" i="1"/>
  <c r="AJ35" i="1"/>
  <c r="AO35" i="1"/>
  <c r="AT35" i="1"/>
  <c r="AY35" i="1"/>
  <c r="BD35" i="1"/>
  <c r="BI35" i="1"/>
  <c r="BN35" i="1"/>
  <c r="U36" i="1"/>
  <c r="Z36" i="1"/>
  <c r="AE36" i="1"/>
  <c r="AJ36" i="1"/>
  <c r="AO36" i="1"/>
  <c r="AT36" i="1"/>
  <c r="AY36" i="1"/>
  <c r="BD36" i="1"/>
  <c r="BI36" i="1"/>
  <c r="BN36" i="1"/>
  <c r="U37" i="1"/>
  <c r="Z37" i="1"/>
  <c r="AE37" i="1"/>
  <c r="AJ37" i="1"/>
  <c r="AO37" i="1"/>
  <c r="AT37" i="1"/>
  <c r="AY37" i="1"/>
  <c r="BD37" i="1"/>
  <c r="BI37" i="1"/>
  <c r="BN37" i="1"/>
  <c r="U38" i="1"/>
  <c r="Z38" i="1"/>
  <c r="AE38" i="1"/>
  <c r="AJ38" i="1"/>
  <c r="AO38" i="1"/>
  <c r="AT38" i="1"/>
  <c r="AY38" i="1"/>
  <c r="BD38" i="1"/>
  <c r="BI38" i="1"/>
  <c r="BN38" i="1"/>
  <c r="U39" i="1"/>
  <c r="Z39" i="1"/>
  <c r="AE39" i="1"/>
  <c r="AJ39" i="1"/>
  <c r="AO39" i="1"/>
  <c r="AT39" i="1"/>
  <c r="AY39" i="1"/>
  <c r="BD39" i="1"/>
  <c r="BI39" i="1"/>
  <c r="BN39" i="1"/>
  <c r="U40" i="1"/>
  <c r="Z40" i="1"/>
  <c r="AE40" i="1"/>
  <c r="AJ40" i="1"/>
  <c r="AO40" i="1"/>
  <c r="AT40" i="1"/>
  <c r="AY40" i="1"/>
  <c r="BD40" i="1"/>
  <c r="BI40" i="1"/>
  <c r="BN40" i="1"/>
  <c r="U41" i="1"/>
  <c r="Z41" i="1"/>
  <c r="AE41" i="1"/>
  <c r="AJ41" i="1"/>
  <c r="AO41" i="1"/>
  <c r="AT41" i="1"/>
  <c r="AY41" i="1"/>
  <c r="BD41" i="1"/>
  <c r="BI41" i="1"/>
  <c r="BN41" i="1"/>
  <c r="U42" i="1"/>
  <c r="Z42" i="1"/>
  <c r="AE42" i="1"/>
  <c r="AJ42" i="1"/>
  <c r="AO42" i="1"/>
  <c r="AT42" i="1"/>
  <c r="AY42" i="1"/>
  <c r="BD42" i="1"/>
  <c r="BI42" i="1"/>
  <c r="BN42" i="1"/>
  <c r="U43" i="1"/>
  <c r="Z43" i="1"/>
  <c r="AE43" i="1"/>
  <c r="AJ43" i="1"/>
  <c r="AO43" i="1"/>
  <c r="AT43" i="1"/>
  <c r="AY43" i="1"/>
  <c r="BD43" i="1"/>
  <c r="BI43" i="1"/>
  <c r="BN43" i="1"/>
  <c r="U44" i="1"/>
  <c r="Z44" i="1"/>
  <c r="AE44" i="1"/>
  <c r="AJ44" i="1"/>
  <c r="AO44" i="1"/>
  <c r="AT44" i="1"/>
  <c r="AY44" i="1"/>
  <c r="BD44" i="1"/>
  <c r="BI44" i="1"/>
  <c r="BN44" i="1"/>
  <c r="U45" i="1"/>
  <c r="Z45" i="1"/>
  <c r="AE45" i="1"/>
  <c r="AJ45" i="1"/>
  <c r="AO45" i="1"/>
  <c r="AT45" i="1"/>
  <c r="AY45" i="1"/>
  <c r="BD45" i="1"/>
  <c r="BI45" i="1"/>
  <c r="BN45" i="1"/>
  <c r="U46" i="1"/>
  <c r="Z46" i="1"/>
  <c r="AE46" i="1"/>
  <c r="AJ46" i="1"/>
  <c r="AO46" i="1"/>
  <c r="AT46" i="1"/>
  <c r="AY46" i="1"/>
  <c r="BD46" i="1"/>
  <c r="BI46" i="1"/>
  <c r="BN46" i="1"/>
  <c r="U47" i="1"/>
  <c r="Z47" i="1"/>
  <c r="AE47" i="1"/>
  <c r="AJ47" i="1"/>
  <c r="AO47" i="1"/>
  <c r="AT47" i="1"/>
  <c r="AY47" i="1"/>
  <c r="BD47" i="1"/>
  <c r="BI47" i="1"/>
  <c r="BN47" i="1"/>
  <c r="U48" i="1"/>
  <c r="Z48" i="1"/>
  <c r="AE48" i="1"/>
  <c r="AJ48" i="1"/>
  <c r="AO48" i="1"/>
  <c r="AT48" i="1"/>
  <c r="AY48" i="1"/>
  <c r="BD48" i="1"/>
  <c r="BI48" i="1"/>
  <c r="BN48" i="1"/>
  <c r="U49" i="1"/>
  <c r="Z49" i="1"/>
  <c r="AE49" i="1"/>
  <c r="AJ49" i="1"/>
  <c r="AO49" i="1"/>
  <c r="AT49" i="1"/>
  <c r="AY49" i="1"/>
  <c r="BD49" i="1"/>
  <c r="BI49" i="1"/>
  <c r="BN49" i="1"/>
  <c r="U50" i="1"/>
  <c r="Z50" i="1"/>
  <c r="AE50" i="1"/>
  <c r="AJ50" i="1"/>
  <c r="AO50" i="1"/>
  <c r="AT50" i="1"/>
  <c r="AY50" i="1"/>
  <c r="BD50" i="1"/>
  <c r="BI50" i="1"/>
  <c r="BN50" i="1"/>
  <c r="U51" i="1"/>
  <c r="Z51" i="1"/>
  <c r="AE51" i="1"/>
  <c r="AJ51" i="1"/>
  <c r="AO51" i="1"/>
  <c r="AT51" i="1"/>
  <c r="AY51" i="1"/>
  <c r="BD51" i="1"/>
  <c r="BI51" i="1"/>
  <c r="BN51" i="1"/>
  <c r="U52" i="1"/>
  <c r="Z52" i="1"/>
  <c r="AE52" i="1"/>
  <c r="AJ52" i="1"/>
  <c r="AO52" i="1"/>
  <c r="AT52" i="1"/>
  <c r="AY52" i="1"/>
  <c r="BD52" i="1"/>
  <c r="BI52" i="1"/>
  <c r="BN52" i="1"/>
  <c r="U53" i="1"/>
  <c r="Z53" i="1"/>
  <c r="AE53" i="1"/>
  <c r="AJ53" i="1"/>
  <c r="AO53" i="1"/>
  <c r="AT53" i="1"/>
  <c r="AY53" i="1"/>
  <c r="BD53" i="1"/>
  <c r="BI53" i="1"/>
  <c r="BN53" i="1"/>
  <c r="U54" i="1"/>
  <c r="Z54" i="1"/>
  <c r="AE54" i="1"/>
  <c r="AJ54" i="1"/>
  <c r="AO54" i="1"/>
  <c r="AT54" i="1"/>
  <c r="AY54" i="1"/>
  <c r="BD54" i="1"/>
  <c r="BI54" i="1"/>
  <c r="BN54" i="1"/>
  <c r="U55" i="1"/>
  <c r="Z55" i="1"/>
  <c r="AE55" i="1"/>
  <c r="AJ55" i="1"/>
  <c r="AO55" i="1"/>
  <c r="AT55" i="1"/>
  <c r="AY55" i="1"/>
  <c r="BD55" i="1"/>
  <c r="BI55" i="1"/>
  <c r="BN55" i="1"/>
  <c r="U56" i="1"/>
  <c r="Z56" i="1"/>
  <c r="AE56" i="1"/>
  <c r="AJ56" i="1"/>
  <c r="AO56" i="1"/>
  <c r="AT56" i="1"/>
  <c r="AY56" i="1"/>
  <c r="BD56" i="1"/>
  <c r="BI56" i="1"/>
  <c r="BN56" i="1"/>
  <c r="U57" i="1"/>
  <c r="Z57" i="1"/>
  <c r="AE57" i="1"/>
  <c r="AJ57" i="1"/>
  <c r="AO57" i="1"/>
  <c r="AT57" i="1"/>
  <c r="AY57" i="1"/>
  <c r="BD57" i="1"/>
  <c r="BI57" i="1"/>
  <c r="BN57" i="1"/>
  <c r="U58" i="1"/>
  <c r="Z58" i="1"/>
  <c r="AE58" i="1"/>
  <c r="AJ58" i="1"/>
  <c r="AO58" i="1"/>
  <c r="AT58" i="1"/>
  <c r="AY58" i="1"/>
  <c r="BD58" i="1"/>
  <c r="BI58" i="1"/>
  <c r="BN58" i="1"/>
  <c r="U59" i="1"/>
  <c r="Z59" i="1"/>
  <c r="AE59" i="1"/>
  <c r="AJ59" i="1"/>
  <c r="AO59" i="1"/>
  <c r="AT59" i="1"/>
  <c r="AY59" i="1"/>
  <c r="BD59" i="1"/>
  <c r="BI59" i="1"/>
  <c r="BN59" i="1"/>
  <c r="U60" i="1"/>
  <c r="Z60" i="1"/>
  <c r="AE60" i="1"/>
  <c r="AJ60" i="1"/>
  <c r="AO60" i="1"/>
  <c r="AT60" i="1"/>
  <c r="AY60" i="1"/>
  <c r="BD60" i="1"/>
  <c r="BI60" i="1"/>
  <c r="BN60" i="1"/>
  <c r="U61" i="1"/>
  <c r="Z61" i="1"/>
  <c r="AE61" i="1"/>
  <c r="AJ61" i="1"/>
  <c r="AO61" i="1"/>
  <c r="AT61" i="1"/>
  <c r="AY61" i="1"/>
  <c r="BD61" i="1"/>
  <c r="BI61" i="1"/>
  <c r="BN61" i="1"/>
  <c r="U62" i="1"/>
  <c r="Z62" i="1"/>
  <c r="AE62" i="1"/>
  <c r="AJ62" i="1"/>
  <c r="AO62" i="1"/>
  <c r="AT62" i="1"/>
  <c r="AY62" i="1"/>
  <c r="BD62" i="1"/>
  <c r="BI62" i="1"/>
  <c r="BN62" i="1"/>
  <c r="U63" i="1"/>
  <c r="Z63" i="1"/>
  <c r="AE63" i="1"/>
  <c r="AJ63" i="1"/>
  <c r="AO63" i="1"/>
  <c r="AT63" i="1"/>
  <c r="AY63" i="1"/>
  <c r="BD63" i="1"/>
  <c r="BI63" i="1"/>
  <c r="BN63" i="1"/>
  <c r="U64" i="1"/>
  <c r="Z64" i="1"/>
  <c r="AE64" i="1"/>
  <c r="AJ64" i="1"/>
  <c r="AO64" i="1"/>
  <c r="AT64" i="1"/>
  <c r="AY64" i="1"/>
  <c r="BD64" i="1"/>
  <c r="BI64" i="1"/>
  <c r="BN64" i="1"/>
  <c r="U65" i="1"/>
  <c r="Z65" i="1"/>
  <c r="AE65" i="1"/>
  <c r="AJ65" i="1"/>
  <c r="AO65" i="1"/>
  <c r="AT65" i="1"/>
  <c r="AY65" i="1"/>
  <c r="BD65" i="1"/>
  <c r="BI65" i="1"/>
  <c r="BN65" i="1"/>
  <c r="U66" i="1"/>
  <c r="Z66" i="1"/>
  <c r="AE66" i="1"/>
  <c r="AJ66" i="1"/>
  <c r="AO66" i="1"/>
  <c r="AT66" i="1"/>
  <c r="AY66" i="1"/>
  <c r="BD66" i="1"/>
  <c r="BI66" i="1"/>
  <c r="BN66" i="1"/>
  <c r="U67" i="1"/>
  <c r="Z67" i="1"/>
  <c r="AE67" i="1"/>
  <c r="AJ67" i="1"/>
  <c r="AO67" i="1"/>
  <c r="AT67" i="1"/>
  <c r="AY67" i="1"/>
  <c r="BD67" i="1"/>
  <c r="BI67" i="1"/>
  <c r="BN67" i="1"/>
  <c r="U68" i="1"/>
  <c r="Z68" i="1"/>
  <c r="AE68" i="1"/>
  <c r="AJ68" i="1"/>
  <c r="AO68" i="1"/>
  <c r="AT68" i="1"/>
  <c r="AY68" i="1"/>
  <c r="BD68" i="1"/>
  <c r="BI68" i="1"/>
  <c r="BN68" i="1"/>
  <c r="U69" i="1"/>
  <c r="Z69" i="1"/>
  <c r="AE69" i="1"/>
  <c r="AJ69" i="1"/>
  <c r="AO69" i="1"/>
  <c r="AT69" i="1"/>
  <c r="AY69" i="1"/>
  <c r="BD69" i="1"/>
  <c r="BI69" i="1"/>
  <c r="BN69" i="1"/>
  <c r="U70" i="1"/>
  <c r="Z70" i="1"/>
  <c r="AE70" i="1"/>
  <c r="AJ70" i="1"/>
  <c r="AO70" i="1"/>
  <c r="AT70" i="1"/>
  <c r="AY70" i="1"/>
  <c r="BD70" i="1"/>
  <c r="BI70" i="1"/>
  <c r="BN70" i="1"/>
  <c r="U71" i="1"/>
  <c r="Z71" i="1"/>
  <c r="AE71" i="1"/>
  <c r="AJ71" i="1"/>
  <c r="AO71" i="1"/>
  <c r="AT71" i="1"/>
  <c r="AY71" i="1"/>
  <c r="BD71" i="1"/>
  <c r="BI71" i="1"/>
  <c r="BN71" i="1"/>
  <c r="U72" i="1"/>
  <c r="Z72" i="1"/>
  <c r="AE72" i="1"/>
  <c r="AJ72" i="1"/>
  <c r="AO72" i="1"/>
  <c r="AT72" i="1"/>
  <c r="AY72" i="1"/>
  <c r="BD72" i="1"/>
  <c r="BI72" i="1"/>
  <c r="BN72" i="1"/>
  <c r="U73" i="1"/>
  <c r="Z73" i="1"/>
  <c r="AE73" i="1"/>
  <c r="AJ73" i="1"/>
  <c r="AO73" i="1"/>
  <c r="AT73" i="1"/>
  <c r="AY73" i="1"/>
  <c r="BD73" i="1"/>
  <c r="BI73" i="1"/>
  <c r="BN73" i="1"/>
  <c r="U74" i="1"/>
  <c r="Z74" i="1"/>
  <c r="AE74" i="1"/>
  <c r="AJ74" i="1"/>
  <c r="AO74" i="1"/>
  <c r="AT74" i="1"/>
  <c r="AY74" i="1"/>
  <c r="BD74" i="1"/>
  <c r="BI74" i="1"/>
  <c r="BN74" i="1"/>
  <c r="U75" i="1"/>
  <c r="Z75" i="1"/>
  <c r="AE75" i="1"/>
  <c r="AJ75" i="1"/>
  <c r="AO75" i="1"/>
  <c r="AT75" i="1"/>
  <c r="AY75" i="1"/>
  <c r="BD75" i="1"/>
  <c r="BI75" i="1"/>
  <c r="BN75" i="1"/>
  <c r="U76" i="1"/>
  <c r="Z76" i="1"/>
  <c r="AE76" i="1"/>
  <c r="AJ76" i="1"/>
  <c r="AO76" i="1"/>
  <c r="AT76" i="1"/>
  <c r="AY76" i="1"/>
  <c r="BD76" i="1"/>
  <c r="BI76" i="1"/>
  <c r="BN76" i="1"/>
  <c r="U77" i="1"/>
  <c r="Z77" i="1"/>
  <c r="AE77" i="1"/>
  <c r="AJ77" i="1"/>
  <c r="AO77" i="1"/>
  <c r="AT77" i="1"/>
  <c r="AY77" i="1"/>
  <c r="BD77" i="1"/>
  <c r="BI77" i="1"/>
  <c r="BN77" i="1"/>
  <c r="U78" i="1"/>
  <c r="Z78" i="1"/>
  <c r="AE78" i="1"/>
  <c r="AJ78" i="1"/>
  <c r="AO78" i="1"/>
  <c r="AT78" i="1"/>
  <c r="AY78" i="1"/>
  <c r="BD78" i="1"/>
  <c r="BI78" i="1"/>
  <c r="BN78" i="1"/>
  <c r="U79" i="1"/>
  <c r="Z79" i="1"/>
  <c r="AE79" i="1"/>
  <c r="AJ79" i="1"/>
  <c r="AO79" i="1"/>
  <c r="AT79" i="1"/>
  <c r="AY79" i="1"/>
  <c r="BD79" i="1"/>
  <c r="BI79" i="1"/>
  <c r="BN79" i="1"/>
  <c r="U80" i="1"/>
  <c r="Z80" i="1"/>
  <c r="AE80" i="1"/>
  <c r="AJ80" i="1"/>
  <c r="AO80" i="1"/>
  <c r="AT80" i="1"/>
  <c r="AY80" i="1"/>
  <c r="BD80" i="1"/>
  <c r="BI80" i="1"/>
  <c r="BN80" i="1"/>
  <c r="U81" i="1"/>
  <c r="Z81" i="1"/>
  <c r="AE81" i="1"/>
  <c r="AJ81" i="1"/>
  <c r="AO81" i="1"/>
  <c r="AT81" i="1"/>
  <c r="AY81" i="1"/>
  <c r="BD81" i="1"/>
  <c r="BI81" i="1"/>
  <c r="BN81" i="1"/>
  <c r="U82" i="1"/>
  <c r="Z82" i="1"/>
  <c r="AE82" i="1"/>
  <c r="AJ82" i="1"/>
  <c r="AO82" i="1"/>
  <c r="AT82" i="1"/>
  <c r="AY82" i="1"/>
  <c r="BD82" i="1"/>
  <c r="BI82" i="1"/>
  <c r="BN82" i="1"/>
  <c r="U83" i="1"/>
  <c r="Z83" i="1"/>
  <c r="AE83" i="1"/>
  <c r="AJ83" i="1"/>
  <c r="AO83" i="1"/>
  <c r="AT83" i="1"/>
  <c r="AY83" i="1"/>
  <c r="BD83" i="1"/>
  <c r="BI83" i="1"/>
  <c r="BN83" i="1"/>
  <c r="U84" i="1"/>
  <c r="Z84" i="1"/>
  <c r="AE84" i="1"/>
  <c r="AJ84" i="1"/>
  <c r="AO84" i="1"/>
  <c r="AT84" i="1"/>
  <c r="AY84" i="1"/>
  <c r="BD84" i="1"/>
  <c r="BI84" i="1"/>
  <c r="BN84" i="1"/>
  <c r="U85" i="1"/>
  <c r="Z85" i="1"/>
  <c r="AE85" i="1"/>
  <c r="AJ85" i="1"/>
  <c r="AO85" i="1"/>
  <c r="AT85" i="1"/>
  <c r="AY85" i="1"/>
  <c r="BD85" i="1"/>
  <c r="BI85" i="1"/>
  <c r="BN85" i="1"/>
  <c r="U86" i="1"/>
  <c r="Z86" i="1"/>
  <c r="AE86" i="1"/>
  <c r="AJ86" i="1"/>
  <c r="AO86" i="1"/>
  <c r="AT86" i="1"/>
  <c r="AY86" i="1"/>
  <c r="BD86" i="1"/>
  <c r="BI86" i="1"/>
  <c r="BN86" i="1"/>
  <c r="U87" i="1"/>
  <c r="Z87" i="1"/>
  <c r="AE87" i="1"/>
  <c r="AJ87" i="1"/>
  <c r="AO87" i="1"/>
  <c r="AT87" i="1"/>
  <c r="AY87" i="1"/>
  <c r="BD87" i="1"/>
  <c r="BI87" i="1"/>
  <c r="BN87" i="1"/>
  <c r="U88" i="1"/>
  <c r="Z88" i="1"/>
  <c r="AE88" i="1"/>
  <c r="AJ88" i="1"/>
  <c r="AO88" i="1"/>
  <c r="AT88" i="1"/>
  <c r="AY88" i="1"/>
  <c r="BD88" i="1"/>
  <c r="BI88" i="1"/>
  <c r="BN88" i="1"/>
  <c r="U89" i="1"/>
  <c r="Z89" i="1"/>
  <c r="AE89" i="1"/>
  <c r="AJ89" i="1"/>
  <c r="AO89" i="1"/>
  <c r="AT89" i="1"/>
  <c r="AY89" i="1"/>
  <c r="BD89" i="1"/>
  <c r="BI89" i="1"/>
  <c r="BN89" i="1"/>
  <c r="U90" i="1"/>
  <c r="Z90" i="1"/>
  <c r="AE90" i="1"/>
  <c r="AJ90" i="1"/>
  <c r="AO90" i="1"/>
  <c r="AT90" i="1"/>
  <c r="AY90" i="1"/>
  <c r="BD90" i="1"/>
  <c r="BI90" i="1"/>
  <c r="BN90" i="1"/>
  <c r="U91" i="1"/>
  <c r="Z91" i="1"/>
  <c r="AE91" i="1"/>
  <c r="AJ91" i="1"/>
  <c r="AO91" i="1"/>
  <c r="AT91" i="1"/>
  <c r="AY91" i="1"/>
  <c r="BD91" i="1"/>
  <c r="BI91" i="1"/>
  <c r="BN91" i="1"/>
  <c r="U92" i="1"/>
  <c r="Z92" i="1"/>
  <c r="AE92" i="1"/>
  <c r="AJ92" i="1"/>
  <c r="AO92" i="1"/>
  <c r="AT92" i="1"/>
  <c r="AY92" i="1"/>
  <c r="BD92" i="1"/>
  <c r="BI92" i="1"/>
  <c r="BN92" i="1"/>
  <c r="U93" i="1"/>
  <c r="Z93" i="1"/>
  <c r="AE93" i="1"/>
  <c r="AJ93" i="1"/>
  <c r="AO93" i="1"/>
  <c r="AT93" i="1"/>
  <c r="AY93" i="1"/>
  <c r="BD93" i="1"/>
  <c r="BI93" i="1"/>
  <c r="BN93" i="1"/>
  <c r="U94" i="1"/>
  <c r="Z94" i="1"/>
  <c r="AE94" i="1"/>
  <c r="AJ94" i="1"/>
  <c r="AO94" i="1"/>
  <c r="AT94" i="1"/>
  <c r="AY94" i="1"/>
  <c r="BD94" i="1"/>
  <c r="BI94" i="1"/>
  <c r="BN94" i="1"/>
  <c r="U95" i="1"/>
  <c r="Z95" i="1"/>
  <c r="AE95" i="1"/>
  <c r="AJ95" i="1"/>
  <c r="AO95" i="1"/>
  <c r="AT95" i="1"/>
  <c r="AY95" i="1"/>
  <c r="BD95" i="1"/>
  <c r="BI95" i="1"/>
  <c r="BN95" i="1"/>
  <c r="U96" i="1"/>
  <c r="Z96" i="1"/>
  <c r="AE96" i="1"/>
  <c r="AJ96" i="1"/>
  <c r="AO96" i="1"/>
  <c r="AT96" i="1"/>
  <c r="AY96" i="1"/>
  <c r="BD96" i="1"/>
  <c r="BI96" i="1"/>
  <c r="BN96" i="1"/>
  <c r="U97" i="1"/>
  <c r="Z97" i="1"/>
  <c r="AE97" i="1"/>
  <c r="AJ97" i="1"/>
  <c r="AO97" i="1"/>
  <c r="AT97" i="1"/>
  <c r="AY97" i="1"/>
  <c r="BD97" i="1"/>
  <c r="BI97" i="1"/>
  <c r="BN97" i="1"/>
  <c r="U98" i="1"/>
  <c r="Z98" i="1"/>
  <c r="AE98" i="1"/>
  <c r="AJ98" i="1"/>
  <c r="AO98" i="1"/>
  <c r="AT98" i="1"/>
  <c r="AY98" i="1"/>
  <c r="BD98" i="1"/>
  <c r="BI98" i="1"/>
  <c r="BN98" i="1"/>
  <c r="U99" i="1"/>
  <c r="Z99" i="1"/>
  <c r="AE99" i="1"/>
  <c r="AJ99" i="1"/>
  <c r="AO99" i="1"/>
  <c r="AT99" i="1"/>
  <c r="AY99" i="1"/>
  <c r="BD99" i="1"/>
  <c r="BI99" i="1"/>
  <c r="BN99" i="1"/>
  <c r="U100" i="1"/>
  <c r="Z100" i="1"/>
  <c r="AE100" i="1"/>
  <c r="AJ100" i="1"/>
  <c r="AO100" i="1"/>
  <c r="AT100" i="1"/>
  <c r="AY100" i="1"/>
  <c r="BD100" i="1"/>
  <c r="BI100" i="1"/>
  <c r="BN100" i="1"/>
  <c r="U101" i="1"/>
  <c r="Z101" i="1"/>
  <c r="AE101" i="1"/>
  <c r="AJ101" i="1"/>
  <c r="AO101" i="1"/>
  <c r="AT101" i="1"/>
  <c r="AY101" i="1"/>
  <c r="BD101" i="1"/>
  <c r="BI101" i="1"/>
  <c r="BN101" i="1"/>
  <c r="U102" i="1"/>
  <c r="Z102" i="1"/>
  <c r="AE102" i="1"/>
  <c r="AJ102" i="1"/>
  <c r="AO102" i="1"/>
  <c r="AT102" i="1"/>
  <c r="AY102" i="1"/>
  <c r="BD102" i="1"/>
  <c r="BI102" i="1"/>
  <c r="BN102" i="1"/>
  <c r="U103" i="1"/>
  <c r="Z103" i="1"/>
  <c r="AE103" i="1"/>
  <c r="AJ103" i="1"/>
  <c r="AO103" i="1"/>
  <c r="AT103" i="1"/>
  <c r="AY103" i="1"/>
  <c r="BD103" i="1"/>
  <c r="BI103" i="1"/>
  <c r="BN103" i="1"/>
  <c r="U104" i="1"/>
  <c r="Z104" i="1"/>
  <c r="AE104" i="1"/>
  <c r="AJ104" i="1"/>
  <c r="AO104" i="1"/>
  <c r="AT104" i="1"/>
  <c r="AY104" i="1"/>
  <c r="BD104" i="1"/>
  <c r="BI104" i="1"/>
  <c r="BN104" i="1"/>
  <c r="U105" i="1"/>
  <c r="Z105" i="1"/>
  <c r="AE105" i="1"/>
  <c r="AJ105" i="1"/>
  <c r="AO105" i="1"/>
  <c r="AT105" i="1"/>
  <c r="AY105" i="1"/>
  <c r="BD105" i="1"/>
  <c r="BI105" i="1"/>
  <c r="BN105" i="1"/>
  <c r="U106" i="1"/>
  <c r="Z106" i="1"/>
  <c r="AE106" i="1"/>
  <c r="AJ106" i="1"/>
  <c r="AO106" i="1"/>
  <c r="AT106" i="1"/>
  <c r="AY106" i="1"/>
  <c r="BD106" i="1"/>
  <c r="BI106" i="1"/>
  <c r="BN106" i="1"/>
  <c r="U107" i="1"/>
  <c r="Z107" i="1"/>
  <c r="AE107" i="1"/>
  <c r="AJ107" i="1"/>
  <c r="AO107" i="1"/>
  <c r="AT107" i="1"/>
  <c r="AY107" i="1"/>
  <c r="BD107" i="1"/>
  <c r="BI107" i="1"/>
  <c r="BN107" i="1"/>
  <c r="U108" i="1"/>
  <c r="Z108" i="1"/>
  <c r="AE108" i="1"/>
  <c r="AJ108" i="1"/>
  <c r="AO108" i="1"/>
  <c r="AT108" i="1"/>
  <c r="AY108" i="1"/>
  <c r="BD108" i="1"/>
  <c r="BI108" i="1"/>
  <c r="BN108" i="1"/>
  <c r="U109" i="1"/>
  <c r="Z109" i="1"/>
  <c r="AE109" i="1"/>
  <c r="AJ109" i="1"/>
  <c r="AO109" i="1"/>
  <c r="AT109" i="1"/>
  <c r="AY109" i="1"/>
  <c r="BD109" i="1"/>
  <c r="BI109" i="1"/>
  <c r="BN109" i="1"/>
  <c r="U110" i="1"/>
  <c r="Z110" i="1"/>
  <c r="AE110" i="1"/>
  <c r="AJ110" i="1"/>
  <c r="AO110" i="1"/>
  <c r="AT110" i="1"/>
  <c r="AY110" i="1"/>
  <c r="BD110" i="1"/>
  <c r="BI110" i="1"/>
  <c r="BN110" i="1"/>
  <c r="U111" i="1"/>
  <c r="Z111" i="1"/>
  <c r="AE111" i="1"/>
  <c r="AJ111" i="1"/>
  <c r="AO111" i="1"/>
  <c r="AT111" i="1"/>
  <c r="AY111" i="1"/>
  <c r="BD111" i="1"/>
  <c r="BI111" i="1"/>
  <c r="BN111" i="1"/>
  <c r="U112" i="1"/>
  <c r="Z112" i="1"/>
  <c r="AE112" i="1"/>
  <c r="AJ112" i="1"/>
  <c r="AO112" i="1"/>
  <c r="AT112" i="1"/>
  <c r="AY112" i="1"/>
  <c r="BD112" i="1"/>
  <c r="BI112" i="1"/>
  <c r="BN112" i="1"/>
  <c r="U113" i="1"/>
  <c r="Z113" i="1"/>
  <c r="AE113" i="1"/>
  <c r="AJ113" i="1"/>
  <c r="AO113" i="1"/>
  <c r="AT113" i="1"/>
  <c r="AY113" i="1"/>
  <c r="BD113" i="1"/>
  <c r="BI113" i="1"/>
  <c r="BN113" i="1"/>
  <c r="U114" i="1"/>
  <c r="Z114" i="1"/>
  <c r="AE114" i="1"/>
  <c r="AJ114" i="1"/>
  <c r="AO114" i="1"/>
  <c r="AT114" i="1"/>
  <c r="AY114" i="1"/>
  <c r="BD114" i="1"/>
  <c r="BI114" i="1"/>
  <c r="BN114" i="1"/>
  <c r="U115" i="1"/>
  <c r="Z115" i="1"/>
  <c r="AE115" i="1"/>
  <c r="AJ115" i="1"/>
  <c r="AO115" i="1"/>
  <c r="AT115" i="1"/>
  <c r="AY115" i="1"/>
  <c r="BD115" i="1"/>
  <c r="BI115" i="1"/>
  <c r="BN115" i="1"/>
  <c r="U116" i="1"/>
  <c r="Z116" i="1"/>
  <c r="AE116" i="1"/>
  <c r="AJ116" i="1"/>
  <c r="AO116" i="1"/>
  <c r="AT116" i="1"/>
  <c r="AY116" i="1"/>
  <c r="BD116" i="1"/>
  <c r="BI116" i="1"/>
  <c r="BN116" i="1"/>
  <c r="U117" i="1"/>
  <c r="Z117" i="1"/>
  <c r="AE117" i="1"/>
  <c r="AJ117" i="1"/>
  <c r="AO117" i="1"/>
  <c r="AT117" i="1"/>
  <c r="AY117" i="1"/>
  <c r="BD117" i="1"/>
  <c r="BI117" i="1"/>
  <c r="BN117" i="1"/>
  <c r="U118" i="1"/>
  <c r="Z118" i="1"/>
  <c r="AE118" i="1"/>
  <c r="AJ118" i="1"/>
  <c r="AO118" i="1"/>
  <c r="AT118" i="1"/>
  <c r="AY118" i="1"/>
  <c r="BD118" i="1"/>
  <c r="BI118" i="1"/>
  <c r="BN118" i="1"/>
  <c r="U119" i="1"/>
  <c r="Z119" i="1"/>
  <c r="AE119" i="1"/>
  <c r="AJ119" i="1"/>
  <c r="AO119" i="1"/>
  <c r="AT119" i="1"/>
  <c r="AY119" i="1"/>
  <c r="BD119" i="1"/>
  <c r="BI119" i="1"/>
  <c r="BN119" i="1"/>
  <c r="U120" i="1"/>
  <c r="Z120" i="1"/>
  <c r="AE120" i="1"/>
  <c r="AJ120" i="1"/>
  <c r="AO120" i="1"/>
  <c r="AT120" i="1"/>
  <c r="AY120" i="1"/>
  <c r="BD120" i="1"/>
  <c r="BI120" i="1"/>
  <c r="BN120" i="1"/>
  <c r="U121" i="1"/>
  <c r="Z121" i="1"/>
  <c r="AE121" i="1"/>
  <c r="AJ121" i="1"/>
  <c r="AO121" i="1"/>
  <c r="AT121" i="1"/>
  <c r="AY121" i="1"/>
  <c r="BD121" i="1"/>
  <c r="BI121" i="1"/>
  <c r="BN121" i="1"/>
  <c r="U122" i="1"/>
  <c r="Z122" i="1"/>
  <c r="AE122" i="1"/>
  <c r="AJ122" i="1"/>
  <c r="AO122" i="1"/>
  <c r="AT122" i="1"/>
  <c r="AY122" i="1"/>
  <c r="BD122" i="1"/>
  <c r="BI122" i="1"/>
  <c r="BN122" i="1"/>
  <c r="U123" i="1"/>
  <c r="Z123" i="1"/>
  <c r="AE123" i="1"/>
  <c r="AJ123" i="1"/>
  <c r="AO123" i="1"/>
  <c r="AT123" i="1"/>
  <c r="AY123" i="1"/>
  <c r="BD123" i="1"/>
  <c r="BI123" i="1"/>
  <c r="BN123" i="1"/>
  <c r="U124" i="1"/>
  <c r="Z124" i="1"/>
  <c r="AE124" i="1"/>
  <c r="AJ124" i="1"/>
  <c r="AO124" i="1"/>
  <c r="AT124" i="1"/>
  <c r="AY124" i="1"/>
  <c r="BD124" i="1"/>
  <c r="BI124" i="1"/>
  <c r="BN124" i="1"/>
  <c r="U125" i="1"/>
  <c r="Z125" i="1"/>
  <c r="AE125" i="1"/>
  <c r="AJ125" i="1"/>
  <c r="AO125" i="1"/>
  <c r="AT125" i="1"/>
  <c r="AY125" i="1"/>
  <c r="BD125" i="1"/>
  <c r="BI125" i="1"/>
  <c r="BN125" i="1"/>
  <c r="U126" i="1"/>
  <c r="Z126" i="1"/>
  <c r="AE126" i="1"/>
  <c r="AJ126" i="1"/>
  <c r="AO126" i="1"/>
  <c r="AT126" i="1"/>
  <c r="AY126" i="1"/>
  <c r="BD126" i="1"/>
  <c r="BI126" i="1"/>
  <c r="BN126" i="1"/>
  <c r="U127" i="1"/>
  <c r="Z127" i="1"/>
  <c r="AE127" i="1"/>
  <c r="AJ127" i="1"/>
  <c r="AO127" i="1"/>
  <c r="AT127" i="1"/>
  <c r="AY127" i="1"/>
  <c r="BD127" i="1"/>
  <c r="BI127" i="1"/>
  <c r="BN127" i="1"/>
  <c r="U128" i="1"/>
  <c r="Z128" i="1"/>
  <c r="AE128" i="1"/>
  <c r="AJ128" i="1"/>
  <c r="AO128" i="1"/>
  <c r="AT128" i="1"/>
  <c r="AY128" i="1"/>
  <c r="BD128" i="1"/>
  <c r="BI128" i="1"/>
  <c r="BN128" i="1"/>
  <c r="U129" i="1"/>
  <c r="Z129" i="1"/>
  <c r="AE129" i="1"/>
  <c r="AJ129" i="1"/>
  <c r="AO129" i="1"/>
  <c r="AT129" i="1"/>
  <c r="AY129" i="1"/>
  <c r="BD129" i="1"/>
  <c r="BI129" i="1"/>
  <c r="BN129" i="1"/>
  <c r="U130" i="1"/>
  <c r="Z130" i="1"/>
  <c r="AE130" i="1"/>
  <c r="AJ130" i="1"/>
  <c r="AO130" i="1"/>
  <c r="AT130" i="1"/>
  <c r="AY130" i="1"/>
  <c r="BD130" i="1"/>
  <c r="BI130" i="1"/>
  <c r="BN130" i="1"/>
  <c r="U131" i="1"/>
  <c r="Z131" i="1"/>
  <c r="AE131" i="1"/>
  <c r="AJ131" i="1"/>
  <c r="AO131" i="1"/>
  <c r="AT131" i="1"/>
  <c r="AY131" i="1"/>
  <c r="BD131" i="1"/>
  <c r="BI131" i="1"/>
  <c r="BN131" i="1"/>
  <c r="U132" i="1"/>
  <c r="Z132" i="1"/>
  <c r="AE132" i="1"/>
  <c r="AJ132" i="1"/>
  <c r="AO132" i="1"/>
  <c r="AT132" i="1"/>
  <c r="AY132" i="1"/>
  <c r="BD132" i="1"/>
  <c r="BI132" i="1"/>
  <c r="BN132" i="1"/>
  <c r="U133" i="1"/>
  <c r="Z133" i="1"/>
  <c r="AE133" i="1"/>
  <c r="AJ133" i="1"/>
  <c r="AO133" i="1"/>
  <c r="AT133" i="1"/>
  <c r="AY133" i="1"/>
  <c r="BD133" i="1"/>
  <c r="BI133" i="1"/>
  <c r="BN133" i="1"/>
  <c r="U134" i="1"/>
  <c r="Z134" i="1"/>
  <c r="AE134" i="1"/>
  <c r="AJ134" i="1"/>
  <c r="AO134" i="1"/>
  <c r="AT134" i="1"/>
  <c r="AY134" i="1"/>
  <c r="BD134" i="1"/>
  <c r="BI134" i="1"/>
  <c r="BN134" i="1"/>
  <c r="U135" i="1"/>
  <c r="Z135" i="1"/>
  <c r="AE135" i="1"/>
  <c r="AJ135" i="1"/>
  <c r="AO135" i="1"/>
  <c r="AT135" i="1"/>
  <c r="AY135" i="1"/>
  <c r="BD135" i="1"/>
  <c r="BI135" i="1"/>
  <c r="BN135" i="1"/>
  <c r="U136" i="1"/>
  <c r="Z136" i="1"/>
  <c r="AE136" i="1"/>
  <c r="AJ136" i="1"/>
  <c r="AO136" i="1"/>
  <c r="AT136" i="1"/>
  <c r="AY136" i="1"/>
  <c r="BD136" i="1"/>
  <c r="BI136" i="1"/>
  <c r="BN136" i="1"/>
  <c r="U137" i="1"/>
  <c r="Z137" i="1"/>
  <c r="AE137" i="1"/>
  <c r="AJ137" i="1"/>
  <c r="AO137" i="1"/>
  <c r="AT137" i="1"/>
  <c r="AY137" i="1"/>
  <c r="BD137" i="1"/>
  <c r="BI137" i="1"/>
  <c r="BN137" i="1"/>
  <c r="U138" i="1"/>
  <c r="Z138" i="1"/>
  <c r="AE138" i="1"/>
  <c r="AJ138" i="1"/>
  <c r="AO138" i="1"/>
  <c r="AT138" i="1"/>
  <c r="AY138" i="1"/>
  <c r="BD138" i="1"/>
  <c r="BI138" i="1"/>
  <c r="BN138" i="1"/>
  <c r="U139" i="1"/>
  <c r="Z139" i="1"/>
  <c r="AE139" i="1"/>
  <c r="AJ139" i="1"/>
  <c r="AO139" i="1"/>
  <c r="AT139" i="1"/>
  <c r="AY139" i="1"/>
  <c r="BD139" i="1"/>
  <c r="BI139" i="1"/>
  <c r="BN139" i="1"/>
  <c r="U140" i="1"/>
  <c r="Z140" i="1"/>
  <c r="AE140" i="1"/>
  <c r="AJ140" i="1"/>
  <c r="AO140" i="1"/>
  <c r="AT140" i="1"/>
  <c r="AY140" i="1"/>
  <c r="BD140" i="1"/>
  <c r="BI140" i="1"/>
  <c r="BN140" i="1"/>
  <c r="U141" i="1"/>
  <c r="Z141" i="1"/>
  <c r="AE141" i="1"/>
  <c r="AJ141" i="1"/>
  <c r="AO141" i="1"/>
  <c r="AT141" i="1"/>
  <c r="AY141" i="1"/>
  <c r="BD141" i="1"/>
  <c r="BI141" i="1"/>
  <c r="BN141" i="1"/>
  <c r="U142" i="1"/>
  <c r="Z142" i="1"/>
  <c r="AE142" i="1"/>
  <c r="AJ142" i="1"/>
  <c r="AO142" i="1"/>
  <c r="AT142" i="1"/>
  <c r="AY142" i="1"/>
  <c r="BD142" i="1"/>
  <c r="BI142" i="1"/>
  <c r="BN142" i="1"/>
  <c r="U143" i="1"/>
  <c r="Z143" i="1"/>
  <c r="AE143" i="1"/>
  <c r="AJ143" i="1"/>
  <c r="AO143" i="1"/>
  <c r="AT143" i="1"/>
  <c r="AY143" i="1"/>
  <c r="BD143" i="1"/>
  <c r="BI143" i="1"/>
  <c r="BN143" i="1"/>
  <c r="U144" i="1"/>
  <c r="Z144" i="1"/>
  <c r="AE144" i="1"/>
  <c r="AJ144" i="1"/>
  <c r="AO144" i="1"/>
  <c r="AT144" i="1"/>
  <c r="AY144" i="1"/>
  <c r="BD144" i="1"/>
  <c r="BI144" i="1"/>
  <c r="BN144" i="1"/>
  <c r="U145" i="1"/>
  <c r="Z145" i="1"/>
  <c r="AE145" i="1"/>
  <c r="AJ145" i="1"/>
  <c r="AO145" i="1"/>
  <c r="AT145" i="1"/>
  <c r="AY145" i="1"/>
  <c r="BD145" i="1"/>
  <c r="BI145" i="1"/>
  <c r="BN145" i="1"/>
  <c r="U146" i="1"/>
  <c r="Z146" i="1"/>
  <c r="AE146" i="1"/>
  <c r="AJ146" i="1"/>
  <c r="AO146" i="1"/>
  <c r="AT146" i="1"/>
  <c r="AY146" i="1"/>
  <c r="BD146" i="1"/>
  <c r="BI146" i="1"/>
  <c r="BN146" i="1"/>
  <c r="U147" i="1"/>
  <c r="Z147" i="1"/>
  <c r="AE147" i="1"/>
  <c r="AJ147" i="1"/>
  <c r="AO147" i="1"/>
  <c r="AT147" i="1"/>
  <c r="AY147" i="1"/>
  <c r="BD147" i="1"/>
  <c r="BI147" i="1"/>
  <c r="BN147" i="1"/>
  <c r="U148" i="1"/>
  <c r="Z148" i="1"/>
  <c r="AE148" i="1"/>
  <c r="AJ148" i="1"/>
  <c r="AO148" i="1"/>
  <c r="AT148" i="1"/>
  <c r="AY148" i="1"/>
  <c r="BD148" i="1"/>
  <c r="BI148" i="1"/>
  <c r="BN148" i="1"/>
  <c r="U149" i="1"/>
  <c r="Z149" i="1"/>
  <c r="AE149" i="1"/>
  <c r="AJ149" i="1"/>
  <c r="AO149" i="1"/>
  <c r="AT149" i="1"/>
  <c r="AY149" i="1"/>
  <c r="BD149" i="1"/>
  <c r="BI149" i="1"/>
  <c r="BN149" i="1"/>
  <c r="U150" i="1"/>
  <c r="Z150" i="1"/>
  <c r="AE150" i="1"/>
  <c r="AJ150" i="1"/>
  <c r="AO150" i="1"/>
  <c r="AT150" i="1"/>
  <c r="AY150" i="1"/>
  <c r="BD150" i="1"/>
  <c r="BI150" i="1"/>
  <c r="BN150" i="1"/>
  <c r="U151" i="1"/>
  <c r="Z151" i="1"/>
  <c r="AE151" i="1"/>
  <c r="AJ151" i="1"/>
  <c r="AO151" i="1"/>
  <c r="AT151" i="1"/>
  <c r="AY151" i="1"/>
  <c r="BD151" i="1"/>
  <c r="BI151" i="1"/>
  <c r="BN151" i="1"/>
  <c r="U152" i="1"/>
  <c r="Z152" i="1"/>
  <c r="AE152" i="1"/>
  <c r="AJ152" i="1"/>
  <c r="AO152" i="1"/>
  <c r="AT152" i="1"/>
  <c r="AY152" i="1"/>
  <c r="BD152" i="1"/>
  <c r="BI152" i="1"/>
  <c r="BN152" i="1"/>
  <c r="U153" i="1"/>
  <c r="Z153" i="1"/>
  <c r="AE153" i="1"/>
  <c r="AJ153" i="1"/>
  <c r="AO153" i="1"/>
  <c r="AT153" i="1"/>
  <c r="AY153" i="1"/>
  <c r="BD153" i="1"/>
  <c r="BI153" i="1"/>
  <c r="BN153" i="1"/>
  <c r="U154" i="1"/>
  <c r="Z154" i="1"/>
  <c r="AE154" i="1"/>
  <c r="AJ154" i="1"/>
  <c r="AO154" i="1"/>
  <c r="AT154" i="1"/>
  <c r="AY154" i="1"/>
  <c r="BD154" i="1"/>
  <c r="BI154" i="1"/>
  <c r="BN154" i="1"/>
  <c r="U155" i="1"/>
  <c r="Z155" i="1"/>
  <c r="AE155" i="1"/>
  <c r="AJ155" i="1"/>
  <c r="AO155" i="1"/>
  <c r="AT155" i="1"/>
  <c r="AY155" i="1"/>
  <c r="BD155" i="1"/>
  <c r="BI155" i="1"/>
  <c r="BN155" i="1"/>
  <c r="U156" i="1"/>
  <c r="Z156" i="1"/>
  <c r="AE156" i="1"/>
  <c r="AJ156" i="1"/>
  <c r="AO156" i="1"/>
  <c r="AT156" i="1"/>
  <c r="AY156" i="1"/>
  <c r="BD156" i="1"/>
  <c r="BI156" i="1"/>
  <c r="BN156" i="1"/>
  <c r="U157" i="1"/>
  <c r="Z157" i="1"/>
  <c r="AE157" i="1"/>
  <c r="AJ157" i="1"/>
  <c r="AO157" i="1"/>
  <c r="AT157" i="1"/>
  <c r="AY157" i="1"/>
  <c r="BD157" i="1"/>
  <c r="BI157" i="1"/>
  <c r="BN157" i="1"/>
  <c r="U158" i="1"/>
  <c r="Z158" i="1"/>
  <c r="AE158" i="1"/>
  <c r="AJ158" i="1"/>
  <c r="AO158" i="1"/>
  <c r="AT158" i="1"/>
  <c r="AY158" i="1"/>
  <c r="BD158" i="1"/>
  <c r="BI158" i="1"/>
  <c r="BN158" i="1"/>
  <c r="U159" i="1"/>
  <c r="Z159" i="1"/>
  <c r="AE159" i="1"/>
  <c r="AJ159" i="1"/>
  <c r="AO159" i="1"/>
  <c r="AT159" i="1"/>
  <c r="AY159" i="1"/>
  <c r="BD159" i="1"/>
  <c r="BI159" i="1"/>
  <c r="BN159" i="1"/>
  <c r="U160" i="1"/>
  <c r="Z160" i="1"/>
  <c r="AE160" i="1"/>
  <c r="AJ160" i="1"/>
  <c r="AO160" i="1"/>
  <c r="AT160" i="1"/>
  <c r="AY160" i="1"/>
  <c r="BD160" i="1"/>
  <c r="BI160" i="1"/>
  <c r="BN160" i="1"/>
  <c r="U161" i="1"/>
  <c r="Z161" i="1"/>
  <c r="AE161" i="1"/>
  <c r="AJ161" i="1"/>
  <c r="AO161" i="1"/>
  <c r="AT161" i="1"/>
  <c r="AY161" i="1"/>
  <c r="BD161" i="1"/>
  <c r="BI161" i="1"/>
  <c r="BN161" i="1"/>
  <c r="U162" i="1"/>
  <c r="Z162" i="1"/>
  <c r="AE162" i="1"/>
  <c r="AJ162" i="1"/>
  <c r="AO162" i="1"/>
  <c r="AT162" i="1"/>
  <c r="AY162" i="1"/>
  <c r="BD162" i="1"/>
  <c r="BI162" i="1"/>
  <c r="BN162" i="1"/>
  <c r="U163" i="1"/>
  <c r="Z163" i="1"/>
  <c r="AE163" i="1"/>
  <c r="AJ163" i="1"/>
  <c r="AO163" i="1"/>
  <c r="AT163" i="1"/>
  <c r="AY163" i="1"/>
  <c r="BD163" i="1"/>
  <c r="BI163" i="1"/>
  <c r="BN163" i="1"/>
  <c r="U164" i="1"/>
  <c r="Z164" i="1"/>
  <c r="AE164" i="1"/>
  <c r="AJ164" i="1"/>
  <c r="AO164" i="1"/>
  <c r="AT164" i="1"/>
  <c r="AY164" i="1"/>
  <c r="BD164" i="1"/>
  <c r="BI164" i="1"/>
  <c r="BN164" i="1"/>
  <c r="U165" i="1"/>
  <c r="Z165" i="1"/>
  <c r="AE165" i="1"/>
  <c r="AJ165" i="1"/>
  <c r="AO165" i="1"/>
  <c r="AT165" i="1"/>
  <c r="AY165" i="1"/>
  <c r="BD165" i="1"/>
  <c r="BI165" i="1"/>
  <c r="BN165" i="1"/>
  <c r="U166" i="1"/>
  <c r="Z166" i="1"/>
  <c r="AE166" i="1"/>
  <c r="AJ166" i="1"/>
  <c r="AO166" i="1"/>
  <c r="AT166" i="1"/>
  <c r="AY166" i="1"/>
  <c r="BD166" i="1"/>
  <c r="BI166" i="1"/>
  <c r="BN166" i="1"/>
  <c r="U167" i="1"/>
  <c r="Z167" i="1"/>
  <c r="AE167" i="1"/>
  <c r="AJ167" i="1"/>
  <c r="AO167" i="1"/>
  <c r="AT167" i="1"/>
  <c r="AY167" i="1"/>
  <c r="BD167" i="1"/>
  <c r="BI167" i="1"/>
  <c r="BN167" i="1"/>
  <c r="U168" i="1"/>
  <c r="Z168" i="1"/>
  <c r="AE168" i="1"/>
  <c r="AJ168" i="1"/>
  <c r="AO168" i="1"/>
  <c r="AT168" i="1"/>
  <c r="AY168" i="1"/>
  <c r="BD168" i="1"/>
  <c r="BI168" i="1"/>
  <c r="BN168" i="1"/>
  <c r="U169" i="1"/>
  <c r="Z169" i="1"/>
  <c r="AE169" i="1"/>
  <c r="AJ169" i="1"/>
  <c r="AO169" i="1"/>
  <c r="AT169" i="1"/>
  <c r="AY169" i="1"/>
  <c r="BD169" i="1"/>
  <c r="BI169" i="1"/>
  <c r="BN169" i="1"/>
  <c r="U170" i="1"/>
  <c r="Z170" i="1"/>
  <c r="AE170" i="1"/>
  <c r="AJ170" i="1"/>
  <c r="AO170" i="1"/>
  <c r="AT170" i="1"/>
  <c r="AY170" i="1"/>
  <c r="BD170" i="1"/>
  <c r="BI170" i="1"/>
  <c r="BN170" i="1"/>
  <c r="U171" i="1"/>
  <c r="Z171" i="1"/>
  <c r="AE171" i="1"/>
  <c r="AJ171" i="1"/>
  <c r="AO171" i="1"/>
  <c r="AT171" i="1"/>
  <c r="AY171" i="1"/>
  <c r="BD171" i="1"/>
  <c r="BI171" i="1"/>
  <c r="BN171" i="1"/>
  <c r="U172" i="1"/>
  <c r="Z172" i="1"/>
  <c r="AE172" i="1"/>
  <c r="AJ172" i="1"/>
  <c r="AO172" i="1"/>
  <c r="AT172" i="1"/>
  <c r="AY172" i="1"/>
  <c r="BD172" i="1"/>
  <c r="BI172" i="1"/>
  <c r="BN172" i="1"/>
  <c r="U173" i="1"/>
  <c r="Z173" i="1"/>
  <c r="AE173" i="1"/>
  <c r="AJ173" i="1"/>
  <c r="AO173" i="1"/>
  <c r="AT173" i="1"/>
  <c r="AY173" i="1"/>
  <c r="BD173" i="1"/>
  <c r="BI173" i="1"/>
  <c r="BN173" i="1"/>
  <c r="U174" i="1"/>
  <c r="Z174" i="1"/>
  <c r="AE174" i="1"/>
  <c r="AJ174" i="1"/>
  <c r="AO174" i="1"/>
  <c r="AT174" i="1"/>
  <c r="AY174" i="1"/>
  <c r="BD174" i="1"/>
  <c r="BI174" i="1"/>
  <c r="BN174" i="1"/>
  <c r="U175" i="1"/>
  <c r="Z175" i="1"/>
  <c r="AE175" i="1"/>
  <c r="AJ175" i="1"/>
  <c r="AO175" i="1"/>
  <c r="AT175" i="1"/>
  <c r="AY175" i="1"/>
  <c r="BD175" i="1"/>
  <c r="BI175" i="1"/>
  <c r="BN175" i="1"/>
  <c r="U176" i="1"/>
  <c r="Z176" i="1"/>
  <c r="AE176" i="1"/>
  <c r="AJ176" i="1"/>
  <c r="AO176" i="1"/>
  <c r="AT176" i="1"/>
  <c r="AY176" i="1"/>
  <c r="BD176" i="1"/>
  <c r="BI176" i="1"/>
  <c r="BN176" i="1"/>
  <c r="U177" i="1"/>
  <c r="Z177" i="1"/>
  <c r="AE177" i="1"/>
  <c r="AJ177" i="1"/>
  <c r="AO177" i="1"/>
  <c r="AT177" i="1"/>
  <c r="AY177" i="1"/>
  <c r="BD177" i="1"/>
  <c r="BI177" i="1"/>
  <c r="BN177" i="1"/>
  <c r="U178" i="1"/>
  <c r="Z178" i="1"/>
  <c r="AE178" i="1"/>
  <c r="AJ178" i="1"/>
  <c r="AO178" i="1"/>
  <c r="AT178" i="1"/>
  <c r="AY178" i="1"/>
  <c r="BD178" i="1"/>
  <c r="BI178" i="1"/>
  <c r="BN178" i="1"/>
  <c r="U179" i="1"/>
  <c r="Z179" i="1"/>
  <c r="AE179" i="1"/>
  <c r="AJ179" i="1"/>
  <c r="AO179" i="1"/>
  <c r="AT179" i="1"/>
  <c r="AY179" i="1"/>
  <c r="BD179" i="1"/>
  <c r="BI179" i="1"/>
  <c r="BN179" i="1"/>
  <c r="U180" i="1"/>
  <c r="Z180" i="1"/>
  <c r="AE180" i="1"/>
  <c r="AJ180" i="1"/>
  <c r="AO180" i="1"/>
  <c r="AT180" i="1"/>
  <c r="AY180" i="1"/>
  <c r="BD180" i="1"/>
  <c r="BI180" i="1"/>
  <c r="BN180" i="1"/>
  <c r="U181" i="1"/>
  <c r="Z181" i="1"/>
  <c r="AE181" i="1"/>
  <c r="AJ181" i="1"/>
  <c r="AO181" i="1"/>
  <c r="AT181" i="1"/>
  <c r="AY181" i="1"/>
  <c r="BD181" i="1"/>
  <c r="BI181" i="1"/>
  <c r="BN181" i="1"/>
  <c r="U182" i="1"/>
  <c r="Z182" i="1"/>
  <c r="AE182" i="1"/>
  <c r="AJ182" i="1"/>
  <c r="AO182" i="1"/>
  <c r="AT182" i="1"/>
  <c r="AY182" i="1"/>
  <c r="BD182" i="1"/>
  <c r="BI182" i="1"/>
  <c r="BN182" i="1"/>
  <c r="U183" i="1"/>
  <c r="Z183" i="1"/>
  <c r="AE183" i="1"/>
  <c r="AJ183" i="1"/>
  <c r="AO183" i="1"/>
  <c r="AT183" i="1"/>
  <c r="AY183" i="1"/>
  <c r="BD183" i="1"/>
  <c r="BI183" i="1"/>
  <c r="BN183" i="1"/>
  <c r="U184" i="1"/>
  <c r="Z184" i="1"/>
  <c r="AE184" i="1"/>
  <c r="AJ184" i="1"/>
  <c r="AO184" i="1"/>
  <c r="AT184" i="1"/>
  <c r="AY184" i="1"/>
  <c r="BD184" i="1"/>
  <c r="BI184" i="1"/>
  <c r="BN184" i="1"/>
  <c r="U185" i="1"/>
  <c r="Z185" i="1"/>
  <c r="AE185" i="1"/>
  <c r="AJ185" i="1"/>
  <c r="AO185" i="1"/>
  <c r="AT185" i="1"/>
  <c r="AY185" i="1"/>
  <c r="BD185" i="1"/>
  <c r="BI185" i="1"/>
  <c r="BN185" i="1"/>
  <c r="U186" i="1"/>
  <c r="Z186" i="1"/>
  <c r="AE186" i="1"/>
  <c r="AJ186" i="1"/>
  <c r="AO186" i="1"/>
  <c r="AT186" i="1"/>
  <c r="AY186" i="1"/>
  <c r="BD186" i="1"/>
  <c r="BI186" i="1"/>
  <c r="BN186" i="1"/>
  <c r="U187" i="1"/>
  <c r="Z187" i="1"/>
  <c r="AE187" i="1"/>
  <c r="AJ187" i="1"/>
  <c r="AO187" i="1"/>
  <c r="AT187" i="1"/>
  <c r="AY187" i="1"/>
  <c r="BD187" i="1"/>
  <c r="BI187" i="1"/>
  <c r="BN187" i="1"/>
  <c r="U188" i="1"/>
  <c r="Z188" i="1"/>
  <c r="AE188" i="1"/>
  <c r="AJ188" i="1"/>
  <c r="AO188" i="1"/>
  <c r="AT188" i="1"/>
  <c r="AY188" i="1"/>
  <c r="BD188" i="1"/>
  <c r="BI188" i="1"/>
  <c r="BN188" i="1"/>
  <c r="U189" i="1"/>
  <c r="Z189" i="1"/>
  <c r="AE189" i="1"/>
  <c r="AJ189" i="1"/>
  <c r="AO189" i="1"/>
  <c r="AT189" i="1"/>
  <c r="AY189" i="1"/>
  <c r="BD189" i="1"/>
  <c r="BI189" i="1"/>
  <c r="BN189" i="1"/>
  <c r="U190" i="1"/>
  <c r="Z190" i="1"/>
  <c r="AE190" i="1"/>
  <c r="AJ190" i="1"/>
  <c r="AO190" i="1"/>
  <c r="AT190" i="1"/>
  <c r="AY190" i="1"/>
  <c r="BD190" i="1"/>
  <c r="BI190" i="1"/>
  <c r="BN190" i="1"/>
  <c r="U191" i="1"/>
  <c r="Z191" i="1"/>
  <c r="AE191" i="1"/>
  <c r="AJ191" i="1"/>
  <c r="AO191" i="1"/>
  <c r="AT191" i="1"/>
  <c r="AY191" i="1"/>
  <c r="BD191" i="1"/>
  <c r="BI191" i="1"/>
  <c r="BN191" i="1"/>
  <c r="U192" i="1"/>
  <c r="Z192" i="1"/>
  <c r="AE192" i="1"/>
  <c r="AJ192" i="1"/>
  <c r="AO192" i="1"/>
  <c r="AT192" i="1"/>
  <c r="AY192" i="1"/>
  <c r="BD192" i="1"/>
  <c r="BI192" i="1"/>
  <c r="BN192" i="1"/>
  <c r="U193" i="1"/>
  <c r="Z193" i="1"/>
  <c r="AE193" i="1"/>
  <c r="AJ193" i="1"/>
  <c r="AO193" i="1"/>
  <c r="AT193" i="1"/>
  <c r="AY193" i="1"/>
  <c r="BD193" i="1"/>
  <c r="BI193" i="1"/>
  <c r="BN193" i="1"/>
  <c r="U194" i="1"/>
  <c r="Z194" i="1"/>
  <c r="AE194" i="1"/>
  <c r="AJ194" i="1"/>
  <c r="AO194" i="1"/>
  <c r="AT194" i="1"/>
  <c r="AY194" i="1"/>
  <c r="BD194" i="1"/>
  <c r="BI194" i="1"/>
  <c r="BN194" i="1"/>
  <c r="U195" i="1"/>
  <c r="Z195" i="1"/>
  <c r="AE195" i="1"/>
  <c r="AJ195" i="1"/>
  <c r="AO195" i="1"/>
  <c r="AT195" i="1"/>
  <c r="AY195" i="1"/>
  <c r="BD195" i="1"/>
  <c r="BI195" i="1"/>
  <c r="BN195" i="1"/>
  <c r="U196" i="1"/>
  <c r="Z196" i="1"/>
  <c r="AE196" i="1"/>
  <c r="AJ196" i="1"/>
  <c r="AO196" i="1"/>
  <c r="AT196" i="1"/>
  <c r="AY196" i="1"/>
  <c r="BD196" i="1"/>
  <c r="BI196" i="1"/>
  <c r="BN196" i="1"/>
  <c r="U197" i="1"/>
  <c r="Z197" i="1"/>
  <c r="AE197" i="1"/>
  <c r="AJ197" i="1"/>
  <c r="AO197" i="1"/>
  <c r="AT197" i="1"/>
  <c r="AY197" i="1"/>
  <c r="BD197" i="1"/>
  <c r="BI197" i="1"/>
  <c r="BN197" i="1"/>
  <c r="U198" i="1"/>
  <c r="Z198" i="1"/>
  <c r="AE198" i="1"/>
  <c r="AJ198" i="1"/>
  <c r="AO198" i="1"/>
  <c r="AT198" i="1"/>
  <c r="AY198" i="1"/>
  <c r="BD198" i="1"/>
  <c r="BI198" i="1"/>
  <c r="BN198" i="1"/>
  <c r="U199" i="1"/>
  <c r="Z199" i="1"/>
  <c r="AE199" i="1"/>
  <c r="AJ199" i="1"/>
  <c r="AO199" i="1"/>
  <c r="AT199" i="1"/>
  <c r="AY199" i="1"/>
  <c r="BD199" i="1"/>
  <c r="BI199" i="1"/>
  <c r="BN199" i="1"/>
  <c r="U200" i="1"/>
  <c r="Z200" i="1"/>
  <c r="AE200" i="1"/>
  <c r="AJ200" i="1"/>
  <c r="AO200" i="1"/>
  <c r="AT200" i="1"/>
  <c r="AY200" i="1"/>
  <c r="BD200" i="1"/>
  <c r="BI200" i="1"/>
  <c r="BN200" i="1"/>
  <c r="U201" i="1"/>
  <c r="Z201" i="1"/>
  <c r="AE201" i="1"/>
  <c r="AJ201" i="1"/>
  <c r="AO201" i="1"/>
  <c r="AT201" i="1"/>
  <c r="AY201" i="1"/>
  <c r="BD201" i="1"/>
  <c r="BI201" i="1"/>
  <c r="BN201" i="1"/>
  <c r="U202" i="1"/>
  <c r="Z202" i="1"/>
  <c r="AE202" i="1"/>
  <c r="AJ202" i="1"/>
  <c r="AO202" i="1"/>
  <c r="AT202" i="1"/>
  <c r="AY202" i="1"/>
  <c r="BD202" i="1"/>
  <c r="BI202" i="1"/>
  <c r="BN202" i="1"/>
  <c r="U203" i="1"/>
  <c r="Z203" i="1"/>
  <c r="AE203" i="1"/>
  <c r="AJ203" i="1"/>
  <c r="AO203" i="1"/>
  <c r="AT203" i="1"/>
  <c r="AY203" i="1"/>
  <c r="BD203" i="1"/>
  <c r="BI203" i="1"/>
  <c r="BN203" i="1"/>
  <c r="U204" i="1"/>
  <c r="Z204" i="1"/>
  <c r="AE204" i="1"/>
  <c r="AJ204" i="1"/>
  <c r="AO204" i="1"/>
  <c r="AT204" i="1"/>
  <c r="AY204" i="1"/>
  <c r="BD204" i="1"/>
  <c r="BI204" i="1"/>
  <c r="BN204" i="1"/>
  <c r="U205" i="1"/>
  <c r="Z205" i="1"/>
  <c r="AE205" i="1"/>
  <c r="AJ205" i="1"/>
  <c r="AO205" i="1"/>
  <c r="AT205" i="1"/>
  <c r="AY205" i="1"/>
  <c r="BD205" i="1"/>
  <c r="BI205" i="1"/>
  <c r="BN205" i="1"/>
  <c r="U206" i="1"/>
  <c r="Z206" i="1"/>
  <c r="AE206" i="1"/>
  <c r="AJ206" i="1"/>
  <c r="AO206" i="1"/>
  <c r="AT206" i="1"/>
  <c r="AY206" i="1"/>
  <c r="BD206" i="1"/>
  <c r="BI206" i="1"/>
  <c r="BN206" i="1"/>
  <c r="K2" i="1"/>
  <c r="J2" i="1"/>
  <c r="AE7" i="1"/>
  <c r="BN7" i="1"/>
  <c r="BI7" i="1"/>
  <c r="BD7" i="1"/>
  <c r="AY7" i="1"/>
  <c r="AT7" i="1"/>
  <c r="AO7" i="1"/>
  <c r="AJ7" i="1"/>
  <c r="Z7" i="1"/>
  <c r="L3" i="10"/>
  <c r="L2" i="10"/>
  <c r="L8" i="7"/>
  <c r="Q8" i="7"/>
  <c r="L9" i="7"/>
  <c r="Q9" i="7"/>
  <c r="L10" i="7"/>
  <c r="Q10" i="7"/>
  <c r="L11" i="7"/>
  <c r="Q11" i="7"/>
  <c r="L12" i="7"/>
  <c r="Q12" i="7"/>
  <c r="L13" i="7"/>
  <c r="Q13" i="7"/>
  <c r="L14" i="7"/>
  <c r="Q14" i="7"/>
  <c r="L15" i="7"/>
  <c r="Q15" i="7"/>
  <c r="L16" i="7"/>
  <c r="Q16" i="7"/>
  <c r="L17" i="7"/>
  <c r="Q17" i="7"/>
  <c r="L18" i="7"/>
  <c r="Q18" i="7"/>
  <c r="L19" i="7"/>
  <c r="Q19" i="7"/>
  <c r="L20" i="7"/>
  <c r="Q20" i="7"/>
  <c r="L21" i="7"/>
  <c r="Q21" i="7"/>
  <c r="L22" i="7"/>
  <c r="Q22" i="7"/>
  <c r="L23" i="7"/>
  <c r="Q23" i="7"/>
  <c r="L24" i="7"/>
  <c r="Q24" i="7"/>
  <c r="L25" i="7"/>
  <c r="Q25" i="7"/>
  <c r="L26" i="7"/>
  <c r="Q26" i="7"/>
  <c r="L27" i="7"/>
  <c r="Q27" i="7"/>
  <c r="L28" i="7"/>
  <c r="Q28" i="7"/>
  <c r="L29" i="7"/>
  <c r="Q29" i="7"/>
  <c r="L30" i="7"/>
  <c r="Q30" i="7"/>
  <c r="L31" i="7"/>
  <c r="Q31" i="7"/>
  <c r="L32" i="7"/>
  <c r="Q32" i="7"/>
  <c r="L33" i="7"/>
  <c r="Q33" i="7"/>
  <c r="L34" i="7"/>
  <c r="Q34" i="7"/>
  <c r="L35" i="7"/>
  <c r="Q35" i="7"/>
  <c r="L36" i="7"/>
  <c r="Q36" i="7"/>
  <c r="L37" i="7"/>
  <c r="Q37" i="7"/>
  <c r="L38" i="7"/>
  <c r="Q38" i="7"/>
  <c r="L39" i="7"/>
  <c r="Q39" i="7"/>
  <c r="L40" i="7"/>
  <c r="Q40" i="7"/>
  <c r="L41" i="7"/>
  <c r="Q41" i="7"/>
  <c r="L42" i="7"/>
  <c r="Q42" i="7"/>
  <c r="L43" i="7"/>
  <c r="Q43" i="7"/>
  <c r="L44" i="7"/>
  <c r="Q44" i="7"/>
  <c r="L45" i="7"/>
  <c r="Q45" i="7"/>
  <c r="L46" i="7"/>
  <c r="Q46" i="7"/>
  <c r="L47" i="7"/>
  <c r="Q47" i="7"/>
  <c r="L48" i="7"/>
  <c r="Q48" i="7"/>
  <c r="L49" i="7"/>
  <c r="Q49" i="7"/>
  <c r="L50" i="7"/>
  <c r="Q50" i="7"/>
  <c r="L51" i="7"/>
  <c r="Q51" i="7"/>
  <c r="L52" i="7"/>
  <c r="Q52" i="7"/>
  <c r="L53" i="7"/>
  <c r="Q53" i="7"/>
  <c r="L54" i="7"/>
  <c r="Q54" i="7"/>
  <c r="L55" i="7"/>
  <c r="Q55" i="7"/>
  <c r="L56" i="7"/>
  <c r="Q56" i="7"/>
  <c r="L57" i="7"/>
  <c r="Q57" i="7"/>
  <c r="L58" i="7"/>
  <c r="Q58" i="7"/>
  <c r="L59" i="7"/>
  <c r="Q59" i="7"/>
  <c r="L60" i="7"/>
  <c r="Q60" i="7"/>
  <c r="L61" i="7"/>
  <c r="Q61" i="7"/>
  <c r="L62" i="7"/>
  <c r="Q62" i="7"/>
  <c r="L63" i="7"/>
  <c r="Q63" i="7"/>
  <c r="L64" i="7"/>
  <c r="Q64" i="7"/>
  <c r="L65" i="7"/>
  <c r="Q65" i="7"/>
  <c r="L66" i="7"/>
  <c r="Q66" i="7"/>
  <c r="L67" i="7"/>
  <c r="Q67" i="7"/>
  <c r="L68" i="7"/>
  <c r="Q68" i="7"/>
  <c r="L69" i="7"/>
  <c r="Q69" i="7"/>
  <c r="L70" i="7"/>
  <c r="Q70" i="7"/>
  <c r="L71" i="7"/>
  <c r="Q71" i="7"/>
  <c r="L72" i="7"/>
  <c r="Q72" i="7"/>
  <c r="L73" i="7"/>
  <c r="Q73" i="7"/>
  <c r="L74" i="7"/>
  <c r="Q74" i="7"/>
  <c r="L75" i="7"/>
  <c r="Q75" i="7"/>
  <c r="L76" i="7"/>
  <c r="Q76" i="7"/>
  <c r="L77" i="7"/>
  <c r="Q77" i="7"/>
  <c r="L78" i="7"/>
  <c r="Q78" i="7"/>
  <c r="L79" i="7"/>
  <c r="Q79" i="7"/>
  <c r="L80" i="7"/>
  <c r="Q80" i="7"/>
  <c r="L81" i="7"/>
  <c r="Q81" i="7"/>
  <c r="L82" i="7"/>
  <c r="Q82" i="7"/>
  <c r="L83" i="7"/>
  <c r="Q83" i="7"/>
  <c r="L84" i="7"/>
  <c r="Q84" i="7"/>
  <c r="L85" i="7"/>
  <c r="Q85" i="7"/>
  <c r="L86" i="7"/>
  <c r="Q86" i="7"/>
  <c r="L87" i="7"/>
  <c r="Q87" i="7"/>
  <c r="L88" i="7"/>
  <c r="Q88" i="7"/>
  <c r="L89" i="7"/>
  <c r="Q89" i="7"/>
  <c r="L90" i="7"/>
  <c r="Q90" i="7"/>
  <c r="L91" i="7"/>
  <c r="Q91" i="7"/>
  <c r="L92" i="7"/>
  <c r="Q92" i="7"/>
  <c r="L93" i="7"/>
  <c r="Q93" i="7"/>
  <c r="L94" i="7"/>
  <c r="Q94" i="7"/>
  <c r="L95" i="7"/>
  <c r="Q95" i="7"/>
  <c r="L96" i="7"/>
  <c r="Q96" i="7"/>
  <c r="L97" i="7"/>
  <c r="Q97" i="7"/>
  <c r="L98" i="7"/>
  <c r="Q98" i="7"/>
  <c r="L99" i="7"/>
  <c r="Q99" i="7"/>
  <c r="L100" i="7"/>
  <c r="Q100" i="7"/>
  <c r="L101" i="7"/>
  <c r="Q101" i="7"/>
  <c r="L102" i="7"/>
  <c r="Q102" i="7"/>
  <c r="L103" i="7"/>
  <c r="Q103" i="7"/>
  <c r="L104" i="7"/>
  <c r="Q104" i="7"/>
  <c r="L105" i="7"/>
  <c r="Q105" i="7"/>
  <c r="L106" i="7"/>
  <c r="Q106" i="7"/>
  <c r="Q7" i="7"/>
  <c r="L7" i="7"/>
</calcChain>
</file>

<file path=xl/comments1.xml><?xml version="1.0" encoding="utf-8"?>
<comments xmlns="http://schemas.openxmlformats.org/spreadsheetml/2006/main">
  <authors>
    <author>Jonas Aldén</author>
  </authors>
  <commentList>
    <comment ref="A1" authorId="0">
      <text>
        <r>
          <rPr>
            <b/>
            <sz val="8"/>
            <color indexed="81"/>
            <rFont val="Tahoma"/>
            <family val="2"/>
          </rPr>
          <t xml:space="preserve">Instructions:
</t>
        </r>
        <r>
          <rPr>
            <sz val="8"/>
            <color indexed="81"/>
            <rFont val="Tahoma"/>
            <family val="2"/>
          </rPr>
          <t>XCSE Copenhagen
XHEL Helsinki
XSTO Stockholm</t>
        </r>
        <r>
          <rPr>
            <sz val="8"/>
            <color indexed="81"/>
            <rFont val="Tahoma"/>
            <family val="2"/>
          </rPr>
          <t xml:space="preserve">
</t>
        </r>
      </text>
    </comment>
    <comment ref="D1" authorId="0">
      <text>
        <r>
          <rPr>
            <b/>
            <sz val="8"/>
            <color indexed="81"/>
            <rFont val="Tahoma"/>
            <family val="2"/>
          </rPr>
          <t xml:space="preserve">Instructions:
</t>
        </r>
        <r>
          <rPr>
            <sz val="8"/>
            <color indexed="81"/>
            <rFont val="Tahoma"/>
            <family val="2"/>
          </rPr>
          <t>In most cases this is the company that has sold the product and produced the marketing material. Usually the Marker Maker.
Optional when listing in Helsinki.</t>
        </r>
      </text>
    </comment>
    <comment ref="E1" authorId="0">
      <text>
        <r>
          <rPr>
            <b/>
            <sz val="8"/>
            <color indexed="81"/>
            <rFont val="Tahoma"/>
            <family val="2"/>
          </rPr>
          <t xml:space="preserve">Instructions:
</t>
        </r>
        <r>
          <rPr>
            <sz val="8"/>
            <color indexed="81"/>
            <rFont val="Tahoma"/>
            <family val="2"/>
          </rPr>
          <t xml:space="preserve">Please enter a valid trading lot.  Common values are 10 000 or 1 000.
</t>
        </r>
      </text>
    </comment>
    <comment ref="F1" authorId="0">
      <text>
        <r>
          <rPr>
            <b/>
            <sz val="8"/>
            <color indexed="81"/>
            <rFont val="Tahoma"/>
            <family val="2"/>
          </rPr>
          <t xml:space="preserve">Instructions:
</t>
        </r>
        <r>
          <rPr>
            <sz val="8"/>
            <color indexed="81"/>
            <rFont val="Tahoma"/>
            <family val="2"/>
          </rPr>
          <t>The currency the bond will be traded in.</t>
        </r>
      </text>
    </comment>
    <comment ref="G1" authorId="0">
      <text>
        <r>
          <rPr>
            <b/>
            <sz val="8"/>
            <color indexed="81"/>
            <rFont val="Tahoma"/>
            <family val="2"/>
          </rPr>
          <t xml:space="preserve">Instructions:
</t>
        </r>
        <r>
          <rPr>
            <sz val="8"/>
            <color indexed="81"/>
            <rFont val="Tahoma"/>
            <family val="2"/>
          </rPr>
          <t xml:space="preserve">Type of prospectus - MTN or stand alone. 
</t>
        </r>
      </text>
    </comment>
    <comment ref="H1" authorId="0">
      <text>
        <r>
          <rPr>
            <b/>
            <sz val="8"/>
            <color indexed="81"/>
            <rFont val="Tahoma"/>
            <family val="2"/>
          </rPr>
          <t>Instructions:</t>
        </r>
        <r>
          <rPr>
            <sz val="8"/>
            <color indexed="81"/>
            <rFont val="Tahoma"/>
            <family val="2"/>
          </rPr>
          <t xml:space="preserve">
Enter a valid future trading date. 
Format: YYYY-MM-DD</t>
        </r>
      </text>
    </comment>
    <comment ref="I1" authorId="0">
      <text>
        <r>
          <rPr>
            <b/>
            <sz val="8"/>
            <color indexed="81"/>
            <rFont val="Tahoma"/>
            <family val="2"/>
          </rPr>
          <t xml:space="preserve">Instructions:
</t>
        </r>
        <r>
          <rPr>
            <sz val="8"/>
            <color indexed="81"/>
            <rFont val="Tahoma"/>
            <family val="2"/>
          </rPr>
          <t xml:space="preserve">Automatically filled in based on issuer.
</t>
        </r>
      </text>
    </comment>
    <comment ref="J1" authorId="0">
      <text>
        <r>
          <rPr>
            <b/>
            <sz val="8"/>
            <color indexed="81"/>
            <rFont val="Tahoma"/>
            <family val="2"/>
          </rPr>
          <t xml:space="preserve">Instructions:
</t>
        </r>
        <r>
          <rPr>
            <sz val="8"/>
            <color indexed="81"/>
            <rFont val="Tahoma"/>
            <family val="2"/>
          </rPr>
          <t>Automatically filled in based on distributor.</t>
        </r>
      </text>
    </comment>
    <comment ref="A6" authorId="0">
      <text>
        <r>
          <rPr>
            <b/>
            <sz val="8"/>
            <color indexed="81"/>
            <rFont val="Tahoma"/>
            <family val="2"/>
          </rPr>
          <t xml:space="preserve">Instructions:
</t>
        </r>
        <r>
          <rPr>
            <sz val="8"/>
            <color indexed="81"/>
            <rFont val="Tahoma"/>
            <family val="2"/>
          </rPr>
          <t>Max 32 characters.</t>
        </r>
        <r>
          <rPr>
            <b/>
            <sz val="8"/>
            <color indexed="81"/>
            <rFont val="Tahoma"/>
            <family val="2"/>
          </rPr>
          <t xml:space="preserve"> 
Stockholm:
</t>
        </r>
        <r>
          <rPr>
            <sz val="8"/>
            <color indexed="81"/>
            <rFont val="Tahoma"/>
            <family val="2"/>
          </rPr>
          <t>Usually issuer ID/code plus loan number or other identifier. First characters to be based on the issuer - not the distributor.
Examples: UBSO GTM 888 or SHBO 922A.</t>
        </r>
        <r>
          <rPr>
            <b/>
            <sz val="8"/>
            <color indexed="81"/>
            <rFont val="Tahoma"/>
            <family val="2"/>
          </rPr>
          <t xml:space="preserve">
Helsinki:
</t>
        </r>
        <r>
          <rPr>
            <sz val="8"/>
            <color indexed="81"/>
            <rFont val="Tahoma"/>
            <family val="2"/>
          </rPr>
          <t>Provided by Euroclear Finland.</t>
        </r>
      </text>
    </comment>
    <comment ref="B6" authorId="0">
      <text>
        <r>
          <rPr>
            <b/>
            <sz val="8"/>
            <color indexed="81"/>
            <rFont val="Tahoma"/>
            <family val="2"/>
          </rPr>
          <t xml:space="preserve">Instructions:
</t>
        </r>
        <r>
          <rPr>
            <sz val="8"/>
            <color indexed="81"/>
            <rFont val="Tahoma"/>
            <family val="2"/>
          </rPr>
          <t xml:space="preserve">Description of the instrument. Max 32 characters. 
</t>
        </r>
      </text>
    </comment>
    <comment ref="C6" authorId="0">
      <text>
        <r>
          <rPr>
            <b/>
            <sz val="8"/>
            <color indexed="81"/>
            <rFont val="Tahoma"/>
            <family val="2"/>
          </rPr>
          <t xml:space="preserve">Instructions:
</t>
        </r>
        <r>
          <rPr>
            <sz val="8"/>
            <color indexed="81"/>
            <rFont val="Tahoma"/>
            <family val="2"/>
          </rPr>
          <t>Optional field.</t>
        </r>
      </text>
    </comment>
    <comment ref="E6" authorId="0">
      <text>
        <r>
          <rPr>
            <b/>
            <sz val="8"/>
            <color indexed="81"/>
            <rFont val="Tahoma"/>
            <family val="2"/>
          </rPr>
          <t xml:space="preserve">Instructions:
</t>
        </r>
        <r>
          <rPr>
            <sz val="8"/>
            <color indexed="81"/>
            <rFont val="Tahoma"/>
            <family val="2"/>
          </rPr>
          <t>In per cent. 
Example: 110 % should be filled in as 110 rather than 1.1.</t>
        </r>
      </text>
    </comment>
    <comment ref="G6" authorId="0">
      <text>
        <r>
          <rPr>
            <b/>
            <sz val="8"/>
            <color indexed="81"/>
            <rFont val="Tahoma"/>
            <family val="2"/>
          </rPr>
          <t xml:space="preserve">Instructions:
</t>
        </r>
        <r>
          <rPr>
            <sz val="8"/>
            <color indexed="81"/>
            <rFont val="Tahoma"/>
            <family val="2"/>
          </rPr>
          <t>Enter a valid date. 
Format: YYYY-MM-DD</t>
        </r>
      </text>
    </comment>
    <comment ref="H6" authorId="0">
      <text>
        <r>
          <rPr>
            <b/>
            <sz val="8"/>
            <color indexed="81"/>
            <rFont val="Tahoma"/>
            <family val="2"/>
          </rPr>
          <t xml:space="preserve">Instructions:
</t>
        </r>
        <r>
          <rPr>
            <sz val="8"/>
            <color indexed="81"/>
            <rFont val="Tahoma"/>
            <family val="2"/>
          </rPr>
          <t>Enter a valid future trading date. 
Format: YYYY-MM-DD</t>
        </r>
      </text>
    </comment>
    <comment ref="I6" authorId="0">
      <text>
        <r>
          <rPr>
            <b/>
            <sz val="8"/>
            <color indexed="81"/>
            <rFont val="Tahoma"/>
            <family val="2"/>
          </rPr>
          <t xml:space="preserve">Instructions:
</t>
        </r>
        <r>
          <rPr>
            <sz val="8"/>
            <color indexed="81"/>
            <rFont val="Tahoma"/>
            <family val="2"/>
          </rPr>
          <t xml:space="preserve">Enter a valid future trading date. 
Format: YYYY-MM-DD
</t>
        </r>
      </text>
    </comment>
    <comment ref="J6" authorId="0">
      <text>
        <r>
          <rPr>
            <b/>
            <sz val="8"/>
            <color indexed="81"/>
            <rFont val="Tahoma"/>
            <family val="2"/>
          </rPr>
          <t>Instructions:</t>
        </r>
        <r>
          <rPr>
            <sz val="8"/>
            <color indexed="81"/>
            <rFont val="Tahoma"/>
            <family val="2"/>
          </rPr>
          <t xml:space="preserve">
To be filled in by the exchange.</t>
        </r>
      </text>
    </comment>
    <comment ref="K6" authorId="0">
      <text>
        <r>
          <rPr>
            <b/>
            <sz val="8"/>
            <color indexed="81"/>
            <rFont val="Tahoma"/>
            <family val="2"/>
          </rPr>
          <t>Instructions:</t>
        </r>
        <r>
          <rPr>
            <sz val="8"/>
            <color indexed="81"/>
            <rFont val="Tahoma"/>
            <family val="2"/>
          </rPr>
          <t xml:space="preserve">
At least one underlying asset should be added. A description or name is prefered to a Bloomberg Code or similar.
Examples: 
Basket of shares
Hang Seng China Enterprises Index
</t>
        </r>
      </text>
    </comment>
    <comment ref="L6" authorId="0">
      <text>
        <r>
          <rPr>
            <b/>
            <sz val="8"/>
            <color indexed="81"/>
            <rFont val="Tahoma"/>
            <family val="2"/>
          </rPr>
          <t>Instructions:</t>
        </r>
        <r>
          <rPr>
            <sz val="8"/>
            <color indexed="81"/>
            <rFont val="Tahoma"/>
            <family val="2"/>
          </rPr>
          <t xml:space="preserve">
The weights should be added in per cent and add up to 100.
Example: 25 % should be filled in as 25 rather than 0.25.</t>
        </r>
      </text>
    </comment>
  </commentList>
</comments>
</file>

<file path=xl/comments2.xml><?xml version="1.0" encoding="utf-8"?>
<comments xmlns="http://schemas.openxmlformats.org/spreadsheetml/2006/main">
  <authors>
    <author>Jonas Aldén</author>
  </authors>
  <commentList>
    <comment ref="B1" authorId="0">
      <text>
        <r>
          <rPr>
            <b/>
            <sz val="8"/>
            <color indexed="81"/>
            <rFont val="Tahoma"/>
            <family val="2"/>
          </rPr>
          <t xml:space="preserve">Instructions:
</t>
        </r>
        <r>
          <rPr>
            <sz val="8"/>
            <color indexed="81"/>
            <rFont val="Tahoma"/>
            <family val="2"/>
          </rPr>
          <t>XCSE Copenhagen
XHEL Helsinki
XSTO Stockholm</t>
        </r>
      </text>
    </comment>
    <comment ref="E1" authorId="0">
      <text>
        <r>
          <rPr>
            <b/>
            <sz val="8"/>
            <color indexed="81"/>
            <rFont val="Tahoma"/>
            <family val="2"/>
          </rPr>
          <t>Instructions:</t>
        </r>
        <r>
          <rPr>
            <sz val="8"/>
            <color indexed="81"/>
            <rFont val="Tahoma"/>
            <family val="2"/>
          </rPr>
          <t xml:space="preserve">
Normally 1 (one).</t>
        </r>
      </text>
    </comment>
    <comment ref="F1" authorId="0">
      <text>
        <r>
          <rPr>
            <b/>
            <sz val="8"/>
            <color indexed="81"/>
            <rFont val="Tahoma"/>
            <family val="2"/>
          </rPr>
          <t>Instructions:</t>
        </r>
        <r>
          <rPr>
            <sz val="8"/>
            <color indexed="81"/>
            <rFont val="Tahoma"/>
            <family val="2"/>
          </rPr>
          <t xml:space="preserve">
Cash or Delivery.</t>
        </r>
      </text>
    </comment>
    <comment ref="G1" authorId="0">
      <text>
        <r>
          <rPr>
            <b/>
            <sz val="8"/>
            <color indexed="81"/>
            <rFont val="Tahoma"/>
            <family val="2"/>
          </rPr>
          <t>Instructions:</t>
        </r>
        <r>
          <rPr>
            <sz val="8"/>
            <color indexed="81"/>
            <rFont val="Tahoma"/>
            <family val="2"/>
          </rPr>
          <t xml:space="preserve">
European or American type.</t>
        </r>
      </text>
    </comment>
    <comment ref="H1" authorId="0">
      <text>
        <r>
          <rPr>
            <b/>
            <sz val="8"/>
            <color indexed="81"/>
            <rFont val="Tahoma"/>
            <family val="2"/>
          </rPr>
          <t xml:space="preserve">Instructions:
</t>
        </r>
        <r>
          <rPr>
            <sz val="8"/>
            <color indexed="81"/>
            <rFont val="Tahoma"/>
            <family val="2"/>
          </rPr>
          <t xml:space="preserve">Enter a valid future trading date. 
Format: YYYY-MM-DD
</t>
        </r>
      </text>
    </comment>
    <comment ref="I1" authorId="0">
      <text>
        <r>
          <rPr>
            <b/>
            <sz val="8"/>
            <color indexed="81"/>
            <rFont val="Tahoma"/>
            <family val="2"/>
          </rPr>
          <t xml:space="preserve">Instructions:
</t>
        </r>
        <r>
          <rPr>
            <sz val="8"/>
            <color indexed="81"/>
            <rFont val="Tahoma"/>
            <family val="2"/>
          </rPr>
          <t xml:space="preserve">The currency the instrument will be traded in.
</t>
        </r>
      </text>
    </comment>
    <comment ref="J1" authorId="0">
      <text>
        <r>
          <rPr>
            <b/>
            <sz val="8"/>
            <color indexed="81"/>
            <rFont val="Tahoma"/>
            <family val="2"/>
          </rPr>
          <t xml:space="preserve">Instructions:
</t>
        </r>
        <r>
          <rPr>
            <sz val="8"/>
            <color indexed="81"/>
            <rFont val="Tahoma"/>
            <family val="2"/>
          </rPr>
          <t>Automatically populated based on issuer.</t>
        </r>
      </text>
    </comment>
    <comment ref="K1" authorId="0">
      <text>
        <r>
          <rPr>
            <b/>
            <sz val="8"/>
            <color indexed="81"/>
            <rFont val="Tahoma"/>
            <family val="2"/>
          </rPr>
          <t xml:space="preserve">Instructions:
</t>
        </r>
        <r>
          <rPr>
            <sz val="8"/>
            <color indexed="81"/>
            <rFont val="Tahoma"/>
            <family val="2"/>
          </rPr>
          <t>Automatically populated based on the  Market maker.</t>
        </r>
      </text>
    </comment>
    <comment ref="A6" authorId="0">
      <text>
        <r>
          <rPr>
            <b/>
            <sz val="8"/>
            <color indexed="81"/>
            <rFont val="Tahoma"/>
            <family val="2"/>
          </rPr>
          <t xml:space="preserve">Instructions:
</t>
        </r>
        <r>
          <rPr>
            <sz val="8"/>
            <color indexed="81"/>
            <rFont val="Tahoma"/>
            <family val="2"/>
          </rPr>
          <t>Max 16 characters.
For warrants the system will generate these if the cells are left blank.
For warrants which might be adjusted (due to corporate actions or similar) the length should be no more than 15 characters.</t>
        </r>
      </text>
    </comment>
    <comment ref="B6" authorId="0">
      <text>
        <r>
          <rPr>
            <b/>
            <sz val="8"/>
            <color indexed="81"/>
            <rFont val="Tahoma"/>
            <family val="2"/>
          </rPr>
          <t xml:space="preserve">Instructions:
</t>
        </r>
        <r>
          <rPr>
            <sz val="8"/>
            <color indexed="81"/>
            <rFont val="Tahoma"/>
            <family val="2"/>
          </rPr>
          <t xml:space="preserve">Max 40 characters. </t>
        </r>
      </text>
    </comment>
    <comment ref="D6" authorId="0">
      <text>
        <r>
          <rPr>
            <b/>
            <sz val="8"/>
            <color indexed="81"/>
            <rFont val="Tahoma"/>
            <family val="2"/>
          </rPr>
          <t>Instructions:</t>
        </r>
        <r>
          <rPr>
            <sz val="8"/>
            <color indexed="81"/>
            <rFont val="Tahoma"/>
            <family val="2"/>
          </rPr>
          <t xml:space="preserve">
This field can take different values based on the Instrument Type.
Warrants: Call/Put
Mini futures: Long/Short
ETNs: Bull/Bear
Leave this field blank for other Instruments.</t>
        </r>
      </text>
    </comment>
    <comment ref="E6" authorId="0">
      <text>
        <r>
          <rPr>
            <b/>
            <sz val="8"/>
            <color indexed="81"/>
            <rFont val="Tahoma"/>
            <family val="2"/>
          </rPr>
          <t>Instructions:</t>
        </r>
        <r>
          <rPr>
            <sz val="8"/>
            <color indexed="81"/>
            <rFont val="Tahoma"/>
            <family val="2"/>
          </rPr>
          <t xml:space="preserve">
Usually 1 (one) for certificates.</t>
        </r>
      </text>
    </comment>
    <comment ref="F6" authorId="0">
      <text>
        <r>
          <rPr>
            <b/>
            <sz val="8"/>
            <color indexed="81"/>
            <rFont val="Tahoma"/>
            <family val="2"/>
          </rPr>
          <t>Instructions:</t>
        </r>
        <r>
          <rPr>
            <sz val="8"/>
            <color indexed="81"/>
            <rFont val="Tahoma"/>
            <family val="2"/>
          </rPr>
          <t xml:space="preserve">
This is the currency in which  the instrument is denominated. Note that this could be different from the currency it is traded in.</t>
        </r>
      </text>
    </comment>
    <comment ref="G6" authorId="0">
      <text>
        <r>
          <rPr>
            <b/>
            <sz val="8"/>
            <color indexed="81"/>
            <rFont val="Tahoma"/>
            <family val="2"/>
          </rPr>
          <t xml:space="preserve">Instructions:
</t>
        </r>
        <r>
          <rPr>
            <sz val="8"/>
            <color indexed="81"/>
            <rFont val="Tahoma"/>
            <family val="2"/>
          </rPr>
          <t>Enter a valid future trading date. 
Format: YYYY-MM-DD, if OPEN END product please enter 3999.12.31</t>
        </r>
      </text>
    </comment>
    <comment ref="H6" authorId="0">
      <text>
        <r>
          <rPr>
            <b/>
            <sz val="8"/>
            <color indexed="81"/>
            <rFont val="Tahoma"/>
            <family val="2"/>
          </rPr>
          <t xml:space="preserve">Instructions:
</t>
        </r>
        <r>
          <rPr>
            <sz val="8"/>
            <color indexed="81"/>
            <rFont val="Tahoma"/>
            <family val="2"/>
          </rPr>
          <t>Enter a valid future trading date. 
Format: YYYY-MM-DD, if OPEN END product please enter 3999.12.31</t>
        </r>
      </text>
    </comment>
    <comment ref="I6" authorId="0">
      <text>
        <r>
          <rPr>
            <b/>
            <sz val="8"/>
            <color indexed="81"/>
            <rFont val="Tahoma"/>
            <family val="2"/>
          </rPr>
          <t xml:space="preserve">Instructions:
</t>
        </r>
        <r>
          <rPr>
            <sz val="8"/>
            <color indexed="81"/>
            <rFont val="Tahoma"/>
            <family val="2"/>
          </rPr>
          <t>Enter a valid future trading date. 
Format: YYYY-MM-DD
Optional field.</t>
        </r>
      </text>
    </comment>
    <comment ref="K6" authorId="0">
      <text>
        <r>
          <rPr>
            <b/>
            <sz val="8"/>
            <color indexed="81"/>
            <rFont val="Tahoma"/>
            <family val="2"/>
          </rPr>
          <t>Instructions:</t>
        </r>
        <r>
          <rPr>
            <sz val="8"/>
            <color indexed="81"/>
            <rFont val="Tahoma"/>
            <family val="2"/>
          </rPr>
          <t xml:space="preserve">
Description of the instrument and/or link to webpage/product description.
Max 200 characters. Optional field.</t>
        </r>
      </text>
    </comment>
    <comment ref="L6" authorId="0">
      <text>
        <r>
          <rPr>
            <b/>
            <sz val="8"/>
            <color indexed="81"/>
            <rFont val="Tahoma"/>
            <family val="2"/>
          </rPr>
          <t xml:space="preserve">Instructions:
</t>
        </r>
        <r>
          <rPr>
            <sz val="8"/>
            <color indexed="81"/>
            <rFont val="Tahoma"/>
            <family val="2"/>
          </rPr>
          <t>Mandatory for Plain vanilla and Turbo Warrants.
Optional for Mini Futures.</t>
        </r>
        <r>
          <rPr>
            <b/>
            <sz val="8"/>
            <color indexed="81"/>
            <rFont val="Tahoma"/>
            <family val="2"/>
          </rPr>
          <t xml:space="preserve">
</t>
        </r>
      </text>
    </comment>
    <comment ref="M6" authorId="0">
      <text>
        <r>
          <rPr>
            <b/>
            <sz val="8"/>
            <color indexed="81"/>
            <rFont val="Tahoma"/>
            <family val="2"/>
          </rPr>
          <t xml:space="preserve">Instructions:
</t>
        </r>
        <r>
          <rPr>
            <sz val="8"/>
            <color indexed="81"/>
            <rFont val="Tahoma"/>
            <family val="2"/>
          </rPr>
          <t>Intended for, and mandatory for, Discount Certificates.</t>
        </r>
      </text>
    </comment>
    <comment ref="N6" authorId="0">
      <text>
        <r>
          <rPr>
            <b/>
            <sz val="8"/>
            <color indexed="81"/>
            <rFont val="Tahoma"/>
            <family val="2"/>
          </rPr>
          <t>Instructions:</t>
        </r>
        <r>
          <rPr>
            <sz val="8"/>
            <color indexed="81"/>
            <rFont val="Tahoma"/>
            <family val="2"/>
          </rPr>
          <t xml:space="preserve">
Mandatory for Turbo Warrants and Discount Certificates
</t>
        </r>
      </text>
    </comment>
    <comment ref="O6" authorId="0">
      <text>
        <r>
          <rPr>
            <b/>
            <sz val="8"/>
            <color indexed="81"/>
            <rFont val="Tahoma"/>
            <family val="2"/>
          </rPr>
          <t xml:space="preserve">Instructions:
</t>
        </r>
        <r>
          <rPr>
            <sz val="8"/>
            <color indexed="81"/>
            <rFont val="Tahoma"/>
            <family val="2"/>
          </rPr>
          <t>Enter a valid future trading date. 
Format: YYYY-MM-DD
Optional field.</t>
        </r>
      </text>
    </comment>
    <comment ref="P6" authorId="0">
      <text>
        <r>
          <rPr>
            <b/>
            <sz val="8"/>
            <color indexed="81"/>
            <rFont val="Tahoma"/>
            <family val="2"/>
          </rPr>
          <t xml:space="preserve">Instructions:
</t>
        </r>
        <r>
          <rPr>
            <sz val="8"/>
            <color indexed="81"/>
            <rFont val="Tahoma"/>
            <family val="2"/>
          </rPr>
          <t>Enter a valid future trading date. 
Format: YYYY-MM-DD
Optional field.</t>
        </r>
      </text>
    </comment>
    <comment ref="Q6" authorId="0">
      <text>
        <r>
          <rPr>
            <b/>
            <sz val="8"/>
            <color indexed="81"/>
            <rFont val="Tahoma"/>
            <family val="2"/>
          </rPr>
          <t xml:space="preserve">Instructions:
</t>
        </r>
        <r>
          <rPr>
            <sz val="8"/>
            <color indexed="81"/>
            <rFont val="Tahoma"/>
            <family val="2"/>
          </rPr>
          <t xml:space="preserve">In Percertage, e.g. 100 for non-leveraged.
Inverse products should have a negative number e.g. -200.
</t>
        </r>
      </text>
    </comment>
    <comment ref="R6" authorId="0">
      <text>
        <r>
          <rPr>
            <b/>
            <sz val="8"/>
            <color indexed="81"/>
            <rFont val="Tahoma"/>
            <family val="2"/>
          </rPr>
          <t>Instructions:</t>
        </r>
        <r>
          <rPr>
            <sz val="8"/>
            <color indexed="81"/>
            <rFont val="Tahoma"/>
            <family val="2"/>
          </rPr>
          <t xml:space="preserve">
Mandatory field for Mini Futures.</t>
        </r>
      </text>
    </comment>
    <comment ref="S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T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U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V6" authorId="0">
      <text>
        <r>
          <rPr>
            <b/>
            <sz val="8"/>
            <color indexed="81"/>
            <rFont val="Tahoma"/>
            <family val="2"/>
          </rPr>
          <t>Instructions:</t>
        </r>
        <r>
          <rPr>
            <sz val="8"/>
            <color indexed="81"/>
            <rFont val="Tahoma"/>
            <family val="2"/>
          </rPr>
          <t xml:space="preserve">
Free text description of the underlying.
Optional field.</t>
        </r>
      </text>
    </comment>
    <comment ref="W6" authorId="0">
      <text>
        <r>
          <rPr>
            <b/>
            <sz val="8"/>
            <color indexed="81"/>
            <rFont val="Tahoma"/>
            <family val="2"/>
          </rPr>
          <t>Instructions:</t>
        </r>
        <r>
          <rPr>
            <sz val="8"/>
            <color indexed="81"/>
            <rFont val="Tahoma"/>
            <family val="2"/>
          </rPr>
          <t xml:space="preserve">
The basket shares should add up to 100.
Mandatory field.</t>
        </r>
      </text>
    </comment>
    <comment ref="X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Y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Z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A6" authorId="0">
      <text>
        <r>
          <rPr>
            <b/>
            <sz val="8"/>
            <color indexed="81"/>
            <rFont val="Tahoma"/>
            <family val="2"/>
          </rPr>
          <t>Instructions:</t>
        </r>
        <r>
          <rPr>
            <sz val="8"/>
            <color indexed="81"/>
            <rFont val="Tahoma"/>
            <family val="2"/>
          </rPr>
          <t xml:space="preserve">
Free text description of the underlying.
Optional field.</t>
        </r>
      </text>
    </comment>
    <comment ref="AB6" authorId="0">
      <text>
        <r>
          <rPr>
            <b/>
            <sz val="8"/>
            <color indexed="81"/>
            <rFont val="Tahoma"/>
            <family val="2"/>
          </rPr>
          <t>Instructions:</t>
        </r>
        <r>
          <rPr>
            <sz val="8"/>
            <color indexed="81"/>
            <rFont val="Tahoma"/>
            <family val="2"/>
          </rPr>
          <t xml:space="preserve">
The basket shares should add up to 100.
Mandatory field.</t>
        </r>
      </text>
    </comment>
    <comment ref="AC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D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E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F6" authorId="0">
      <text>
        <r>
          <rPr>
            <b/>
            <sz val="8"/>
            <color indexed="81"/>
            <rFont val="Tahoma"/>
            <family val="2"/>
          </rPr>
          <t>Instructions:</t>
        </r>
        <r>
          <rPr>
            <sz val="8"/>
            <color indexed="81"/>
            <rFont val="Tahoma"/>
            <family val="2"/>
          </rPr>
          <t xml:space="preserve">
Free text description of the underlying.
Optional field.</t>
        </r>
      </text>
    </comment>
    <comment ref="AG6" authorId="0">
      <text>
        <r>
          <rPr>
            <b/>
            <sz val="8"/>
            <color indexed="81"/>
            <rFont val="Tahoma"/>
            <family val="2"/>
          </rPr>
          <t>Instructions:</t>
        </r>
        <r>
          <rPr>
            <sz val="8"/>
            <color indexed="81"/>
            <rFont val="Tahoma"/>
            <family val="2"/>
          </rPr>
          <t xml:space="preserve">
The basket shares should add up to 100.
Mandatory field.</t>
        </r>
      </text>
    </comment>
    <comment ref="AH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I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J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K6" authorId="0">
      <text>
        <r>
          <rPr>
            <b/>
            <sz val="8"/>
            <color indexed="81"/>
            <rFont val="Tahoma"/>
            <family val="2"/>
          </rPr>
          <t>Instructions:</t>
        </r>
        <r>
          <rPr>
            <sz val="8"/>
            <color indexed="81"/>
            <rFont val="Tahoma"/>
            <family val="2"/>
          </rPr>
          <t xml:space="preserve">
Free text description of the underlying.
Optional field.</t>
        </r>
      </text>
    </comment>
    <comment ref="AL6" authorId="0">
      <text>
        <r>
          <rPr>
            <b/>
            <sz val="8"/>
            <color indexed="81"/>
            <rFont val="Tahoma"/>
            <family val="2"/>
          </rPr>
          <t>Instructions:</t>
        </r>
        <r>
          <rPr>
            <sz val="8"/>
            <color indexed="81"/>
            <rFont val="Tahoma"/>
            <family val="2"/>
          </rPr>
          <t xml:space="preserve">
The basket shares should add up to 100.
Mandatory field.</t>
        </r>
      </text>
    </comment>
    <comment ref="AM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N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O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P6" authorId="0">
      <text>
        <r>
          <rPr>
            <b/>
            <sz val="8"/>
            <color indexed="81"/>
            <rFont val="Tahoma"/>
            <family val="2"/>
          </rPr>
          <t>Instructions:</t>
        </r>
        <r>
          <rPr>
            <sz val="8"/>
            <color indexed="81"/>
            <rFont val="Tahoma"/>
            <family val="2"/>
          </rPr>
          <t xml:space="preserve">
Free text description of the underlying.
Optional field.</t>
        </r>
      </text>
    </comment>
    <comment ref="AQ6" authorId="0">
      <text>
        <r>
          <rPr>
            <b/>
            <sz val="8"/>
            <color indexed="81"/>
            <rFont val="Tahoma"/>
            <family val="2"/>
          </rPr>
          <t>Instructions:</t>
        </r>
        <r>
          <rPr>
            <sz val="8"/>
            <color indexed="81"/>
            <rFont val="Tahoma"/>
            <family val="2"/>
          </rPr>
          <t xml:space="preserve">
The basket shares should add up to 100.
Mandatory field.</t>
        </r>
      </text>
    </comment>
    <comment ref="AR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S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T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U6" authorId="0">
      <text>
        <r>
          <rPr>
            <b/>
            <sz val="8"/>
            <color indexed="81"/>
            <rFont val="Tahoma"/>
            <family val="2"/>
          </rPr>
          <t>Instructions:</t>
        </r>
        <r>
          <rPr>
            <sz val="8"/>
            <color indexed="81"/>
            <rFont val="Tahoma"/>
            <family val="2"/>
          </rPr>
          <t xml:space="preserve">
Free text description of the underlying.
Optional field.</t>
        </r>
      </text>
    </comment>
    <comment ref="AV6" authorId="0">
      <text>
        <r>
          <rPr>
            <b/>
            <sz val="8"/>
            <color indexed="81"/>
            <rFont val="Tahoma"/>
            <family val="2"/>
          </rPr>
          <t>Instructions:</t>
        </r>
        <r>
          <rPr>
            <sz val="8"/>
            <color indexed="81"/>
            <rFont val="Tahoma"/>
            <family val="2"/>
          </rPr>
          <t xml:space="preserve">
The basket shares should add up to 100.
Mandatory field.</t>
        </r>
      </text>
    </comment>
    <comment ref="AW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X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Y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Z6" authorId="0">
      <text>
        <r>
          <rPr>
            <b/>
            <sz val="8"/>
            <color indexed="81"/>
            <rFont val="Tahoma"/>
            <family val="2"/>
          </rPr>
          <t>Instructions:</t>
        </r>
        <r>
          <rPr>
            <sz val="8"/>
            <color indexed="81"/>
            <rFont val="Tahoma"/>
            <family val="2"/>
          </rPr>
          <t xml:space="preserve">
Free text description of the underlying.
Optional field.</t>
        </r>
      </text>
    </comment>
    <comment ref="BA6" authorId="0">
      <text>
        <r>
          <rPr>
            <b/>
            <sz val="8"/>
            <color indexed="81"/>
            <rFont val="Tahoma"/>
            <family val="2"/>
          </rPr>
          <t>Instructions:</t>
        </r>
        <r>
          <rPr>
            <sz val="8"/>
            <color indexed="81"/>
            <rFont val="Tahoma"/>
            <family val="2"/>
          </rPr>
          <t xml:space="preserve">
The basket shares should add up to 100.
Mandatory field.</t>
        </r>
      </text>
    </comment>
    <comment ref="BB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C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D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E6" authorId="0">
      <text>
        <r>
          <rPr>
            <b/>
            <sz val="8"/>
            <color indexed="81"/>
            <rFont val="Tahoma"/>
            <family val="2"/>
          </rPr>
          <t>Instructions:</t>
        </r>
        <r>
          <rPr>
            <sz val="8"/>
            <color indexed="81"/>
            <rFont val="Tahoma"/>
            <family val="2"/>
          </rPr>
          <t xml:space="preserve">
Free text description of the underlying.
Optional field.</t>
        </r>
      </text>
    </comment>
    <comment ref="BF6" authorId="0">
      <text>
        <r>
          <rPr>
            <b/>
            <sz val="8"/>
            <color indexed="81"/>
            <rFont val="Tahoma"/>
            <family val="2"/>
          </rPr>
          <t>Instructions:</t>
        </r>
        <r>
          <rPr>
            <sz val="8"/>
            <color indexed="81"/>
            <rFont val="Tahoma"/>
            <family val="2"/>
          </rPr>
          <t xml:space="preserve">
The basket shares should add up to 100.
Mandatory field.</t>
        </r>
      </text>
    </comment>
    <comment ref="BG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H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I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J6" authorId="0">
      <text>
        <r>
          <rPr>
            <b/>
            <sz val="8"/>
            <color indexed="81"/>
            <rFont val="Tahoma"/>
            <family val="2"/>
          </rPr>
          <t>Instructions:</t>
        </r>
        <r>
          <rPr>
            <sz val="8"/>
            <color indexed="81"/>
            <rFont val="Tahoma"/>
            <family val="2"/>
          </rPr>
          <t xml:space="preserve">
Free text description of the underlying.
Optional field.</t>
        </r>
      </text>
    </comment>
    <comment ref="BK6" authorId="0">
      <text>
        <r>
          <rPr>
            <b/>
            <sz val="8"/>
            <color indexed="81"/>
            <rFont val="Tahoma"/>
            <family val="2"/>
          </rPr>
          <t>Instructions:</t>
        </r>
        <r>
          <rPr>
            <sz val="8"/>
            <color indexed="81"/>
            <rFont val="Tahoma"/>
            <family val="2"/>
          </rPr>
          <t xml:space="preserve">
The basket shares should add up to 100.
Mandatory field.</t>
        </r>
      </text>
    </comment>
    <comment ref="BL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M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N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O6" authorId="0">
      <text>
        <r>
          <rPr>
            <b/>
            <sz val="8"/>
            <color indexed="81"/>
            <rFont val="Tahoma"/>
            <family val="2"/>
          </rPr>
          <t>Instructions:</t>
        </r>
        <r>
          <rPr>
            <sz val="8"/>
            <color indexed="81"/>
            <rFont val="Tahoma"/>
            <family val="2"/>
          </rPr>
          <t xml:space="preserve">
Free text description of the underlying.
Optional field.</t>
        </r>
      </text>
    </comment>
    <comment ref="BP6" authorId="0">
      <text>
        <r>
          <rPr>
            <b/>
            <sz val="8"/>
            <color indexed="81"/>
            <rFont val="Tahoma"/>
            <family val="2"/>
          </rPr>
          <t>Instructions:</t>
        </r>
        <r>
          <rPr>
            <sz val="8"/>
            <color indexed="81"/>
            <rFont val="Tahoma"/>
            <family val="2"/>
          </rPr>
          <t xml:space="preserve">
The basket shares should add up to 100.
Mandatory field.</t>
        </r>
      </text>
    </comment>
  </commentList>
</comments>
</file>

<file path=xl/comments3.xml><?xml version="1.0" encoding="utf-8"?>
<comments xmlns="http://schemas.openxmlformats.org/spreadsheetml/2006/main">
  <authors>
    <author>Jonas Aldén</author>
  </authors>
  <commentList>
    <comment ref="A1" authorId="0">
      <text>
        <r>
          <rPr>
            <b/>
            <sz val="8"/>
            <color indexed="81"/>
            <rFont val="Tahoma"/>
            <family val="2"/>
          </rPr>
          <t>Instructions:</t>
        </r>
        <r>
          <rPr>
            <sz val="8"/>
            <color indexed="81"/>
            <rFont val="Tahoma"/>
            <family val="2"/>
          </rPr>
          <t xml:space="preserve">
XCSE Copenhagen
XHEL Helsinki
XSTO Stockholm</t>
        </r>
      </text>
    </comment>
    <comment ref="B1" authorId="0">
      <text>
        <r>
          <rPr>
            <b/>
            <sz val="8"/>
            <color indexed="81"/>
            <rFont val="Tahoma"/>
            <family val="2"/>
          </rPr>
          <t>Instructions:</t>
        </r>
        <r>
          <rPr>
            <sz val="8"/>
            <color indexed="81"/>
            <rFont val="Tahoma"/>
            <family val="2"/>
          </rPr>
          <t xml:space="preserve">
HEL Corporate Bonds
...
HEL Government Bonds
...
STO Corporate Bonds
...
STO Mortgage Bonds
...
STO Municipalities
...
STO Retail Bonds
...
STO Retail Corporate Bonds
...</t>
        </r>
      </text>
    </comment>
    <comment ref="D1" authorId="0">
      <text>
        <r>
          <rPr>
            <b/>
            <sz val="8"/>
            <color indexed="81"/>
            <rFont val="Tahoma"/>
            <family val="2"/>
          </rPr>
          <t>Instructions:</t>
        </r>
        <r>
          <rPr>
            <sz val="8"/>
            <color indexed="81"/>
            <rFont val="Tahoma"/>
            <family val="2"/>
          </rPr>
          <t xml:space="preserve">
Optional field.</t>
        </r>
      </text>
    </comment>
    <comment ref="E1" authorId="0">
      <text>
        <r>
          <rPr>
            <b/>
            <sz val="8"/>
            <color indexed="81"/>
            <rFont val="Tahoma"/>
            <family val="2"/>
          </rPr>
          <t xml:space="preserve">Instructions:
</t>
        </r>
        <r>
          <rPr>
            <sz val="8"/>
            <color indexed="81"/>
            <rFont val="Tahoma"/>
            <family val="2"/>
          </rPr>
          <t xml:space="preserve">The currency the bond will be traded in.
</t>
        </r>
      </text>
    </comment>
    <comment ref="F1" authorId="0">
      <text>
        <r>
          <rPr>
            <b/>
            <sz val="8"/>
            <color indexed="81"/>
            <rFont val="Tahoma"/>
            <family val="2"/>
          </rPr>
          <t xml:space="preserve">Instructions:
</t>
        </r>
        <r>
          <rPr>
            <sz val="8"/>
            <color indexed="81"/>
            <rFont val="Tahoma"/>
            <family val="2"/>
          </rPr>
          <t xml:space="preserve">Type of prospectus - program (MTN or similar) or stand alone. 
If the bond is a Benchmark bond please select one of the last two options.
</t>
        </r>
      </text>
    </comment>
    <comment ref="G1" authorId="0">
      <text>
        <r>
          <rPr>
            <b/>
            <sz val="8"/>
            <color indexed="81"/>
            <rFont val="Tahoma"/>
            <family val="2"/>
          </rPr>
          <t>Instructions:</t>
        </r>
        <r>
          <rPr>
            <sz val="8"/>
            <color indexed="81"/>
            <rFont val="Tahoma"/>
            <family val="2"/>
          </rPr>
          <t xml:space="preserve">
Enter a valid future trading date. 
Format: YYYY-MM-DD</t>
        </r>
      </text>
    </comment>
    <comment ref="H1" authorId="0">
      <text>
        <r>
          <rPr>
            <b/>
            <sz val="8"/>
            <color indexed="81"/>
            <rFont val="Tahoma"/>
            <family val="2"/>
          </rPr>
          <t>Instructions:</t>
        </r>
        <r>
          <rPr>
            <sz val="8"/>
            <color indexed="81"/>
            <rFont val="Tahoma"/>
            <family val="2"/>
          </rPr>
          <t xml:space="preserve">
Automatically filled based on issuer.</t>
        </r>
      </text>
    </comment>
    <comment ref="I1" authorId="0">
      <text>
        <r>
          <rPr>
            <b/>
            <sz val="8"/>
            <color indexed="81"/>
            <rFont val="Tahoma"/>
            <family val="2"/>
          </rPr>
          <t xml:space="preserve">Instructions:
</t>
        </r>
        <r>
          <rPr>
            <sz val="8"/>
            <color indexed="81"/>
            <rFont val="Tahoma"/>
            <family val="2"/>
          </rPr>
          <t>Automatically filled based on distributor.</t>
        </r>
      </text>
    </comment>
    <comment ref="A6" authorId="0">
      <text>
        <r>
          <rPr>
            <b/>
            <sz val="8"/>
            <color indexed="81"/>
            <rFont val="Tahoma"/>
            <family val="2"/>
          </rPr>
          <t xml:space="preserve">Instructions:
</t>
        </r>
        <r>
          <rPr>
            <sz val="8"/>
            <color indexed="81"/>
            <rFont val="Tahoma"/>
            <family val="2"/>
          </rPr>
          <t xml:space="preserve">Max 32 characters. 
</t>
        </r>
        <r>
          <rPr>
            <b/>
            <sz val="8"/>
            <color indexed="81"/>
            <rFont val="Tahoma"/>
            <family val="2"/>
          </rPr>
          <t>Stockholm:</t>
        </r>
        <r>
          <rPr>
            <sz val="8"/>
            <color indexed="81"/>
            <rFont val="Tahoma"/>
            <family val="2"/>
          </rPr>
          <t xml:space="preserve">
Usually issuer ID/code plus loan number.
STO Corporate Bonds:
For corporate bonds listed in Stockholm O2 is added. Example: VASA 397 O2.
</t>
        </r>
        <r>
          <rPr>
            <b/>
            <sz val="8"/>
            <color indexed="81"/>
            <rFont val="Tahoma"/>
            <family val="2"/>
          </rPr>
          <t>Helsinki:</t>
        </r>
        <r>
          <rPr>
            <sz val="8"/>
            <color indexed="81"/>
            <rFont val="Tahoma"/>
            <family val="2"/>
          </rPr>
          <t xml:space="preserve">
Provided by Euroclear Finland.</t>
        </r>
      </text>
    </comment>
    <comment ref="B6" authorId="0">
      <text>
        <r>
          <rPr>
            <b/>
            <sz val="8"/>
            <color indexed="81"/>
            <rFont val="Tahoma"/>
            <family val="2"/>
          </rPr>
          <t>Instructions:</t>
        </r>
        <r>
          <rPr>
            <sz val="8"/>
            <color indexed="81"/>
            <rFont val="Tahoma"/>
            <family val="2"/>
          </rPr>
          <t xml:space="preserve">
Description of the instrument. Max 32 characters. 
</t>
        </r>
      </text>
    </comment>
    <comment ref="C6" authorId="0">
      <text>
        <r>
          <rPr>
            <b/>
            <sz val="8"/>
            <color indexed="81"/>
            <rFont val="Tahoma"/>
            <family val="2"/>
          </rPr>
          <t>Instructions:</t>
        </r>
        <r>
          <rPr>
            <sz val="8"/>
            <color indexed="81"/>
            <rFont val="Tahoma"/>
            <family val="2"/>
          </rPr>
          <t xml:space="preserve">
Optional field.</t>
        </r>
      </text>
    </comment>
    <comment ref="F6" authorId="0">
      <text>
        <r>
          <rPr>
            <b/>
            <sz val="8"/>
            <color indexed="81"/>
            <rFont val="Tahoma"/>
            <family val="2"/>
          </rPr>
          <t xml:space="preserve">Instructions:
</t>
        </r>
        <r>
          <rPr>
            <sz val="8"/>
            <color indexed="81"/>
            <rFont val="Tahoma"/>
            <family val="2"/>
          </rPr>
          <t xml:space="preserve">The currency of the instrument. Usually the same as Trading currency.
</t>
        </r>
      </text>
    </comment>
    <comment ref="H6" authorId="0">
      <text>
        <r>
          <rPr>
            <b/>
            <sz val="8"/>
            <color indexed="81"/>
            <rFont val="Tahoma"/>
            <family val="2"/>
          </rPr>
          <t>Instructions:</t>
        </r>
        <r>
          <rPr>
            <sz val="8"/>
            <color indexed="81"/>
            <rFont val="Tahoma"/>
            <family val="2"/>
          </rPr>
          <t xml:space="preserve">
Mandatory if floating rate instrument.</t>
        </r>
      </text>
    </comment>
    <comment ref="I6" authorId="0">
      <text>
        <r>
          <rPr>
            <b/>
            <sz val="8"/>
            <color indexed="81"/>
            <rFont val="Tahoma"/>
            <family val="2"/>
          </rPr>
          <t>Instructions:</t>
        </r>
        <r>
          <rPr>
            <sz val="8"/>
            <color indexed="81"/>
            <rFont val="Tahoma"/>
            <family val="2"/>
          </rPr>
          <t xml:space="preserve">
Fixed rate instruments: Interest rate.
Floating rate instruments: Spread.
In per cent. Example: 3.5 % should be filled in as 3.5 rather than 0.035.</t>
        </r>
      </text>
    </comment>
    <comment ref="J6" authorId="0">
      <text>
        <r>
          <rPr>
            <b/>
            <sz val="8"/>
            <color indexed="81"/>
            <rFont val="Tahoma"/>
            <family val="2"/>
          </rPr>
          <t>Instructions:</t>
        </r>
        <r>
          <rPr>
            <sz val="8"/>
            <color indexed="81"/>
            <rFont val="Tahoma"/>
            <family val="2"/>
          </rPr>
          <t xml:space="preserve">
Please select 0 (zero) for zero coupon bonds.</t>
        </r>
      </text>
    </comment>
    <comment ref="K6" authorId="0">
      <text>
        <r>
          <rPr>
            <b/>
            <sz val="8"/>
            <color indexed="81"/>
            <rFont val="Tahoma"/>
            <family val="2"/>
          </rPr>
          <t>Instructions:</t>
        </r>
        <r>
          <rPr>
            <sz val="8"/>
            <color indexed="81"/>
            <rFont val="Tahoma"/>
            <family val="2"/>
          </rPr>
          <t xml:space="preserve">
First interest payment date.
Format: YYYY-MM-DD
Mandatory unless zero coupon instrument.</t>
        </r>
      </text>
    </comment>
    <comment ref="L6" authorId="0">
      <text>
        <r>
          <rPr>
            <b/>
            <sz val="8"/>
            <color indexed="81"/>
            <rFont val="Tahoma"/>
            <family val="2"/>
          </rPr>
          <t>Instructions:</t>
        </r>
        <r>
          <rPr>
            <sz val="8"/>
            <color indexed="81"/>
            <rFont val="Tahoma"/>
            <family val="2"/>
          </rPr>
          <t xml:space="preserve">
Usually the same date as the Reimbursement date. Will be set to Reimbursement date if left blank.
Format: YYYY-MM-DD
Mandatory unless zero coupon instrument
</t>
        </r>
      </text>
    </comment>
    <comment ref="N6" authorId="0">
      <text>
        <r>
          <rPr>
            <b/>
            <sz val="8"/>
            <color indexed="81"/>
            <rFont val="Tahoma"/>
            <family val="2"/>
          </rPr>
          <t>Instructions:</t>
        </r>
        <r>
          <rPr>
            <sz val="8"/>
            <color indexed="81"/>
            <rFont val="Tahoma"/>
            <family val="2"/>
          </rPr>
          <t xml:space="preserve">
Forward (next business day)</t>
        </r>
        <r>
          <rPr>
            <b/>
            <sz val="8"/>
            <color indexed="81"/>
            <rFont val="Tahoma"/>
            <family val="2"/>
          </rPr>
          <t xml:space="preserve">
</t>
        </r>
        <r>
          <rPr>
            <sz val="8"/>
            <color indexed="81"/>
            <rFont val="Tahoma"/>
            <family val="2"/>
          </rPr>
          <t>Forward MM (next business day but move back if date ends up in a new month)
Forward YY (next business day but move back if date ends up in a new year)
Mandatory unless zero coupon instrument.</t>
        </r>
      </text>
    </comment>
    <comment ref="P6" authorId="0">
      <text>
        <r>
          <rPr>
            <b/>
            <sz val="8"/>
            <color indexed="81"/>
            <rFont val="Tahoma"/>
            <family val="2"/>
          </rPr>
          <t xml:space="preserve">Instructions:
</t>
        </r>
        <r>
          <rPr>
            <sz val="8"/>
            <color indexed="81"/>
            <rFont val="Tahoma"/>
            <family val="2"/>
          </rPr>
          <t>Format: YYYY-MM-DD</t>
        </r>
        <r>
          <rPr>
            <b/>
            <sz val="8"/>
            <color indexed="81"/>
            <rFont val="Tahoma"/>
            <family val="2"/>
          </rPr>
          <t xml:space="preserve">
</t>
        </r>
      </text>
    </comment>
    <comment ref="Q6" authorId="0">
      <text>
        <r>
          <rPr>
            <b/>
            <sz val="8"/>
            <color indexed="81"/>
            <rFont val="Tahoma"/>
            <family val="2"/>
          </rPr>
          <t>Instructions:</t>
        </r>
        <r>
          <rPr>
            <sz val="8"/>
            <color indexed="81"/>
            <rFont val="Tahoma"/>
            <family val="2"/>
          </rPr>
          <t xml:space="preserve">
Usually equals to Issue date. Will be set to Issue date if left blank.
Format: YYYY-MM-DD
Mandatory if other than Issue date
</t>
        </r>
      </text>
    </comment>
    <comment ref="R6" authorId="0">
      <text>
        <r>
          <rPr>
            <b/>
            <sz val="8"/>
            <color indexed="81"/>
            <rFont val="Tahoma"/>
            <family val="2"/>
          </rPr>
          <t xml:space="preserve">Instructions:
</t>
        </r>
        <r>
          <rPr>
            <sz val="8"/>
            <color indexed="81"/>
            <rFont val="Tahoma"/>
            <family val="2"/>
          </rPr>
          <t>Format: YYYY-MM-DD</t>
        </r>
        <r>
          <rPr>
            <b/>
            <sz val="8"/>
            <color indexed="81"/>
            <rFont val="Tahoma"/>
            <family val="2"/>
          </rPr>
          <t xml:space="preserve">
</t>
        </r>
      </text>
    </comment>
    <comment ref="S6" authorId="0">
      <text>
        <r>
          <rPr>
            <b/>
            <sz val="8"/>
            <color indexed="81"/>
            <rFont val="Tahoma"/>
            <family val="2"/>
          </rPr>
          <t>Instructions:</t>
        </r>
        <r>
          <rPr>
            <sz val="8"/>
            <color indexed="81"/>
            <rFont val="Tahoma"/>
            <family val="2"/>
          </rPr>
          <t xml:space="preserve">
Will be set to Reimbursement date if left blank.
</t>
        </r>
        <r>
          <rPr>
            <b/>
            <sz val="8"/>
            <color indexed="81"/>
            <rFont val="Tahoma"/>
            <family val="2"/>
          </rPr>
          <t>If traded electronically:</t>
        </r>
        <r>
          <rPr>
            <sz val="8"/>
            <color indexed="81"/>
            <rFont val="Tahoma"/>
            <family val="2"/>
          </rPr>
          <t xml:space="preserve">
Helsinki:
Must be at least 4 days prior to Reimbursement date.
Stockholm:
Must be at least 8 (7 for FRN) days prior Reimbursement date if the instruments are traded electronically.</t>
        </r>
      </text>
    </comment>
    <comment ref="T6" authorId="0">
      <text>
        <r>
          <rPr>
            <b/>
            <sz val="8"/>
            <color indexed="81"/>
            <rFont val="Tahoma"/>
            <family val="2"/>
          </rPr>
          <t>Instructions:</t>
        </r>
        <r>
          <rPr>
            <sz val="8"/>
            <color indexed="81"/>
            <rFont val="Tahoma"/>
            <family val="2"/>
          </rPr>
          <t xml:space="preserve">
To be filled in by the Exchange.</t>
        </r>
      </text>
    </comment>
  </commentList>
</comments>
</file>

<file path=xl/comments4.xml><?xml version="1.0" encoding="utf-8"?>
<comments xmlns="http://schemas.openxmlformats.org/spreadsheetml/2006/main">
  <authors>
    <author>Jonas Aldén</author>
  </authors>
  <commentList>
    <comment ref="G1" authorId="0">
      <text>
        <r>
          <rPr>
            <b/>
            <sz val="8"/>
            <color indexed="81"/>
            <rFont val="Tahoma"/>
            <family val="2"/>
          </rPr>
          <t xml:space="preserve">Instructions:
</t>
        </r>
        <r>
          <rPr>
            <sz val="8"/>
            <color indexed="81"/>
            <rFont val="Tahoma"/>
            <family val="2"/>
          </rPr>
          <t>Automatically populated based on issuer.</t>
        </r>
      </text>
    </comment>
    <comment ref="H1" authorId="0">
      <text>
        <r>
          <rPr>
            <b/>
            <sz val="8"/>
            <color indexed="81"/>
            <rFont val="Tahoma"/>
            <family val="2"/>
          </rPr>
          <t xml:space="preserve">Instructions:
</t>
        </r>
        <r>
          <rPr>
            <sz val="8"/>
            <color indexed="81"/>
            <rFont val="Tahoma"/>
            <family val="2"/>
          </rPr>
          <t>Automatically populated based on the  Market maker.</t>
        </r>
      </text>
    </comment>
  </commentList>
</comments>
</file>

<file path=xl/comments5.xml><?xml version="1.0" encoding="utf-8"?>
<comments xmlns="http://schemas.openxmlformats.org/spreadsheetml/2006/main">
  <authors>
    <author>Juha Manu</author>
  </authors>
  <commentList>
    <comment ref="A14" authorId="0">
      <text>
        <r>
          <rPr>
            <b/>
            <sz val="9"/>
            <color indexed="81"/>
            <rFont val="Tahoma"/>
            <family val="2"/>
          </rPr>
          <t>Riku: Issuer-field is mandatory.</t>
        </r>
        <r>
          <rPr>
            <sz val="9"/>
            <color indexed="81"/>
            <rFont val="Tahoma"/>
            <family val="2"/>
          </rPr>
          <t xml:space="preserve">
</t>
        </r>
      </text>
    </comment>
    <comment ref="C14" authorId="0">
      <text>
        <r>
          <rPr>
            <b/>
            <sz val="9"/>
            <color indexed="81"/>
            <rFont val="Tahoma"/>
            <family val="2"/>
          </rPr>
          <t>Riku: Should be mandatory to set some full name.</t>
        </r>
      </text>
    </comment>
    <comment ref="D14" authorId="0">
      <text>
        <r>
          <rPr>
            <b/>
            <sz val="9"/>
            <color indexed="81"/>
            <rFont val="Tahoma"/>
            <family val="2"/>
          </rPr>
          <t>Riku: In Finland provided by Euroclear Finland.</t>
        </r>
        <r>
          <rPr>
            <sz val="9"/>
            <color indexed="81"/>
            <rFont val="Tahoma"/>
            <family val="2"/>
          </rPr>
          <t xml:space="preserve">
</t>
        </r>
      </text>
    </comment>
    <comment ref="H14" authorId="0">
      <text>
        <r>
          <rPr>
            <b/>
            <sz val="9"/>
            <color indexed="81"/>
            <rFont val="Tahoma"/>
            <family val="2"/>
          </rPr>
          <t>Riku: Suggestion: Floating Rate / Fixed Rate</t>
        </r>
        <r>
          <rPr>
            <sz val="9"/>
            <color indexed="81"/>
            <rFont val="Tahoma"/>
            <family val="2"/>
          </rPr>
          <t xml:space="preserve">
</t>
        </r>
      </text>
    </comment>
    <comment ref="T14" authorId="0">
      <text>
        <r>
          <rPr>
            <b/>
            <sz val="9"/>
            <color indexed="81"/>
            <rFont val="Tahoma"/>
            <family val="2"/>
          </rPr>
          <t>Riku: In Finland at least 4 days prior to Reimbursement date</t>
        </r>
        <r>
          <rPr>
            <sz val="9"/>
            <color indexed="81"/>
            <rFont val="Tahoma"/>
            <family val="2"/>
          </rPr>
          <t xml:space="preserve">
</t>
        </r>
      </text>
    </comment>
  </commentList>
</comments>
</file>

<file path=xl/comments6.xml><?xml version="1.0" encoding="utf-8"?>
<comments xmlns="http://schemas.openxmlformats.org/spreadsheetml/2006/main">
  <authors>
    <author>Jonas Aldén</author>
  </authors>
  <commentList>
    <comment ref="B1" authorId="0">
      <text>
        <r>
          <rPr>
            <b/>
            <sz val="8"/>
            <color indexed="81"/>
            <rFont val="Tahoma"/>
            <family val="2"/>
          </rPr>
          <t xml:space="preserve">Instructions:
</t>
        </r>
        <r>
          <rPr>
            <sz val="8"/>
            <color indexed="81"/>
            <rFont val="Tahoma"/>
            <family val="2"/>
          </rPr>
          <t>XCSE Copenhagen
XHEL Helsinki
XSTO Stockholm</t>
        </r>
      </text>
    </comment>
    <comment ref="E1" authorId="0">
      <text>
        <r>
          <rPr>
            <b/>
            <sz val="8"/>
            <color indexed="81"/>
            <rFont val="Tahoma"/>
            <family val="2"/>
          </rPr>
          <t>Instructions:</t>
        </r>
        <r>
          <rPr>
            <sz val="8"/>
            <color indexed="81"/>
            <rFont val="Tahoma"/>
            <family val="2"/>
          </rPr>
          <t xml:space="preserve">
Normally 1 (one).</t>
        </r>
      </text>
    </comment>
    <comment ref="F1" authorId="0">
      <text>
        <r>
          <rPr>
            <b/>
            <sz val="8"/>
            <color indexed="81"/>
            <rFont val="Tahoma"/>
            <family val="2"/>
          </rPr>
          <t>Instructions:</t>
        </r>
        <r>
          <rPr>
            <sz val="8"/>
            <color indexed="81"/>
            <rFont val="Tahoma"/>
            <family val="2"/>
          </rPr>
          <t xml:space="preserve">
Cash or Delivery.</t>
        </r>
      </text>
    </comment>
    <comment ref="G1" authorId="0">
      <text>
        <r>
          <rPr>
            <b/>
            <sz val="8"/>
            <color indexed="81"/>
            <rFont val="Tahoma"/>
            <family val="2"/>
          </rPr>
          <t>Instructions:</t>
        </r>
        <r>
          <rPr>
            <sz val="8"/>
            <color indexed="81"/>
            <rFont val="Tahoma"/>
            <family val="2"/>
          </rPr>
          <t xml:space="preserve">
European or American type.</t>
        </r>
      </text>
    </comment>
    <comment ref="H1" authorId="0">
      <text>
        <r>
          <rPr>
            <b/>
            <sz val="8"/>
            <color indexed="81"/>
            <rFont val="Tahoma"/>
            <family val="2"/>
          </rPr>
          <t xml:space="preserve">Instructions:
</t>
        </r>
        <r>
          <rPr>
            <sz val="8"/>
            <color indexed="81"/>
            <rFont val="Tahoma"/>
            <family val="2"/>
          </rPr>
          <t xml:space="preserve">Enter a valid future trading date. 
Format: YYYY-MM-DD
</t>
        </r>
      </text>
    </comment>
    <comment ref="I1" authorId="0">
      <text>
        <r>
          <rPr>
            <b/>
            <sz val="8"/>
            <color indexed="81"/>
            <rFont val="Tahoma"/>
            <family val="2"/>
          </rPr>
          <t xml:space="preserve">Instructions:
</t>
        </r>
        <r>
          <rPr>
            <sz val="8"/>
            <color indexed="81"/>
            <rFont val="Tahoma"/>
            <family val="2"/>
          </rPr>
          <t xml:space="preserve">The currency the instrument will be traded in.
</t>
        </r>
      </text>
    </comment>
    <comment ref="J1" authorId="0">
      <text>
        <r>
          <rPr>
            <b/>
            <sz val="8"/>
            <color indexed="81"/>
            <rFont val="Tahoma"/>
            <family val="2"/>
          </rPr>
          <t xml:space="preserve">Instructions:
</t>
        </r>
        <r>
          <rPr>
            <sz val="8"/>
            <color indexed="81"/>
            <rFont val="Tahoma"/>
            <family val="2"/>
          </rPr>
          <t>Automatically populated based on issuer.</t>
        </r>
      </text>
    </comment>
    <comment ref="K1" authorId="0">
      <text>
        <r>
          <rPr>
            <b/>
            <sz val="8"/>
            <color indexed="81"/>
            <rFont val="Tahoma"/>
            <family val="2"/>
          </rPr>
          <t xml:space="preserve">Instructions:
</t>
        </r>
        <r>
          <rPr>
            <sz val="8"/>
            <color indexed="81"/>
            <rFont val="Tahoma"/>
            <family val="2"/>
          </rPr>
          <t>Automatically populated based on the  Market maker.</t>
        </r>
      </text>
    </comment>
    <comment ref="A6" authorId="0">
      <text>
        <r>
          <rPr>
            <b/>
            <sz val="8"/>
            <color indexed="81"/>
            <rFont val="Tahoma"/>
            <family val="2"/>
          </rPr>
          <t xml:space="preserve">Instructions:
</t>
        </r>
        <r>
          <rPr>
            <sz val="8"/>
            <color indexed="81"/>
            <rFont val="Tahoma"/>
            <family val="2"/>
          </rPr>
          <t>Max 16 characters.
For warrants the system will generate these if the cells are left blank.
For warrants which might be adjusted (due to corporate actions or similar) the length should be no more than 15 characters.</t>
        </r>
      </text>
    </comment>
    <comment ref="B6" authorId="0">
      <text>
        <r>
          <rPr>
            <b/>
            <sz val="8"/>
            <color indexed="81"/>
            <rFont val="Tahoma"/>
            <family val="2"/>
          </rPr>
          <t xml:space="preserve">Instructions:
</t>
        </r>
        <r>
          <rPr>
            <sz val="8"/>
            <color indexed="81"/>
            <rFont val="Tahoma"/>
            <family val="2"/>
          </rPr>
          <t xml:space="preserve">Max 40 characters. </t>
        </r>
      </text>
    </comment>
    <comment ref="D6" authorId="0">
      <text>
        <r>
          <rPr>
            <b/>
            <sz val="8"/>
            <color indexed="81"/>
            <rFont val="Tahoma"/>
            <family val="2"/>
          </rPr>
          <t>Instructions:</t>
        </r>
        <r>
          <rPr>
            <sz val="8"/>
            <color indexed="81"/>
            <rFont val="Tahoma"/>
            <family val="2"/>
          </rPr>
          <t xml:space="preserve">
Put or Call. 
For some instruments this field might not be applicable but as the field is needed in the system please enter CALL for long/bullish instruments and PUT for short/bearish instruments.
</t>
        </r>
      </text>
    </comment>
    <comment ref="E6" authorId="0">
      <text>
        <r>
          <rPr>
            <b/>
            <sz val="8"/>
            <color indexed="81"/>
            <rFont val="Tahoma"/>
            <family val="2"/>
          </rPr>
          <t>Instructions:</t>
        </r>
        <r>
          <rPr>
            <sz val="8"/>
            <color indexed="81"/>
            <rFont val="Tahoma"/>
            <family val="2"/>
          </rPr>
          <t xml:space="preserve">
Usually 1 (one) for certificates.</t>
        </r>
      </text>
    </comment>
    <comment ref="F6" authorId="0">
      <text>
        <r>
          <rPr>
            <b/>
            <sz val="8"/>
            <color indexed="81"/>
            <rFont val="Tahoma"/>
            <family val="2"/>
          </rPr>
          <t>Instructions:</t>
        </r>
        <r>
          <rPr>
            <sz val="8"/>
            <color indexed="81"/>
            <rFont val="Tahoma"/>
            <family val="2"/>
          </rPr>
          <t xml:space="preserve">
This is the currency in which  the instrument is denominated. Note that this could be different from the currency it is traded in.</t>
        </r>
      </text>
    </comment>
    <comment ref="G6" authorId="0">
      <text>
        <r>
          <rPr>
            <b/>
            <sz val="8"/>
            <color indexed="81"/>
            <rFont val="Tahoma"/>
            <family val="2"/>
          </rPr>
          <t xml:space="preserve">Instructions:
</t>
        </r>
        <r>
          <rPr>
            <sz val="8"/>
            <color indexed="81"/>
            <rFont val="Tahoma"/>
            <family val="2"/>
          </rPr>
          <t>Enter a valid future trading date. 
Format: YYYY-MM-DD</t>
        </r>
      </text>
    </comment>
    <comment ref="H6" authorId="0">
      <text>
        <r>
          <rPr>
            <b/>
            <sz val="8"/>
            <color indexed="81"/>
            <rFont val="Tahoma"/>
            <family val="2"/>
          </rPr>
          <t xml:space="preserve">Instructions:
</t>
        </r>
        <r>
          <rPr>
            <sz val="8"/>
            <color indexed="81"/>
            <rFont val="Tahoma"/>
            <family val="2"/>
          </rPr>
          <t>Enter a valid future trading date. 
Format: YYYY-MM-DD</t>
        </r>
      </text>
    </comment>
    <comment ref="I6" authorId="0">
      <text>
        <r>
          <rPr>
            <b/>
            <sz val="8"/>
            <color indexed="81"/>
            <rFont val="Tahoma"/>
            <family val="2"/>
          </rPr>
          <t xml:space="preserve">Instructions:
</t>
        </r>
        <r>
          <rPr>
            <sz val="8"/>
            <color indexed="81"/>
            <rFont val="Tahoma"/>
            <family val="2"/>
          </rPr>
          <t>Enter a valid future trading date. 
Format: YYYY-MM-DD</t>
        </r>
      </text>
    </comment>
    <comment ref="O6" authorId="0">
      <text>
        <r>
          <rPr>
            <b/>
            <sz val="8"/>
            <color indexed="81"/>
            <rFont val="Tahoma"/>
            <family val="2"/>
          </rPr>
          <t xml:space="preserve">Instructions:
</t>
        </r>
        <r>
          <rPr>
            <sz val="8"/>
            <color indexed="81"/>
            <rFont val="Tahoma"/>
            <family val="2"/>
          </rPr>
          <t>Enter a valid future trading date. 
Format: YYYY-MM-DD</t>
        </r>
      </text>
    </comment>
    <comment ref="P6" authorId="0">
      <text>
        <r>
          <rPr>
            <b/>
            <sz val="8"/>
            <color indexed="81"/>
            <rFont val="Tahoma"/>
            <family val="2"/>
          </rPr>
          <t xml:space="preserve">Instructions:
</t>
        </r>
        <r>
          <rPr>
            <sz val="8"/>
            <color indexed="81"/>
            <rFont val="Tahoma"/>
            <family val="2"/>
          </rPr>
          <t>Enter a valid future trading date. 
Format: YYYY-MM-DD</t>
        </r>
      </text>
    </comment>
    <comment ref="U6" authorId="0">
      <text>
        <r>
          <rPr>
            <b/>
            <sz val="8"/>
            <color indexed="81"/>
            <rFont val="Tahoma"/>
            <family val="2"/>
          </rPr>
          <t>Instructions:</t>
        </r>
        <r>
          <rPr>
            <sz val="8"/>
            <color indexed="81"/>
            <rFont val="Tahoma"/>
            <family val="2"/>
          </rPr>
          <t xml:space="preserve">
If the </t>
        </r>
        <r>
          <rPr>
            <i/>
            <sz val="8"/>
            <color indexed="81"/>
            <rFont val="Tahoma"/>
            <family val="2"/>
          </rPr>
          <t xml:space="preserve">Underlying Instrument Name </t>
        </r>
        <r>
          <rPr>
            <sz val="8"/>
            <color indexed="81"/>
            <rFont val="Tahoma"/>
            <family val="2"/>
          </rPr>
          <t xml:space="preserve">is selected from the dropdown this field will be populated automatically.
</t>
        </r>
      </text>
    </comment>
  </commentList>
</comments>
</file>

<file path=xl/sharedStrings.xml><?xml version="1.0" encoding="utf-8"?>
<sst xmlns="http://schemas.openxmlformats.org/spreadsheetml/2006/main" count="2503" uniqueCount="1430">
  <si>
    <t>Instrument Type</t>
  </si>
  <si>
    <t>Exchange</t>
  </si>
  <si>
    <t>Issuer</t>
  </si>
  <si>
    <t>Round Lot</t>
  </si>
  <si>
    <t>Settlement Type</t>
  </si>
  <si>
    <t>Excercise type</t>
  </si>
  <si>
    <t>Listing Date</t>
  </si>
  <si>
    <t>Trading Currency</t>
  </si>
  <si>
    <t>Market Maker</t>
  </si>
  <si>
    <t>Short Name</t>
  </si>
  <si>
    <t xml:space="preserve">Long Name </t>
  </si>
  <si>
    <t>ISIN code</t>
  </si>
  <si>
    <t>Call / Put</t>
  </si>
  <si>
    <t>Instruments Per Underlying</t>
  </si>
  <si>
    <t>Instrument Currency</t>
  </si>
  <si>
    <t>Strike Price/Max Level</t>
  </si>
  <si>
    <t>Knock-out level</t>
  </si>
  <si>
    <t>Number of Issued Instruments</t>
  </si>
  <si>
    <t>XSTO</t>
  </si>
  <si>
    <t>XHEL</t>
  </si>
  <si>
    <t>XCSE</t>
  </si>
  <si>
    <t>NDS</t>
  </si>
  <si>
    <t>SHB</t>
  </si>
  <si>
    <t>RBN</t>
  </si>
  <si>
    <t>CZB</t>
  </si>
  <si>
    <t>SGA</t>
  </si>
  <si>
    <t>SWED</t>
  </si>
  <si>
    <t>UBS</t>
  </si>
  <si>
    <t>CARI</t>
  </si>
  <si>
    <t>DANSKE</t>
  </si>
  <si>
    <t>CASH</t>
  </si>
  <si>
    <t>DEL</t>
  </si>
  <si>
    <t>EURO</t>
  </si>
  <si>
    <t>AM</t>
  </si>
  <si>
    <t>EUR</t>
  </si>
  <si>
    <t>SEK</t>
  </si>
  <si>
    <t>DKK</t>
  </si>
  <si>
    <t>CALL</t>
  </si>
  <si>
    <t>PUT</t>
  </si>
  <si>
    <t>NOK</t>
  </si>
  <si>
    <t>USD</t>
  </si>
  <si>
    <t>NRD</t>
  </si>
  <si>
    <t>CBK</t>
  </si>
  <si>
    <t>SGP</t>
  </si>
  <si>
    <t>SWB</t>
  </si>
  <si>
    <t>CAR</t>
  </si>
  <si>
    <t>DDB</t>
  </si>
  <si>
    <t>ABB Ltd</t>
  </si>
  <si>
    <t>CH0012221716</t>
  </si>
  <si>
    <t>Alfa Laval AB</t>
  </si>
  <si>
    <t>SE0000695876</t>
  </si>
  <si>
    <t>Alliance Oil Company Ltd. SDB</t>
  </si>
  <si>
    <t>SE0000739286</t>
  </si>
  <si>
    <t>Amer Sports</t>
  </si>
  <si>
    <t>AME</t>
  </si>
  <si>
    <t>FI0009000285</t>
  </si>
  <si>
    <t>ASSA ABLOY AB ser. B</t>
  </si>
  <si>
    <t>SE0000255648</t>
  </si>
  <si>
    <t>AstraZeneca PLC</t>
  </si>
  <si>
    <t>GB0009895292</t>
  </si>
  <si>
    <t>Atlas Copco AB  ser. A</t>
  </si>
  <si>
    <t>SE0000101032</t>
  </si>
  <si>
    <t>Autoliv Inc. SDB</t>
  </si>
  <si>
    <t>SE0000382335</t>
  </si>
  <si>
    <t>Axis AB</t>
  </si>
  <si>
    <t>SE0000672354</t>
  </si>
  <si>
    <t>BE Group AB</t>
  </si>
  <si>
    <t>SE0001852211</t>
  </si>
  <si>
    <t>Betsson AB ser. B</t>
  </si>
  <si>
    <t>SE0000102378</t>
  </si>
  <si>
    <t>Björn Borg AB</t>
  </si>
  <si>
    <t>SE0001289190</t>
  </si>
  <si>
    <t>Black Earth Farming Ltd. SDB</t>
  </si>
  <si>
    <t>SE0001882291</t>
  </si>
  <si>
    <t>Boliden AB</t>
  </si>
  <si>
    <t>SE0000869646</t>
  </si>
  <si>
    <t>Cargotec</t>
  </si>
  <si>
    <t>FI0009013429</t>
  </si>
  <si>
    <t>Cisco Systems</t>
  </si>
  <si>
    <t>Clas Ohlson AB ser. B</t>
  </si>
  <si>
    <t>SE0000584948</t>
  </si>
  <si>
    <t>Cybercom Group Europe AB</t>
  </si>
  <si>
    <t>SE0000702169</t>
  </si>
  <si>
    <t>DE0008469008</t>
  </si>
  <si>
    <t>NO0010031479</t>
  </si>
  <si>
    <t>Dow Jones Industrial Average</t>
  </si>
  <si>
    <t>Electrolux AB ser. B</t>
  </si>
  <si>
    <t>SE0000103814</t>
  </si>
  <si>
    <t>Elekta AB ser. B</t>
  </si>
  <si>
    <t>SE0000163628</t>
  </si>
  <si>
    <t>Elisa Oyj</t>
  </si>
  <si>
    <t>FI0009007884</t>
  </si>
  <si>
    <t>Eniro AB</t>
  </si>
  <si>
    <t>SE0000718017</t>
  </si>
  <si>
    <t>Ericsson, Telefonab. LM ser.B</t>
  </si>
  <si>
    <t>SE0000108656</t>
  </si>
  <si>
    <t>Fortum Oyj</t>
  </si>
  <si>
    <t>FI0009007132</t>
  </si>
  <si>
    <t>Fred. Olsen Energy ASA</t>
  </si>
  <si>
    <t>NO0003089005</t>
  </si>
  <si>
    <t>Getinge AB</t>
  </si>
  <si>
    <t>SE0000202624</t>
  </si>
  <si>
    <t>Gold</t>
  </si>
  <si>
    <t>Hennes &amp; Mauritz AB ser. B</t>
  </si>
  <si>
    <t>SE0000106270</t>
  </si>
  <si>
    <t>Hexagon AB ser. B</t>
  </si>
  <si>
    <t>SE0000103699</t>
  </si>
  <si>
    <t>Holmen AB ser. B</t>
  </si>
  <si>
    <t>SE0000109290</t>
  </si>
  <si>
    <t>Husqvarna AB ser. B</t>
  </si>
  <si>
    <t>SE0001662230</t>
  </si>
  <si>
    <t>Intrum Justitia AB</t>
  </si>
  <si>
    <t>SE0000936478</t>
  </si>
  <si>
    <t>Investment AB Kinnevik Ser. B</t>
  </si>
  <si>
    <t>SE0000164626</t>
  </si>
  <si>
    <t>Investor AB ser. B</t>
  </si>
  <si>
    <t>SE0000107419</t>
  </si>
  <si>
    <t>JM AB</t>
  </si>
  <si>
    <t>SE0000806994</t>
  </si>
  <si>
    <t>Kone Oyj</t>
  </si>
  <si>
    <t>FI0009013403</t>
  </si>
  <si>
    <t>Konecranes Oyj</t>
  </si>
  <si>
    <t>FI0009005870</t>
  </si>
  <si>
    <t>LUK</t>
  </si>
  <si>
    <t>Lundin Mining Corporation SDB</t>
  </si>
  <si>
    <t>SE0001134529</t>
  </si>
  <si>
    <t>Lundin Petroleum</t>
  </si>
  <si>
    <t>SE0000825820</t>
  </si>
  <si>
    <t>Meda AB ser. A</t>
  </si>
  <si>
    <t>SE0000221723</t>
  </si>
  <si>
    <t>Metso Oyj</t>
  </si>
  <si>
    <t>FI0009007835</t>
  </si>
  <si>
    <t>Millicom Int. Cellular SA</t>
  </si>
  <si>
    <t>SE0001174970</t>
  </si>
  <si>
    <t>Modern Times Group AB ser. B</t>
  </si>
  <si>
    <t>SE0000412371</t>
  </si>
  <si>
    <t>Morphic Technologies AB ser. B</t>
  </si>
  <si>
    <t>SE0000672115</t>
  </si>
  <si>
    <t>M-real Oyj</t>
  </si>
  <si>
    <t>FI0009000665</t>
  </si>
  <si>
    <t>NCC AB Ser. B</t>
  </si>
  <si>
    <t>SE0000117970</t>
  </si>
  <si>
    <t>NeoNet AB</t>
  </si>
  <si>
    <t>SE0000706913</t>
  </si>
  <si>
    <t>Neste Oil Oyj</t>
  </si>
  <si>
    <t>NES</t>
  </si>
  <si>
    <t>FI0009013296</t>
  </si>
  <si>
    <t>New Wave AB ser. B</t>
  </si>
  <si>
    <t>SE0000426546</t>
  </si>
  <si>
    <t>Nokia Oyj</t>
  </si>
  <si>
    <t>FI0009000681</t>
  </si>
  <si>
    <t>Nokian Renkaat</t>
  </si>
  <si>
    <t>NRE</t>
  </si>
  <si>
    <t>FI0009005318</t>
  </si>
  <si>
    <t>Nordea Bank AB</t>
  </si>
  <si>
    <t>NDA</t>
  </si>
  <si>
    <t>SE0000427361</t>
  </si>
  <si>
    <t>FI0008900212</t>
  </si>
  <si>
    <t>SE0000337842</t>
  </si>
  <si>
    <t>OMXS30 Balance 20 Percent</t>
  </si>
  <si>
    <t>SE0002768366</t>
  </si>
  <si>
    <t>Oriflame Cosmetics S.A, SDB</t>
  </si>
  <si>
    <t>SE0001174889</t>
  </si>
  <si>
    <t>Orkla</t>
  </si>
  <si>
    <t>NO0003733800</t>
  </si>
  <si>
    <t>Outokumpu Oyj</t>
  </si>
  <si>
    <t>OUT</t>
  </si>
  <si>
    <t>FI0009002422</t>
  </si>
  <si>
    <t>Outotec Oyj</t>
  </si>
  <si>
    <t>FI0009014575</t>
  </si>
  <si>
    <t>PA Resources AB</t>
  </si>
  <si>
    <t>SE0000818569</t>
  </si>
  <si>
    <t>Peab AB ser. B</t>
  </si>
  <si>
    <t>SE0000106205</t>
  </si>
  <si>
    <t>Pohjola Oyj</t>
  </si>
  <si>
    <t>POH</t>
  </si>
  <si>
    <t>FI0009003222</t>
  </si>
  <si>
    <t>Rautaruukki Oyj</t>
  </si>
  <si>
    <t>FI0009003552</t>
  </si>
  <si>
    <t>Renewable Energy Corp</t>
  </si>
  <si>
    <t>NO0010112675</t>
  </si>
  <si>
    <t>RNB Retail and Brands AB</t>
  </si>
  <si>
    <t>SE0000401622</t>
  </si>
  <si>
    <t>Sampo Oyj</t>
  </si>
  <si>
    <t>FI0009003305</t>
  </si>
  <si>
    <t>Sandvik AB</t>
  </si>
  <si>
    <t>SE0000667891</t>
  </si>
  <si>
    <t>SAS AB</t>
  </si>
  <si>
    <t>SE0000805574</t>
  </si>
  <si>
    <t>SCANIA AB ser. B</t>
  </si>
  <si>
    <t>SE0000308280</t>
  </si>
  <si>
    <t>SeaDrill</t>
  </si>
  <si>
    <t>BMG7945E1057</t>
  </si>
  <si>
    <t>Securitas AB ser. B</t>
  </si>
  <si>
    <t>SE0000163594</t>
  </si>
  <si>
    <t>Securitas Systems AB ser. B</t>
  </si>
  <si>
    <t>SE0001785197</t>
  </si>
  <si>
    <t>Silver</t>
  </si>
  <si>
    <t>Skand. Enskilda Banken AB A</t>
  </si>
  <si>
    <t>SEB</t>
  </si>
  <si>
    <t>SE0000148884</t>
  </si>
  <si>
    <t>Skanska AB ser. B</t>
  </si>
  <si>
    <t>SE0000113250</t>
  </si>
  <si>
    <t>SKF AB ser. B</t>
  </si>
  <si>
    <t>SKF</t>
  </si>
  <si>
    <t>SE0000108227</t>
  </si>
  <si>
    <t>SSAB Svenskt Stål AB ser. A</t>
  </si>
  <si>
    <t>SE0000171100</t>
  </si>
  <si>
    <t>StatoilHydro</t>
  </si>
  <si>
    <t>NO0010096985</t>
  </si>
  <si>
    <t>Stora Enso Oyj</t>
  </si>
  <si>
    <t>FI0009005961</t>
  </si>
  <si>
    <t>Sv. Handelsbanken AB ser. A</t>
  </si>
  <si>
    <t>SE0000193120</t>
  </si>
  <si>
    <t>Svenska Cellulosa AB ser. B</t>
  </si>
  <si>
    <t>SE0000112724</t>
  </si>
  <si>
    <t>Swedbank AB</t>
  </si>
  <si>
    <t>SE0000242455</t>
  </si>
  <si>
    <t>Swedish Match AB ser. B</t>
  </si>
  <si>
    <t>SE0000310336</t>
  </si>
  <si>
    <t>Tele2 AB ser. B</t>
  </si>
  <si>
    <t>Telenor</t>
  </si>
  <si>
    <t>NO0010063308</t>
  </si>
  <si>
    <t>TeliaSonera AB</t>
  </si>
  <si>
    <t>SE0000667925</t>
  </si>
  <si>
    <t>Tieto Oyj</t>
  </si>
  <si>
    <t>FI0009000277</t>
  </si>
  <si>
    <t>Trelleborg AB ser. B</t>
  </si>
  <si>
    <t>SE0000114837</t>
  </si>
  <si>
    <t>Tricorona AB</t>
  </si>
  <si>
    <t>SE0001493693</t>
  </si>
  <si>
    <t>Unibet Group Plc SDB</t>
  </si>
  <si>
    <t>SE0001835588</t>
  </si>
  <si>
    <t>UPM-Kymmene Oyj</t>
  </si>
  <si>
    <t>FI0009005987</t>
  </si>
  <si>
    <t>Volvo, AB ser. B</t>
  </si>
  <si>
    <t>SE0000115446</t>
  </si>
  <si>
    <t>Vostok Nafta Investment Ltd</t>
  </si>
  <si>
    <t>SE0002056721</t>
  </si>
  <si>
    <t>Wärtsilä Oyj</t>
  </si>
  <si>
    <t>FI0009003727</t>
  </si>
  <si>
    <t>WM-data AB ser. B</t>
  </si>
  <si>
    <t>SE0000115404</t>
  </si>
  <si>
    <t>Yahoo! Inc.</t>
  </si>
  <si>
    <t>Yara International ASA</t>
  </si>
  <si>
    <t>NO0010208051</t>
  </si>
  <si>
    <t>YIT Oyj</t>
  </si>
  <si>
    <t>FI0009800643</t>
  </si>
  <si>
    <t>ISIN Code for Underlying Instrument</t>
  </si>
  <si>
    <t>Underlying Instrument Name</t>
  </si>
  <si>
    <t>Basket Share</t>
  </si>
  <si>
    <t>Talvivaaran Kaivososakeyhtiö Oyj</t>
  </si>
  <si>
    <t>FI0009014716</t>
  </si>
  <si>
    <t>CSB</t>
  </si>
  <si>
    <t>CSIO</t>
  </si>
  <si>
    <t>EU0009658145</t>
  </si>
  <si>
    <t>US2605661048</t>
  </si>
  <si>
    <t>Nordea Bank AB (publ) FDR</t>
  </si>
  <si>
    <t>FI0009902530</t>
  </si>
  <si>
    <t>FI0009007611</t>
  </si>
  <si>
    <t xml:space="preserve">Stora Enso Oyj ser. R      </t>
  </si>
  <si>
    <t>ENS</t>
  </si>
  <si>
    <t>Name (max 30 char)</t>
  </si>
  <si>
    <t>Long Name (max 40 char)</t>
  </si>
  <si>
    <t>Symbol (Trading Code max 16 char)</t>
  </si>
  <si>
    <t>ISIN</t>
  </si>
  <si>
    <t>JPY</t>
  </si>
  <si>
    <t>XACT</t>
  </si>
  <si>
    <t>SICAV</t>
  </si>
  <si>
    <t>HQFO</t>
  </si>
  <si>
    <t>HAFO</t>
  </si>
  <si>
    <t>DNBNOR</t>
  </si>
  <si>
    <t>DBX</t>
  </si>
  <si>
    <t>SE0003271329</t>
  </si>
  <si>
    <t>CSLB</t>
  </si>
  <si>
    <t>SPOTR</t>
  </si>
  <si>
    <t>RBS</t>
  </si>
  <si>
    <t>DJ STOXX 600 Technology</t>
  </si>
  <si>
    <t>EU0009658921</t>
  </si>
  <si>
    <t>Segment</t>
  </si>
  <si>
    <t>Trading Lot</t>
  </si>
  <si>
    <t>Listing date</t>
  </si>
  <si>
    <t>Maximum 100 rows per listing</t>
  </si>
  <si>
    <t>Short name</t>
  </si>
  <si>
    <t>Loan number</t>
  </si>
  <si>
    <t>Full name</t>
  </si>
  <si>
    <t>Issue Price in %</t>
  </si>
  <si>
    <t>Issue date</t>
  </si>
  <si>
    <t>MTN</t>
  </si>
  <si>
    <t>Stand alone</t>
  </si>
  <si>
    <t>HEL Corporate Bonds</t>
  </si>
  <si>
    <t>HEL Retail Structured Products</t>
  </si>
  <si>
    <t>STO Tailor Made Products</t>
  </si>
  <si>
    <t>STO Structured Products</t>
  </si>
  <si>
    <t>Carlsberg A/S</t>
  </si>
  <si>
    <t>DK0010181759</t>
  </si>
  <si>
    <t>DSV A/S</t>
  </si>
  <si>
    <t>DK0060079531</t>
  </si>
  <si>
    <t>FL Smith &amp; Co A/S</t>
  </si>
  <si>
    <t>DK0010234467</t>
  </si>
  <si>
    <t>Novo Nordisk A/S</t>
  </si>
  <si>
    <t>DK0060102614</t>
  </si>
  <si>
    <t>Novozymes A/S</t>
  </si>
  <si>
    <t>DK0010272129</t>
  </si>
  <si>
    <t>Pandora A/S</t>
  </si>
  <si>
    <t>DK0060252690</t>
  </si>
  <si>
    <t>EPB</t>
  </si>
  <si>
    <t>KUR</t>
  </si>
  <si>
    <t>ALB</t>
  </si>
  <si>
    <t>BNPP</t>
  </si>
  <si>
    <t>MSIBV</t>
  </si>
  <si>
    <t>SEKO</t>
  </si>
  <si>
    <t>UBSJ</t>
  </si>
  <si>
    <t>Trading code</t>
  </si>
  <si>
    <t>AVA</t>
  </si>
  <si>
    <t>DNM</t>
  </si>
  <si>
    <t>GTM</t>
  </si>
  <si>
    <t>OHM</t>
  </si>
  <si>
    <t>RBG</t>
  </si>
  <si>
    <t>RBSNV</t>
  </si>
  <si>
    <t>ING</t>
  </si>
  <si>
    <t>BRX</t>
  </si>
  <si>
    <t>BARBA</t>
  </si>
  <si>
    <t>BARC</t>
  </si>
  <si>
    <t>Registration date:</t>
  </si>
  <si>
    <r>
      <t xml:space="preserve">Please see the worksheet </t>
    </r>
    <r>
      <rPr>
        <b/>
        <sz val="11"/>
        <color indexed="8"/>
        <rFont val="Calibri"/>
        <family val="2"/>
      </rPr>
      <t>Instructions</t>
    </r>
    <r>
      <rPr>
        <sz val="11"/>
        <color theme="1"/>
        <rFont val="Calibri"/>
        <family val="2"/>
        <scheme val="minor"/>
      </rPr>
      <t xml:space="preserve"> for instructions and examples on how to fill in the template.</t>
    </r>
  </si>
  <si>
    <t>Market:</t>
  </si>
  <si>
    <t>Lead manager</t>
  </si>
  <si>
    <t>Round lot</t>
  </si>
  <si>
    <t>FRN or Fixed rate</t>
  </si>
  <si>
    <t>Reference rate for FRN</t>
  </si>
  <si>
    <t>Interest rate or Margin</t>
  </si>
  <si>
    <t>Program or Stand alone</t>
  </si>
  <si>
    <t>Coupons per year</t>
  </si>
  <si>
    <t>First ordinary coupon</t>
  </si>
  <si>
    <t>Last ordinary coupon</t>
  </si>
  <si>
    <t>Day count method</t>
  </si>
  <si>
    <t>Amount issued</t>
  </si>
  <si>
    <t>Interest from date</t>
  </si>
  <si>
    <t>Reimbursement date</t>
  </si>
  <si>
    <t>Last trading date</t>
  </si>
  <si>
    <t>(SEK)</t>
  </si>
  <si>
    <t>(%)</t>
  </si>
  <si>
    <t>Market</t>
  </si>
  <si>
    <t>FloatingFixed</t>
  </si>
  <si>
    <t>ReferenceRate</t>
  </si>
  <si>
    <t>Program</t>
  </si>
  <si>
    <t>DayCountMethod</t>
  </si>
  <si>
    <t>STO Corporate Bonds</t>
  </si>
  <si>
    <t>FRN</t>
  </si>
  <si>
    <t>STIBOR 3M</t>
  </si>
  <si>
    <t>30E/360</t>
  </si>
  <si>
    <t>No</t>
  </si>
  <si>
    <t>STO Mortgage Bonds</t>
  </si>
  <si>
    <t>Fixed Rate</t>
  </si>
  <si>
    <t>STO Municipalities</t>
  </si>
  <si>
    <t>Benchmark Program</t>
  </si>
  <si>
    <t>ACT/360</t>
  </si>
  <si>
    <t>STO Retail Bonds</t>
  </si>
  <si>
    <t>Benchmark Stand alone</t>
  </si>
  <si>
    <t>STO Retail Corporate Bonds</t>
  </si>
  <si>
    <t>Vasakronan</t>
  </si>
  <si>
    <t>VASA 397 O2</t>
  </si>
  <si>
    <t>SE0003490804</t>
  </si>
  <si>
    <t>Svenska Handelsbanken</t>
  </si>
  <si>
    <t>Öresundsbro Konsortiet</t>
  </si>
  <si>
    <t>OREO 123 O2</t>
  </si>
  <si>
    <t>SE0003495597</t>
  </si>
  <si>
    <t>Volvofinans Bank</t>
  </si>
  <si>
    <t>VOFO 307 O2</t>
  </si>
  <si>
    <t>SE0003520956</t>
  </si>
  <si>
    <t>Instructions</t>
  </si>
  <si>
    <t>-</t>
  </si>
  <si>
    <t>Description of the instrument. Max 32 characters. Will be set to Issuer if left blank.</t>
  </si>
  <si>
    <t>Max 32 characters. Usually issuer ID/code  plus loan number. For corporate bonds O2 is added.</t>
  </si>
  <si>
    <t>In per cent. Example: 3.5 % should be filled in as 3.5 rather than 0.035.</t>
  </si>
  <si>
    <t xml:space="preserve">Type of prospectus - program (MTN or similar) or stand alone. </t>
  </si>
  <si>
    <t>First interest payment date.</t>
  </si>
  <si>
    <t>Often equal to the reimbursement date.</t>
  </si>
  <si>
    <t>Usually equals to Issue date. Will be set to Issue date if left blank.</t>
  </si>
  <si>
    <t>Must be at least 8 (7 for FRN) days prior Reimbursement date if the instruments are traded electronically. Will be set to Reimbursement date if left blank.</t>
  </si>
  <si>
    <t>To be filled out by the Exchange.</t>
  </si>
  <si>
    <t>Optional field?</t>
  </si>
  <si>
    <t>Optional</t>
  </si>
  <si>
    <t>Mandatory if FRN</t>
  </si>
  <si>
    <t>Mandatory unless zero coupon instrument</t>
  </si>
  <si>
    <t>Mandatory if other than Issue date</t>
  </si>
  <si>
    <t>Mandatory if electronically traded</t>
  </si>
  <si>
    <t>Common short name codes for corporate bonds</t>
  </si>
  <si>
    <t>VASA</t>
  </si>
  <si>
    <t>VOFO</t>
  </si>
  <si>
    <t>Landshypotek</t>
  </si>
  <si>
    <t>etc</t>
  </si>
  <si>
    <t>HEL Government Bonds</t>
  </si>
  <si>
    <t>Information about bond loans to be listed at NASDAQ OMX Stockholm / Helsinki</t>
  </si>
  <si>
    <t>Riku: Issuer-field is mandatory.</t>
  </si>
  <si>
    <t>Riku: Should be mandatory to set some full name.</t>
  </si>
  <si>
    <t>Riku: In Finland provided by Euroclear Finland.</t>
  </si>
  <si>
    <t>Riku: Suggestion: Floating Rate / Fixed Rate</t>
  </si>
  <si>
    <t>Riku: In Finland at least 4 days prior to Reimbursement date</t>
  </si>
  <si>
    <t>Floating or Fixed rate</t>
  </si>
  <si>
    <t>Instrument currency</t>
  </si>
  <si>
    <t>Version</t>
  </si>
  <si>
    <t>BondIssuer</t>
  </si>
  <si>
    <t>BondIssuingAgents</t>
  </si>
  <si>
    <t>BondMTNStandAlone</t>
  </si>
  <si>
    <t>ExcersizeTypes</t>
  </si>
  <si>
    <t>CallPut</t>
  </si>
  <si>
    <t>Market_Maker</t>
  </si>
  <si>
    <t>InstrumentCurrencies</t>
  </si>
  <si>
    <t>InstrumentSubType</t>
  </si>
  <si>
    <t>SettlementTypes</t>
  </si>
  <si>
    <t>StarCAM_ETFIssuers</t>
  </si>
  <si>
    <t>StarCAM_Exchanges</t>
  </si>
  <si>
    <t>StarCAM_Issuers</t>
  </si>
  <si>
    <t>TradingCurrencies</t>
  </si>
  <si>
    <t>BondSegment</t>
  </si>
  <si>
    <t>MTN or Stand alone</t>
  </si>
  <si>
    <t xml:space="preserve">Underlying asset weight in % </t>
  </si>
  <si>
    <t>CouponBondSegment</t>
  </si>
  <si>
    <t>Floating Rate</t>
  </si>
  <si>
    <t>CouponBondProgram</t>
  </si>
  <si>
    <t>CouponsPerYear</t>
  </si>
  <si>
    <t>Forward</t>
  </si>
  <si>
    <t>Forward MM</t>
  </si>
  <si>
    <t>Forward YY</t>
  </si>
  <si>
    <t>DayAdjustmentMethod</t>
  </si>
  <si>
    <t>Day Adjustment Method</t>
  </si>
  <si>
    <t>CouponBondIssuers</t>
  </si>
  <si>
    <t>Interest rate or Margin (%)</t>
  </si>
  <si>
    <t>Trading currency</t>
  </si>
  <si>
    <t>CouponLeadManagers</t>
  </si>
  <si>
    <t>Underlying asset</t>
  </si>
  <si>
    <t>Underlying 1</t>
  </si>
  <si>
    <t>Underlying 2</t>
  </si>
  <si>
    <t>Underlying 3</t>
  </si>
  <si>
    <t>Underlying 4</t>
  </si>
  <si>
    <t>Underlying 5</t>
  </si>
  <si>
    <t>Underlying 6</t>
  </si>
  <si>
    <t>Underlying 7</t>
  </si>
  <si>
    <t>Underlying 8</t>
  </si>
  <si>
    <t>Underlying 9</t>
  </si>
  <si>
    <t>Underlying 10</t>
  </si>
  <si>
    <t>Underlying 11</t>
  </si>
  <si>
    <t>Underlying 12</t>
  </si>
  <si>
    <t>Underlying 13</t>
  </si>
  <si>
    <t>Underlying 14</t>
  </si>
  <si>
    <t>Underlying 15</t>
  </si>
  <si>
    <t>Underlying 16</t>
  </si>
  <si>
    <t>Underlying 17</t>
  </si>
  <si>
    <t>Underlying 18</t>
  </si>
  <si>
    <t>Underlying 19</t>
  </si>
  <si>
    <t>Underlying 20</t>
  </si>
  <si>
    <t>Issuer Code</t>
  </si>
  <si>
    <t>CouponBondIssuerCodes</t>
  </si>
  <si>
    <t>CouponLeadManagerCodes</t>
  </si>
  <si>
    <t>Distributor</t>
  </si>
  <si>
    <t>Distributor Code</t>
  </si>
  <si>
    <t>BondIssurCode</t>
  </si>
  <si>
    <t>UBS AG, London Branch</t>
  </si>
  <si>
    <t>UBS AG, Jersey Branch</t>
  </si>
  <si>
    <t>Svenska Handelsbanken AB</t>
  </si>
  <si>
    <t>Societe Generale Acceptance NV</t>
  </si>
  <si>
    <t>Svensk Exportkredit</t>
  </si>
  <si>
    <t>Skandinaviska Enskilda Banken AB</t>
  </si>
  <si>
    <t>ING Bank NV</t>
  </si>
  <si>
    <t>DnB ASA</t>
  </si>
  <si>
    <t>Danske Bank A/S</t>
  </si>
  <si>
    <t>Credit Suisse AG, London Branch</t>
  </si>
  <si>
    <t>Credit Suisse International</t>
  </si>
  <si>
    <t>BNP Paribas</t>
  </si>
  <si>
    <t>The Royal Bank of Scotland Plc</t>
  </si>
  <si>
    <t>The Royal Bank of Scotland NV</t>
  </si>
  <si>
    <t>Ålandsbanken Abp</t>
  </si>
  <si>
    <t>Commerzbank AG</t>
  </si>
  <si>
    <t>Kuntarahoitus Oyj</t>
  </si>
  <si>
    <t>Pohjola Pankki Oyj</t>
  </si>
  <si>
    <t>BondIssuingAgentsCode</t>
  </si>
  <si>
    <t>Avanza Bank AB</t>
  </si>
  <si>
    <t>Barclays Bank Plc</t>
  </si>
  <si>
    <t>Erik Penser Bankaktiebolag</t>
  </si>
  <si>
    <t>Garantum Fondkommission AB</t>
  </si>
  <si>
    <t>UBS Limited</t>
  </si>
  <si>
    <t>Market_Maker_Code</t>
  </si>
  <si>
    <t>StarCAM_Issuers_Codes</t>
  </si>
  <si>
    <t>Carnegie Investment Bank AB</t>
  </si>
  <si>
    <t>Credit Suisse AG London Branch</t>
  </si>
  <si>
    <t>Société Générale Acceptance NV</t>
  </si>
  <si>
    <t>Société Générale SA</t>
  </si>
  <si>
    <t>Nordea Bank Finland Plc</t>
  </si>
  <si>
    <t>Skandinaviska Enskilda Banken AB (ENS)</t>
  </si>
  <si>
    <t>Skandinaviska Enskilda Banken AB (SEB)</t>
  </si>
  <si>
    <t>Credit Suisse Securities Ltd</t>
  </si>
  <si>
    <t>MLSA</t>
  </si>
  <si>
    <t>MLICO</t>
  </si>
  <si>
    <t>Merril Lynch SA</t>
  </si>
  <si>
    <t>Merril Lynch International &amp; Co</t>
  </si>
  <si>
    <t>Euro Stoxx 50</t>
  </si>
  <si>
    <t>Akademiska Hus AB</t>
  </si>
  <si>
    <t>STAH</t>
  </si>
  <si>
    <t>Bayport Management Limited</t>
  </si>
  <si>
    <t>BAYP</t>
  </si>
  <si>
    <t>Boliden Mineral AB</t>
  </si>
  <si>
    <t>BOMO</t>
  </si>
  <si>
    <t>CLS Holding plc</t>
  </si>
  <si>
    <t>CLSH</t>
  </si>
  <si>
    <t>Corem Property Group AB</t>
  </si>
  <si>
    <t>CORE</t>
  </si>
  <si>
    <t>E. ON Sverige AB</t>
  </si>
  <si>
    <t>Electrolux, AB</t>
  </si>
  <si>
    <t>Fysikhuset i Stockholm KB</t>
  </si>
  <si>
    <t>FYSO</t>
  </si>
  <si>
    <t>Förvaltnings AB Framtiden</t>
  </si>
  <si>
    <t>FORV</t>
  </si>
  <si>
    <t>Helsingborgs Stad</t>
  </si>
  <si>
    <t>Holmen AB</t>
  </si>
  <si>
    <t>HOLM</t>
  </si>
  <si>
    <t>Industrivärden AB</t>
  </si>
  <si>
    <t>INDU</t>
  </si>
  <si>
    <t>Kungsleden AB</t>
  </si>
  <si>
    <t>KLED</t>
  </si>
  <si>
    <t>Landshypotek AB</t>
  </si>
  <si>
    <t>LAHO</t>
  </si>
  <si>
    <t>Lunds Kommun</t>
  </si>
  <si>
    <t>Länsförsäkringar Bank AB</t>
  </si>
  <si>
    <t>LABO</t>
  </si>
  <si>
    <t>Länsförsäkringar Hypotek AB</t>
  </si>
  <si>
    <t>LFHY</t>
  </si>
  <si>
    <t>PARE</t>
  </si>
  <si>
    <t>Rus Forest AB</t>
  </si>
  <si>
    <t>RUSF</t>
  </si>
  <si>
    <t>SAAB AB</t>
  </si>
  <si>
    <t>SAAB</t>
  </si>
  <si>
    <t>SAND</t>
  </si>
  <si>
    <t>SKF AB</t>
  </si>
  <si>
    <t>Sparbanken 1826</t>
  </si>
  <si>
    <t>SP182</t>
  </si>
  <si>
    <t>Sparbanken Finn</t>
  </si>
  <si>
    <t>SPFO</t>
  </si>
  <si>
    <t>Sparbanken Gripen</t>
  </si>
  <si>
    <t>SPGO</t>
  </si>
  <si>
    <t>Sparbanken Öresund AB</t>
  </si>
  <si>
    <t>SPOO</t>
  </si>
  <si>
    <t>Specialfastigheter Sverige AB</t>
  </si>
  <si>
    <t>SPEO</t>
  </si>
  <si>
    <t>SSAB AB</t>
  </si>
  <si>
    <t>Stadshypotek AB</t>
  </si>
  <si>
    <t>SHYP</t>
  </si>
  <si>
    <t>STLL</t>
  </si>
  <si>
    <t>Stockholms Stad</t>
  </si>
  <si>
    <t>STHL</t>
  </si>
  <si>
    <t>Storebaelt A/S</t>
  </si>
  <si>
    <t>Sundsvalls Kommun</t>
  </si>
  <si>
    <t>SUKO</t>
  </si>
  <si>
    <t>Sveaskog AB</t>
  </si>
  <si>
    <t>SVEO</t>
  </si>
  <si>
    <t>Swedbank Hypotek AB</t>
  </si>
  <si>
    <t>SWHO</t>
  </si>
  <si>
    <t>Swedbank Sjuhärad AB</t>
  </si>
  <si>
    <t>Swedish Match AB</t>
  </si>
  <si>
    <t>Svensk Hypotekspension Fond 1 AB</t>
  </si>
  <si>
    <t>Svenska Staten</t>
  </si>
  <si>
    <t>Södertälje Kommun</t>
  </si>
  <si>
    <t>SODE</t>
  </si>
  <si>
    <t>Trigon Agri A/S</t>
  </si>
  <si>
    <t>TAGR</t>
  </si>
  <si>
    <t>Täby Kommun</t>
  </si>
  <si>
    <t>TABO</t>
  </si>
  <si>
    <t>Uppsala Kommun</t>
  </si>
  <si>
    <t>UPKO</t>
  </si>
  <si>
    <t>Vasakronan AB</t>
  </si>
  <si>
    <t>Västerås Stad</t>
  </si>
  <si>
    <t>Öresundskonsortiet</t>
  </si>
  <si>
    <t>OREO</t>
  </si>
  <si>
    <t>Volvofinans Bank AB</t>
  </si>
  <si>
    <t xml:space="preserve">Reference rate for Floating </t>
  </si>
  <si>
    <t>Last Trading Date</t>
  </si>
  <si>
    <t>Expiration Date</t>
  </si>
  <si>
    <t xml:space="preserve"> </t>
  </si>
  <si>
    <t>Validation in the Excel Template</t>
  </si>
  <si>
    <t>Field</t>
  </si>
  <si>
    <t>Template</t>
  </si>
  <si>
    <t>Restriction</t>
  </si>
  <si>
    <t>Coupon Bonds</t>
  </si>
  <si>
    <t>Dropdown list</t>
  </si>
  <si>
    <t>Lead Manager</t>
  </si>
  <si>
    <t>EOA</t>
  </si>
  <si>
    <t>ELUX</t>
  </si>
  <si>
    <t>HELS</t>
  </si>
  <si>
    <t>SSAB</t>
  </si>
  <si>
    <t>Stockholms Läns Landsting</t>
  </si>
  <si>
    <t>STB</t>
  </si>
  <si>
    <t>Suomen Valtio</t>
  </si>
  <si>
    <t>SVA</t>
  </si>
  <si>
    <t>SWES</t>
  </si>
  <si>
    <t>SWMA</t>
  </si>
  <si>
    <t>A1</t>
  </si>
  <si>
    <t>STAT</t>
  </si>
  <si>
    <t>VAS</t>
  </si>
  <si>
    <t>US9843321061</t>
  </si>
  <si>
    <t>US24702R1014</t>
  </si>
  <si>
    <t>US17275R1023</t>
  </si>
  <si>
    <t>Dell Inc</t>
  </si>
  <si>
    <t>US4581401001</t>
  </si>
  <si>
    <t>Intel Corp</t>
  </si>
  <si>
    <t>NORF</t>
  </si>
  <si>
    <t>Nordea Bank Finland Abp</t>
  </si>
  <si>
    <t>Suomen Hypoteekkiyhdistys</t>
  </si>
  <si>
    <t>HYP</t>
  </si>
  <si>
    <t>Itella Oyj</t>
  </si>
  <si>
    <t>ITL</t>
  </si>
  <si>
    <t>Date &gt; today</t>
  </si>
  <si>
    <t>Market Maker Code</t>
  </si>
  <si>
    <t>ETNs to follow</t>
  </si>
  <si>
    <t>Other</t>
  </si>
  <si>
    <t xml:space="preserve">Decimal &gt; -100 </t>
  </si>
  <si>
    <t>Date</t>
  </si>
  <si>
    <t>Set to Reimbursement Date if not changed</t>
  </si>
  <si>
    <t>Whole number &gt;= 0</t>
  </si>
  <si>
    <t>Set to Issue date if not changed</t>
  </si>
  <si>
    <t>Date &gt; Listing Date</t>
  </si>
  <si>
    <t>Structured Bonds</t>
  </si>
  <si>
    <t>Whole number &gt; 0</t>
  </si>
  <si>
    <t>Number &gt; 0</t>
  </si>
  <si>
    <t>Warrants and Certificates</t>
  </si>
  <si>
    <t>Dropdown list (free text ok)</t>
  </si>
  <si>
    <t>Updated 2012-03-02 by Jonas</t>
  </si>
  <si>
    <t>Interest rate or Spread (%)</t>
  </si>
  <si>
    <t>Warning if under 10.</t>
  </si>
  <si>
    <t>Number</t>
  </si>
  <si>
    <t>Warning if under 4 or over 100.</t>
  </si>
  <si>
    <t>Link Underlying</t>
  </si>
  <si>
    <t>Link Prospect</t>
  </si>
  <si>
    <t>Income Treatment</t>
  </si>
  <si>
    <t>SWAP Counter Party</t>
  </si>
  <si>
    <t>Style</t>
  </si>
  <si>
    <t>Leverage</t>
  </si>
  <si>
    <t>Size or Sector</t>
  </si>
  <si>
    <t>Region or Exposure</t>
  </si>
  <si>
    <t>Asset Class</t>
  </si>
  <si>
    <t>Replication method</t>
  </si>
  <si>
    <t>UCITSIII Compliant</t>
  </si>
  <si>
    <t>Custodian Bank</t>
  </si>
  <si>
    <t>Fund Manager</t>
  </si>
  <si>
    <t>Management Company</t>
  </si>
  <si>
    <t>Leverage Ratio</t>
  </si>
  <si>
    <t>Y</t>
  </si>
  <si>
    <t>Technology</t>
  </si>
  <si>
    <t>X</t>
  </si>
  <si>
    <t>Financial Services</t>
  </si>
  <si>
    <t>W</t>
  </si>
  <si>
    <t>Real Estate</t>
  </si>
  <si>
    <t>V</t>
  </si>
  <si>
    <t>Insurance</t>
  </si>
  <si>
    <t>U</t>
  </si>
  <si>
    <t>Banks</t>
  </si>
  <si>
    <t>T</t>
  </si>
  <si>
    <t>Utilities</t>
  </si>
  <si>
    <t>S</t>
  </si>
  <si>
    <t>Telecommunications</t>
  </si>
  <si>
    <t>R</t>
  </si>
  <si>
    <t>Travel &amp; Leisure</t>
  </si>
  <si>
    <t>Q</t>
  </si>
  <si>
    <t>Media</t>
  </si>
  <si>
    <t>P</t>
  </si>
  <si>
    <t>Retail</t>
  </si>
  <si>
    <t>O</t>
  </si>
  <si>
    <t>Health Care</t>
  </si>
  <si>
    <t>N</t>
  </si>
  <si>
    <t>Personal &amp; Household Goods</t>
  </si>
  <si>
    <t>M</t>
  </si>
  <si>
    <t>Food &amp; Beverages</t>
  </si>
  <si>
    <t>L</t>
  </si>
  <si>
    <t>Automobiles &amp; Parts</t>
  </si>
  <si>
    <t>K</t>
  </si>
  <si>
    <t>Industrial Goods &amp; Services</t>
  </si>
  <si>
    <t>1756A00</t>
  </si>
  <si>
    <t>Switzerland</t>
  </si>
  <si>
    <t>J</t>
  </si>
  <si>
    <t>Construction &amp; Materials</t>
  </si>
  <si>
    <t>1752A00</t>
  </si>
  <si>
    <t>Sweden</t>
  </si>
  <si>
    <t>I</t>
  </si>
  <si>
    <t>Basic Resources</t>
  </si>
  <si>
    <t>1076A00</t>
  </si>
  <si>
    <t>Brazil</t>
  </si>
  <si>
    <t>H</t>
  </si>
  <si>
    <t>Chemicals</t>
  </si>
  <si>
    <t>2230A00</t>
  </si>
  <si>
    <t>Money Market</t>
  </si>
  <si>
    <t>1009A00</t>
  </si>
  <si>
    <t>Asia Pacific</t>
  </si>
  <si>
    <t>G</t>
  </si>
  <si>
    <t>Oil &amp; Gas</t>
  </si>
  <si>
    <t>2210A00</t>
  </si>
  <si>
    <t>Covered Bonds</t>
  </si>
  <si>
    <t>1003A00</t>
  </si>
  <si>
    <t>North America</t>
  </si>
  <si>
    <t>Mixed Asset Class</t>
  </si>
  <si>
    <t>Strategy</t>
  </si>
  <si>
    <t>3190A00</t>
  </si>
  <si>
    <t>Global Commodities</t>
  </si>
  <si>
    <t>2170A00</t>
  </si>
  <si>
    <t>Corporate</t>
  </si>
  <si>
    <t>1918A00</t>
  </si>
  <si>
    <t>Eastern Europe Incl Russia</t>
  </si>
  <si>
    <t>Volatility</t>
  </si>
  <si>
    <t>Dividend</t>
  </si>
  <si>
    <t>D</t>
  </si>
  <si>
    <t>Broad Universe</t>
  </si>
  <si>
    <t>3170A00</t>
  </si>
  <si>
    <t>Agricultural &amp; Livestock</t>
  </si>
  <si>
    <t>2150A00</t>
  </si>
  <si>
    <t>Financials</t>
  </si>
  <si>
    <t>1916A00</t>
  </si>
  <si>
    <t>Scandinavia</t>
  </si>
  <si>
    <t>Currency</t>
  </si>
  <si>
    <t>Value</t>
  </si>
  <si>
    <t xml:space="preserve">C </t>
  </si>
  <si>
    <t>Mid &amp; Small capitalisations</t>
  </si>
  <si>
    <t>3150A00</t>
  </si>
  <si>
    <t>Precious Metals</t>
  </si>
  <si>
    <t>2130A00</t>
  </si>
  <si>
    <t>Agency/Semi-Government</t>
  </si>
  <si>
    <t>1912A00</t>
  </si>
  <si>
    <t>EMU</t>
  </si>
  <si>
    <t>Commodities</t>
  </si>
  <si>
    <t>Growth</t>
  </si>
  <si>
    <t>B</t>
  </si>
  <si>
    <t>Large capitalisations</t>
  </si>
  <si>
    <t>3130A00</t>
  </si>
  <si>
    <t>Industrial Metals</t>
  </si>
  <si>
    <t>2120A00</t>
  </si>
  <si>
    <t>Governments</t>
  </si>
  <si>
    <t>1900A00</t>
  </si>
  <si>
    <t>Europe</t>
  </si>
  <si>
    <t>Fixed Income</t>
  </si>
  <si>
    <t>Synthetic Replication</t>
  </si>
  <si>
    <t>Neutral</t>
  </si>
  <si>
    <t>No Leverage</t>
  </si>
  <si>
    <t xml:space="preserve">A </t>
  </si>
  <si>
    <t>None</t>
  </si>
  <si>
    <t>6110A00</t>
  </si>
  <si>
    <t>Mixed Asset Classes</t>
  </si>
  <si>
    <t>5110A00</t>
  </si>
  <si>
    <t>4110A00</t>
  </si>
  <si>
    <t>3110A00</t>
  </si>
  <si>
    <t>Energy</t>
  </si>
  <si>
    <t>2110A00</t>
  </si>
  <si>
    <t>Intergovernmental Organisations</t>
  </si>
  <si>
    <t>1000A00</t>
  </si>
  <si>
    <t>Global</t>
  </si>
  <si>
    <t>Equity</t>
  </si>
  <si>
    <t>Yes</t>
  </si>
  <si>
    <t>Full Replication</t>
  </si>
  <si>
    <t>Style Code</t>
  </si>
  <si>
    <t>Leverage Code</t>
  </si>
  <si>
    <t>SizeCode</t>
  </si>
  <si>
    <t>Region Code</t>
  </si>
  <si>
    <t>Asset Class Code</t>
  </si>
  <si>
    <t>Actively Managed Fund</t>
  </si>
  <si>
    <t>Royal Bank of Canada</t>
  </si>
  <si>
    <t>RBC</t>
  </si>
  <si>
    <t>Merril Lynch S.A.</t>
  </si>
  <si>
    <t>Merril Lynch International &amp; Co C.V.</t>
  </si>
  <si>
    <t>Skandiabanken AB</t>
  </si>
  <si>
    <t>SBN</t>
  </si>
  <si>
    <t>ING Bank N.V</t>
  </si>
  <si>
    <t>Short</t>
  </si>
  <si>
    <t>Africa</t>
  </si>
  <si>
    <t>Latin America</t>
  </si>
  <si>
    <t>1000D00</t>
  </si>
  <si>
    <t>Canada</t>
  </si>
  <si>
    <t>1124A00</t>
  </si>
  <si>
    <t>China</t>
  </si>
  <si>
    <t>1156A00</t>
  </si>
  <si>
    <t>Denmark</t>
  </si>
  <si>
    <t>1208A00</t>
  </si>
  <si>
    <t>Finland</t>
  </si>
  <si>
    <t>1246A00</t>
  </si>
  <si>
    <t>France</t>
  </si>
  <si>
    <t>1250A00</t>
  </si>
  <si>
    <t>Germany</t>
  </si>
  <si>
    <t>1276A00</t>
  </si>
  <si>
    <t>Great Britain</t>
  </si>
  <si>
    <t>1826A00</t>
  </si>
  <si>
    <t>Greece</t>
  </si>
  <si>
    <t>1300A00</t>
  </si>
  <si>
    <t>India</t>
  </si>
  <si>
    <t>1356A00</t>
  </si>
  <si>
    <t>Ireland</t>
  </si>
  <si>
    <t>1372A00</t>
  </si>
  <si>
    <t>Italy</t>
  </si>
  <si>
    <t>1380A00</t>
  </si>
  <si>
    <t>Japan</t>
  </si>
  <si>
    <t>1392A00</t>
  </si>
  <si>
    <t>Luxembourg</t>
  </si>
  <si>
    <t>1442A00</t>
  </si>
  <si>
    <t>Turkey</t>
  </si>
  <si>
    <t>1792A00</t>
  </si>
  <si>
    <t>USA</t>
  </si>
  <si>
    <t>1840A00</t>
  </si>
  <si>
    <t>Reinvest</t>
  </si>
  <si>
    <t>Optional - FESE Dimensions</t>
  </si>
  <si>
    <t>Optional - Other Reference Data</t>
  </si>
  <si>
    <t>Active ETF</t>
  </si>
  <si>
    <t>StarCAM_ETFIssuers_Code</t>
  </si>
  <si>
    <t>db X-trackers</t>
  </si>
  <si>
    <t>DNB Bank ASA</t>
  </si>
  <si>
    <t>Handelsbanken Fondforvaltning AS</t>
  </si>
  <si>
    <t>HQ Fonder AB</t>
  </si>
  <si>
    <t>SHB SICAV</t>
  </si>
  <si>
    <t>SpotR</t>
  </si>
  <si>
    <t>XACT Fonder AB</t>
  </si>
  <si>
    <t>TER in %</t>
  </si>
  <si>
    <t>Management Fee in %</t>
  </si>
  <si>
    <t>Swedbank Robur Fonder AB</t>
  </si>
  <si>
    <t>SWEDB</t>
  </si>
  <si>
    <t>Société Générale</t>
  </si>
  <si>
    <t>SG</t>
  </si>
  <si>
    <t>Societe Generale</t>
  </si>
  <si>
    <t>Sponda Oyj</t>
  </si>
  <si>
    <t>SDA</t>
  </si>
  <si>
    <t>Huhtamäki Oyj</t>
  </si>
  <si>
    <t>HUH</t>
  </si>
  <si>
    <t>Citycon Oyj</t>
  </si>
  <si>
    <t>CTY</t>
  </si>
  <si>
    <t xml:space="preserve">Goldman Sachs International </t>
  </si>
  <si>
    <t>GSI</t>
  </si>
  <si>
    <t>EU0009658806</t>
  </si>
  <si>
    <t>EU0009658624</t>
  </si>
  <si>
    <t>EU0009658723</t>
  </si>
  <si>
    <t>EU0009658780</t>
  </si>
  <si>
    <t>EU0009658947</t>
  </si>
  <si>
    <t>SE0002834838</t>
  </si>
  <si>
    <t>SE0002834846</t>
  </si>
  <si>
    <t>SE0002834820</t>
  </si>
  <si>
    <t>NO0000000021</t>
  </si>
  <si>
    <t>US78378X1072</t>
  </si>
  <si>
    <t>Morgan Stanley</t>
  </si>
  <si>
    <t>MSI</t>
  </si>
  <si>
    <t>Nokian Renkaat Oyj</t>
  </si>
  <si>
    <t>BNP Paribas Arbitrage issuance BV</t>
  </si>
  <si>
    <t>Amer Sports Oyj</t>
  </si>
  <si>
    <t>Kesko Oyj</t>
  </si>
  <si>
    <t>KES</t>
  </si>
  <si>
    <t>Plain vanilla warrants</t>
  </si>
  <si>
    <t>Autocall certificates</t>
  </si>
  <si>
    <t>Other certificates</t>
  </si>
  <si>
    <t>ETN</t>
  </si>
  <si>
    <t>Direction</t>
  </si>
  <si>
    <t>Call</t>
  </si>
  <si>
    <t>Put</t>
  </si>
  <si>
    <t>Bull</t>
  </si>
  <si>
    <t>Bear</t>
  </si>
  <si>
    <t>Long</t>
  </si>
  <si>
    <t>Strike Price</t>
  </si>
  <si>
    <t>Max Level</t>
  </si>
  <si>
    <t>The order of the fields have changed!</t>
  </si>
  <si>
    <t>Reimbursement Date</t>
  </si>
  <si>
    <t>Fields common to all instruments</t>
  </si>
  <si>
    <t>Optional?</t>
  </si>
  <si>
    <t>Asian Tail Start Date</t>
  </si>
  <si>
    <t>Asian Tail End Date</t>
  </si>
  <si>
    <t>Level of funding</t>
  </si>
  <si>
    <t>Underlying Class</t>
  </si>
  <si>
    <t>Underlying Instrument</t>
  </si>
  <si>
    <t>Underlying Free Text</t>
  </si>
  <si>
    <t>Description</t>
  </si>
  <si>
    <t>Drop down:</t>
  </si>
  <si>
    <t>Shares</t>
  </si>
  <si>
    <t>Indices</t>
  </si>
  <si>
    <t>FX</t>
  </si>
  <si>
    <t>Dropdown:</t>
  </si>
  <si>
    <t>&lt;All available underlyings&gt;</t>
  </si>
  <si>
    <t>(Based on value in column S)</t>
  </si>
  <si>
    <t xml:space="preserve">Lookup value </t>
  </si>
  <si>
    <t>Read this in all cases</t>
  </si>
  <si>
    <t>Mandatory</t>
  </si>
  <si>
    <t>Etc… (more underlyings)</t>
  </si>
  <si>
    <t>Change:</t>
  </si>
  <si>
    <t>from the dropdown</t>
  </si>
  <si>
    <t>Ideas:</t>
  </si>
  <si>
    <t>Matrix for mandatory fields in the ILA code?</t>
  </si>
  <si>
    <t>New message template for ETNs</t>
  </si>
  <si>
    <t>- Output based on Subtype?</t>
  </si>
  <si>
    <t>- Validation?</t>
  </si>
  <si>
    <t>This field should also</t>
  </si>
  <si>
    <t>generate the PUT/CALL</t>
  </si>
  <si>
    <t>field as this is removed</t>
  </si>
  <si>
    <t>from template</t>
  </si>
  <si>
    <t>Brent Crude Oil</t>
  </si>
  <si>
    <t>XXCRUDEOIL</t>
  </si>
  <si>
    <t>Natural Gas</t>
  </si>
  <si>
    <t>XXNATURALGAS</t>
  </si>
  <si>
    <t>Fracking/Cracking</t>
  </si>
  <si>
    <t>XXFRACKING</t>
  </si>
  <si>
    <t>Heating Oil</t>
  </si>
  <si>
    <t>XXHEATINGOIL</t>
  </si>
  <si>
    <t>Gasoline</t>
  </si>
  <si>
    <t>XXGASOLINE</t>
  </si>
  <si>
    <t>Coal</t>
  </si>
  <si>
    <t>XXCOAL</t>
  </si>
  <si>
    <t>WTI Crude Oil</t>
  </si>
  <si>
    <t>XXWTICRUDOIL</t>
  </si>
  <si>
    <t>Energy Index</t>
  </si>
  <si>
    <t>XXENERGYINDX</t>
  </si>
  <si>
    <t>Electricity</t>
  </si>
  <si>
    <t>XXELECTRICIT</t>
  </si>
  <si>
    <t>Emission Rights</t>
  </si>
  <si>
    <t>XXEMISSIONRI</t>
  </si>
  <si>
    <t>Commodity Index</t>
  </si>
  <si>
    <t>XXCOMMOINDEX</t>
  </si>
  <si>
    <t>Solar</t>
  </si>
  <si>
    <t>XXSOLAR</t>
  </si>
  <si>
    <t>Wind</t>
  </si>
  <si>
    <t>XXWIND</t>
  </si>
  <si>
    <t>Biofuels</t>
  </si>
  <si>
    <t>XXBIOFUELS</t>
  </si>
  <si>
    <t>Base Metals Index</t>
  </si>
  <si>
    <t>XXBMETALINDX</t>
  </si>
  <si>
    <t>Copper</t>
  </si>
  <si>
    <t>XXCOPPER</t>
  </si>
  <si>
    <t>Aluminium</t>
  </si>
  <si>
    <t>XXALUMINIUM</t>
  </si>
  <si>
    <t>Zinc</t>
  </si>
  <si>
    <t>XXZINC</t>
  </si>
  <si>
    <t>Lead</t>
  </si>
  <si>
    <t>XXLEAD</t>
  </si>
  <si>
    <t>Nickel</t>
  </si>
  <si>
    <t>XXNICKEL</t>
  </si>
  <si>
    <t>Tin</t>
  </si>
  <si>
    <t>XXTIN</t>
  </si>
  <si>
    <t>Precious Metals Index</t>
  </si>
  <si>
    <t>XXPMETALINDX</t>
  </si>
  <si>
    <t>XXGOLDAU</t>
  </si>
  <si>
    <t>XXSILVER</t>
  </si>
  <si>
    <t>Platinum</t>
  </si>
  <si>
    <t>XXPLATINUM</t>
  </si>
  <si>
    <t>Palladium</t>
  </si>
  <si>
    <t>XXPALLADIUM</t>
  </si>
  <si>
    <t>Agricultural Index</t>
  </si>
  <si>
    <t>XXAGRINDEX</t>
  </si>
  <si>
    <t>Corn</t>
  </si>
  <si>
    <t>XXCORN</t>
  </si>
  <si>
    <t>Wheat</t>
  </si>
  <si>
    <t>XXWHEAT</t>
  </si>
  <si>
    <t>Soybeans</t>
  </si>
  <si>
    <t>XXSOYBEANS</t>
  </si>
  <si>
    <t>Live Cattle</t>
  </si>
  <si>
    <t>XXLIVECATTLE</t>
  </si>
  <si>
    <t>Lean Hogs</t>
  </si>
  <si>
    <t>XXLEANHOGS</t>
  </si>
  <si>
    <t>Coffee</t>
  </si>
  <si>
    <t>XXCOFFEE</t>
  </si>
  <si>
    <t>Cocoa</t>
  </si>
  <si>
    <t>XXCOCOA</t>
  </si>
  <si>
    <t>Sugar</t>
  </si>
  <si>
    <t>XXSUGAR</t>
  </si>
  <si>
    <t>Cotton</t>
  </si>
  <si>
    <t>XXCOTTON</t>
  </si>
  <si>
    <t>Orange juice</t>
  </si>
  <si>
    <t>XXORANGJUICE</t>
  </si>
  <si>
    <t>XXCHFSEK</t>
  </si>
  <si>
    <t>XXCNHUSD</t>
  </si>
  <si>
    <t>XXEURSEK</t>
  </si>
  <si>
    <t>XXGBPSEK</t>
  </si>
  <si>
    <t>XXJPYSEK</t>
  </si>
  <si>
    <t>XXNOKSEK</t>
  </si>
  <si>
    <t>XXUSDSEK</t>
  </si>
  <si>
    <t>Energy - Brent Crude Oil</t>
  </si>
  <si>
    <t>Energy - Natural Gas</t>
  </si>
  <si>
    <t>Energy - Fracking/Cracking</t>
  </si>
  <si>
    <t>Energy - Heating Oil</t>
  </si>
  <si>
    <t>Energy - Gasoline</t>
  </si>
  <si>
    <t>Energy - Coal</t>
  </si>
  <si>
    <t>Energy - WTI Crude Oil</t>
  </si>
  <si>
    <t>Energy - Energy Index</t>
  </si>
  <si>
    <t>Energy - Electricity</t>
  </si>
  <si>
    <t>Renewables - Solar</t>
  </si>
  <si>
    <t>Renewables - Wind</t>
  </si>
  <si>
    <t>Renewables - Biofuels</t>
  </si>
  <si>
    <t>Base Metals - Base Metals Index</t>
  </si>
  <si>
    <t>Base Metals - Copper</t>
  </si>
  <si>
    <t>Base Metals - Aluminium</t>
  </si>
  <si>
    <t>Base Metals - Zinc</t>
  </si>
  <si>
    <t>Base Metals - Lead</t>
  </si>
  <si>
    <t>Base Metals - Nickel</t>
  </si>
  <si>
    <t>Base Metals - Tin</t>
  </si>
  <si>
    <t>Precious Metals - Precious Metals Index</t>
  </si>
  <si>
    <t>Precious Metals - Gold</t>
  </si>
  <si>
    <t>Precious Metals - Silver</t>
  </si>
  <si>
    <t>Precious Metals - Platinum</t>
  </si>
  <si>
    <t>Precious Metals - Palladium</t>
  </si>
  <si>
    <t>Agricultural - Agricultural Index</t>
  </si>
  <si>
    <t>Agricultural - Corn</t>
  </si>
  <si>
    <t>Agricultural - Wheat</t>
  </si>
  <si>
    <t>Agricultural - Soybeans</t>
  </si>
  <si>
    <t>Agricultural - Live Cattle</t>
  </si>
  <si>
    <t>Agricultural - Lean Hogs</t>
  </si>
  <si>
    <t>Softs - Coffee</t>
  </si>
  <si>
    <t>Softs - Cocoa</t>
  </si>
  <si>
    <t>Softs - Sugar</t>
  </si>
  <si>
    <t>Softs - Cotton</t>
  </si>
  <si>
    <t>Softs - Orange juice</t>
  </si>
  <si>
    <t>Other - Emission Rights</t>
  </si>
  <si>
    <t>Other - Commodity Index</t>
  </si>
  <si>
    <t>Dropdown Tests</t>
  </si>
  <si>
    <t>No 1</t>
  </si>
  <si>
    <t>No 2</t>
  </si>
  <si>
    <t>Prefered</t>
  </si>
  <si>
    <t>max 60 char</t>
  </si>
  <si>
    <t>PUT/CALL is mandatory</t>
  </si>
  <si>
    <t>in INET</t>
  </si>
  <si>
    <t>Issuer MUST select an item</t>
  </si>
  <si>
    <t>Verify vs spin?</t>
  </si>
  <si>
    <t>Comments</t>
  </si>
  <si>
    <t>Underlying Instrument 1</t>
  </si>
  <si>
    <t>Changes</t>
  </si>
  <si>
    <t>Questions</t>
  </si>
  <si>
    <t>New list of subtypes</t>
  </si>
  <si>
    <t>All</t>
  </si>
  <si>
    <t>Indexes</t>
  </si>
  <si>
    <t>Rates</t>
  </si>
  <si>
    <t>FX -CHFSEK</t>
  </si>
  <si>
    <t>FX -CNHUSD</t>
  </si>
  <si>
    <t>FX -EURSEK</t>
  </si>
  <si>
    <t>FX -GBPSEK</t>
  </si>
  <si>
    <t>FX -JPYSEK</t>
  </si>
  <si>
    <t>FX -NOKSEK</t>
  </si>
  <si>
    <t>FX -USDSEK</t>
  </si>
  <si>
    <t>Consumer price index Iceland</t>
  </si>
  <si>
    <t>Credit Term Index (Iceland)</t>
  </si>
  <si>
    <t>DAX Index (Germany)</t>
  </si>
  <si>
    <t>Dow Jones STOXX 600</t>
  </si>
  <si>
    <t>Dow Jones STOXX 600 Banks</t>
  </si>
  <si>
    <t>Dow Jones STOXX 600 Healthcare</t>
  </si>
  <si>
    <t>Dow Jones STOXX 600 Oil &amp; Gas</t>
  </si>
  <si>
    <t>NASDAQ 100 Index</t>
  </si>
  <si>
    <t>OBX Index</t>
  </si>
  <si>
    <t>OMX Copenhagen 20</t>
  </si>
  <si>
    <t>OMX Helsinki 15</t>
  </si>
  <si>
    <t>OMX Helsinki 25</t>
  </si>
  <si>
    <t>OMX Stockholm 30</t>
  </si>
  <si>
    <t>OSEBX Oslo Børs</t>
  </si>
  <si>
    <t>Handelsbanken OMX Bank Index</t>
  </si>
  <si>
    <t>S&amp;P 500 (Standard &amp; Poor, USA)</t>
  </si>
  <si>
    <t>Dow Jones Euro Stoxx 50 Index</t>
  </si>
  <si>
    <t>TOPIX (Tokyo "first section)</t>
  </si>
  <si>
    <t>XXX5518</t>
  </si>
  <si>
    <t>XXX5519</t>
  </si>
  <si>
    <t>EU0009658202</t>
  </si>
  <si>
    <t>US6311011026</t>
  </si>
  <si>
    <t>NORRUS</t>
  </si>
  <si>
    <t>DX0000001376</t>
  </si>
  <si>
    <t>XXX18129</t>
  </si>
  <si>
    <t>XC0009694107</t>
  </si>
  <si>
    <t>XXX4566</t>
  </si>
  <si>
    <t>CIBOR, 3 months</t>
  </si>
  <si>
    <t>XXX4533</t>
  </si>
  <si>
    <t>CBI's Deposit Rate</t>
  </si>
  <si>
    <t>XXX455658</t>
  </si>
  <si>
    <t>REIBOR, 12 months</t>
  </si>
  <si>
    <t>XXX4558</t>
  </si>
  <si>
    <t>REIBOR, 1 month</t>
  </si>
  <si>
    <t>XXX4556</t>
  </si>
  <si>
    <t>REIBOR, 3 months</t>
  </si>
  <si>
    <t>XXX4557</t>
  </si>
  <si>
    <t>REIBOR, 6 months</t>
  </si>
  <si>
    <t>STIBOR, fix 12 months</t>
  </si>
  <si>
    <t>XXX1661</t>
  </si>
  <si>
    <t>STIBOR, fix 3 months</t>
  </si>
  <si>
    <t>Asset Classes</t>
  </si>
  <si>
    <t>Mini futures</t>
  </si>
  <si>
    <t>Turbo warrants</t>
  </si>
  <si>
    <t>Discount certificates</t>
  </si>
  <si>
    <t>Bonus certificates</t>
  </si>
  <si>
    <t>Booster certificates</t>
  </si>
  <si>
    <t>Underlying Instrument 2</t>
  </si>
  <si>
    <t>Underlying Instrument 3</t>
  </si>
  <si>
    <t>Underlying Instrument 4</t>
  </si>
  <si>
    <t>Underlying Instrument 5</t>
  </si>
  <si>
    <t>Underlying Instrument 6</t>
  </si>
  <si>
    <t>Underlying Instrument 7</t>
  </si>
  <si>
    <t>Underlying Instrument 8</t>
  </si>
  <si>
    <t>Underlying Instrument 9</t>
  </si>
  <si>
    <t>Underlying Instrument 10</t>
  </si>
  <si>
    <t>Oulun Kaupunki</t>
  </si>
  <si>
    <t>OUL</t>
  </si>
  <si>
    <t>Maximum 200 rows per listing</t>
  </si>
  <si>
    <t>Stockmann Oyj Abp</t>
  </si>
  <si>
    <t>STC</t>
  </si>
  <si>
    <t>Other Interest Rate</t>
  </si>
  <si>
    <t>FX - Other Currency</t>
  </si>
  <si>
    <t>FX - Basket of Currencies</t>
  </si>
  <si>
    <t>Other Index</t>
  </si>
  <si>
    <t>Basket of Indexes</t>
  </si>
  <si>
    <t>XXOTHERCURR</t>
  </si>
  <si>
    <t>XXBASKETCURR</t>
  </si>
  <si>
    <t>XXOTHERINDEX</t>
  </si>
  <si>
    <t>XXBASKETINDX</t>
  </si>
  <si>
    <t>XXOTHERRATE</t>
  </si>
  <si>
    <t>Other Share</t>
  </si>
  <si>
    <t>Basket of Shares</t>
  </si>
  <si>
    <t>Other Fund</t>
  </si>
  <si>
    <t>Basket of Funds</t>
  </si>
  <si>
    <t>Basket of Mixed Instruments</t>
  </si>
  <si>
    <t>XXOTHERSHARE</t>
  </si>
  <si>
    <t>XXBSKTSHARES</t>
  </si>
  <si>
    <t>XXOTHERFUND</t>
  </si>
  <si>
    <t>XXBASKTFUNDS</t>
  </si>
  <si>
    <t>XXBASKETMIX</t>
  </si>
  <si>
    <t>LHT</t>
  </si>
  <si>
    <t>Lahden Kaupunki</t>
  </si>
  <si>
    <t>MGF</t>
  </si>
  <si>
    <t>Morgan Stanley BV</t>
  </si>
  <si>
    <t>Cramo Oyj</t>
  </si>
  <si>
    <t>CRA</t>
  </si>
  <si>
    <t>Metsäliitto Osuuskunta</t>
  </si>
  <si>
    <t>MEL</t>
  </si>
  <si>
    <t>XXJPYNOK</t>
  </si>
  <si>
    <t>FX -JPYNOK</t>
  </si>
  <si>
    <t>Mixed</t>
  </si>
  <si>
    <t>Funds</t>
  </si>
  <si>
    <t>WisdomTree India Earnings Fund</t>
  </si>
  <si>
    <t>XXEPI</t>
  </si>
  <si>
    <t>Hang Seng China Enterprises Index</t>
  </si>
  <si>
    <t>HK0000004330</t>
  </si>
  <si>
    <t>Hang Seng Index</t>
  </si>
  <si>
    <t>HK0000004322</t>
  </si>
  <si>
    <t>RDX USD Index</t>
  </si>
  <si>
    <t>AT0000634076</t>
  </si>
  <si>
    <t>RDX EUR Index</t>
  </si>
  <si>
    <t>AT0000802079</t>
  </si>
  <si>
    <t>MSCI Brazil Index</t>
  </si>
  <si>
    <t>XXMSCIBR</t>
  </si>
  <si>
    <t>MSCI Taiwan Index</t>
  </si>
  <si>
    <t>XXMSCITW</t>
  </si>
  <si>
    <t>MSCI India Index</t>
  </si>
  <si>
    <t>XXMSCIIN</t>
  </si>
  <si>
    <t>Dow Jones STOXX 600 Basic Resources</t>
  </si>
  <si>
    <t>Dow Jones STOXX 600 Telecommunications</t>
  </si>
  <si>
    <t>Bovespa Index</t>
  </si>
  <si>
    <t>Nordea NASDAQ OMX Russia 15 Index NTR</t>
  </si>
  <si>
    <t>OMX Baltic 10 Gross Index</t>
  </si>
  <si>
    <t>Regional Index</t>
  </si>
  <si>
    <t>Russia Trading System Index</t>
  </si>
  <si>
    <t>Handelsbanken OMX Telecom Index</t>
  </si>
  <si>
    <t>Handelsbanken OMX Verkstad Index</t>
  </si>
  <si>
    <t>STOXX Europe 600 Technology</t>
  </si>
  <si>
    <t/>
  </si>
  <si>
    <t>XXBOVESPA</t>
  </si>
  <si>
    <t>XXNORUX15NTR</t>
  </si>
  <si>
    <t>SE0002020933</t>
  </si>
  <si>
    <t>XXREGINDEX</t>
  </si>
  <si>
    <t>RU000A0JPEB3</t>
  </si>
  <si>
    <t>Tornator Oyj</t>
  </si>
  <si>
    <t>TOR</t>
  </si>
  <si>
    <t xml:space="preserve">Nordea Bank Danmark A/S </t>
  </si>
  <si>
    <t>Agricultural -Rapes Seed</t>
  </si>
  <si>
    <t>XXRAPESSEED</t>
  </si>
  <si>
    <t>Danske Bank Oyj</t>
  </si>
  <si>
    <t>DANSKO</t>
  </si>
  <si>
    <t>Day Count Method</t>
  </si>
  <si>
    <t>EU30360</t>
  </si>
  <si>
    <t xml:space="preserve">US30360 </t>
  </si>
  <si>
    <t>ACT360</t>
  </si>
  <si>
    <t>ACT365</t>
  </si>
  <si>
    <t>ACTACT</t>
  </si>
  <si>
    <t>STIBOR_FIX_3M</t>
  </si>
  <si>
    <t>NIBOR_FIX_3M</t>
  </si>
  <si>
    <t>STIBOR_FIX_6M</t>
  </si>
  <si>
    <t>EURIBOR_FIX_6M</t>
  </si>
  <si>
    <t>EURIBOR_FIX_3M</t>
  </si>
  <si>
    <t>Orion Oyj B</t>
  </si>
  <si>
    <t>FI0009014377</t>
  </si>
  <si>
    <t>MLBV</t>
  </si>
  <si>
    <t>Merril Lynch B.V.</t>
  </si>
  <si>
    <t>DK0060368991</t>
  </si>
  <si>
    <t>OMX Copenhagen 20 CAP</t>
  </si>
  <si>
    <t>Sato Oyj</t>
  </si>
  <si>
    <t>SAO</t>
  </si>
  <si>
    <t>VIS Finance S.A.</t>
  </si>
  <si>
    <t>VIS</t>
  </si>
  <si>
    <t>Atria Oyj</t>
  </si>
  <si>
    <t>ATR</t>
  </si>
  <si>
    <t>SIF</t>
  </si>
  <si>
    <t xml:space="preserve">Ramirent Oyj </t>
  </si>
  <si>
    <t>RMR</t>
  </si>
  <si>
    <t>STO Structured Products Units</t>
  </si>
  <si>
    <t>SG Issuer</t>
  </si>
  <si>
    <t>SGI</t>
  </si>
  <si>
    <t>“Please insert all reference data, where applicable, to characterize the nature of the instrument. The headings below include comments to guide you in filling in the relevant information. This information is also used by NASDAQ OMX Nordic price website and vendors. Hence, accurate and complete information ensures that your instruments’ reference data is correctly displayed for investors and end users.”</t>
  </si>
  <si>
    <t>TUR</t>
  </si>
  <si>
    <t>Turun kaupunki</t>
  </si>
  <si>
    <t>Akelius Fastigheter AB</t>
  </si>
  <si>
    <t>AKFO</t>
  </si>
  <si>
    <t>BillerrudKornsäs</t>
  </si>
  <si>
    <t>BILL</t>
  </si>
  <si>
    <t>Björn Borg</t>
  </si>
  <si>
    <t>BJBO</t>
  </si>
  <si>
    <t>Fastighets AB Balder</t>
  </si>
  <si>
    <t>BALD</t>
  </si>
  <si>
    <t>Castellum AB</t>
  </si>
  <si>
    <t>CAST</t>
  </si>
  <si>
    <t>Consilium AB</t>
  </si>
  <si>
    <t>COSI</t>
  </si>
  <si>
    <t>Fabege AB</t>
  </si>
  <si>
    <t>FABG</t>
  </si>
  <si>
    <t>Hufvudstaden AB</t>
  </si>
  <si>
    <t>HUF</t>
  </si>
  <si>
    <t>Husqvarna AB</t>
  </si>
  <si>
    <t>HUSQ</t>
  </si>
  <si>
    <t>Ikano Bank AB (Publ)</t>
  </si>
  <si>
    <t>IKA</t>
  </si>
  <si>
    <t>IJ</t>
  </si>
  <si>
    <t>Jernhusen AB</t>
  </si>
  <si>
    <t>JEH</t>
  </si>
  <si>
    <t>Kinnevik</t>
  </si>
  <si>
    <t>KINB</t>
  </si>
  <si>
    <t>Klövern AB</t>
  </si>
  <si>
    <t>KLOV</t>
  </si>
  <si>
    <t>L E Lundbergföretagen AB (Publ)</t>
  </si>
  <si>
    <t>LUND</t>
  </si>
  <si>
    <t>MEDA AB</t>
  </si>
  <si>
    <t>MEDA</t>
  </si>
  <si>
    <t>Millicom International Cellular S.A</t>
  </si>
  <si>
    <t>MIC</t>
  </si>
  <si>
    <t>NCC Treasury AB</t>
  </si>
  <si>
    <t>NCCT</t>
  </si>
  <si>
    <t>Norrköpings kommun</t>
  </si>
  <si>
    <t>NKP</t>
  </si>
  <si>
    <t>PEAB AB</t>
  </si>
  <si>
    <t>PEAB</t>
  </si>
  <si>
    <t>PostNord AB</t>
  </si>
  <si>
    <t>PSTN</t>
  </si>
  <si>
    <t>Sagax AB</t>
  </si>
  <si>
    <t>SAGA</t>
  </si>
  <si>
    <t>Svensk Fastighetsfinansiering AB (Publ)</t>
  </si>
  <si>
    <t>SVFF</t>
  </si>
  <si>
    <t>Skanska Financial Services</t>
  </si>
  <si>
    <t>SFS</t>
  </si>
  <si>
    <t>SKAND</t>
  </si>
  <si>
    <t>Studsvik AB</t>
  </si>
  <si>
    <t>SVIK</t>
  </si>
  <si>
    <t>Swedavia AB</t>
  </si>
  <si>
    <t>SWA</t>
  </si>
  <si>
    <t>Wa Wallvision AB (Publ)</t>
  </si>
  <si>
    <t>WAWI</t>
  </si>
  <si>
    <t>Örebro kommun</t>
  </si>
  <si>
    <t>OREB</t>
  </si>
  <si>
    <t>GETIB</t>
  </si>
  <si>
    <t>TIE</t>
  </si>
  <si>
    <t>ICA Gruppen AB</t>
  </si>
  <si>
    <t>SE0000652216</t>
  </si>
  <si>
    <t>SE0005190238</t>
  </si>
  <si>
    <t>Orion Oyj</t>
  </si>
  <si>
    <t>ORN</t>
  </si>
  <si>
    <t>ABR</t>
  </si>
  <si>
    <t>APK</t>
  </si>
  <si>
    <t>BRC</t>
  </si>
  <si>
    <t>EVL</t>
  </si>
  <si>
    <t>FIM</t>
  </si>
  <si>
    <t>FSA</t>
  </si>
  <si>
    <t>HEL</t>
  </si>
  <si>
    <t>UB</t>
  </si>
  <si>
    <t>UOC</t>
  </si>
  <si>
    <t>ABR Financial B.V</t>
  </si>
  <si>
    <t>Euroclear Finland Oy</t>
  </si>
  <si>
    <t>Barclays Capital Securities Limited Plc</t>
  </si>
  <si>
    <t>Evli Bank Abp</t>
  </si>
  <si>
    <t>FIM Bank Ltd</t>
  </si>
  <si>
    <t>Financial Supervision Authority (Finl)</t>
  </si>
  <si>
    <t>NASDAQ OMX Helsinki</t>
  </si>
  <si>
    <t>UB Securities Ltd</t>
  </si>
  <si>
    <t>Unidentified off-exchange counterparty</t>
  </si>
  <si>
    <t>ICA</t>
  </si>
  <si>
    <t>EURIBOR_FIX_12M</t>
  </si>
  <si>
    <t>Catella AB</t>
  </si>
  <si>
    <t>CAT</t>
  </si>
  <si>
    <t>Nordax Finans AB</t>
  </si>
  <si>
    <t>NORDAX</t>
  </si>
  <si>
    <t>Wihlborgs Fastigheter AB</t>
  </si>
  <si>
    <t>Östersunds kommun</t>
  </si>
  <si>
    <t>OST</t>
  </si>
  <si>
    <t>WIHL</t>
  </si>
  <si>
    <t>Finnair Oyj</t>
  </si>
  <si>
    <t>FIA</t>
  </si>
  <si>
    <t>Componenta Oyj</t>
  </si>
  <si>
    <t>CTH</t>
  </si>
  <si>
    <t>OTE</t>
  </si>
  <si>
    <t>Cloetta AB</t>
  </si>
  <si>
    <t>CLA</t>
  </si>
  <si>
    <t>PKC Group Oyj</t>
  </si>
  <si>
    <t>PKC</t>
  </si>
  <si>
    <t xml:space="preserve">Kommuninvest i Sverige AB </t>
  </si>
  <si>
    <t>KOIO</t>
  </si>
  <si>
    <t xml:space="preserve">Vellinge Kommun </t>
  </si>
  <si>
    <t>VELL</t>
  </si>
  <si>
    <t>Distributor Exchange Code</t>
  </si>
  <si>
    <t>BondIssuingAgents exchange code</t>
  </si>
  <si>
    <t>CouponLeadManagers exchange code</t>
  </si>
  <si>
    <t>Ålandsbanken Sverige AB</t>
  </si>
  <si>
    <t>ABS</t>
  </si>
  <si>
    <t>ST</t>
  </si>
  <si>
    <t>Arctic Securities ASA</t>
  </si>
  <si>
    <t>ARC</t>
  </si>
  <si>
    <t>BNP Paribas Arbitrage SNC</t>
  </si>
  <si>
    <t>BPP</t>
  </si>
  <si>
    <t>Barclays Bank PLC</t>
  </si>
  <si>
    <t>Byr sparisjóður</t>
  </si>
  <si>
    <t>BYR</t>
  </si>
  <si>
    <t>CAD</t>
  </si>
  <si>
    <t>Marketprizm</t>
  </si>
  <si>
    <t>CIC</t>
  </si>
  <si>
    <t>Danske Consensus</t>
  </si>
  <si>
    <t>CON</t>
  </si>
  <si>
    <t>Christiania Securities ASA</t>
  </si>
  <si>
    <t>CSA</t>
  </si>
  <si>
    <t>Deutsche Bank AG</t>
  </si>
  <si>
    <t>DBL</t>
  </si>
  <si>
    <t>Hembanken</t>
  </si>
  <si>
    <t>DDE</t>
  </si>
  <si>
    <t>BankNordik P/F</t>
  </si>
  <si>
    <t>FBK</t>
  </si>
  <si>
    <t>Fondsfinans ASA</t>
  </si>
  <si>
    <t>FOF</t>
  </si>
  <si>
    <t>GL TRADE SA</t>
  </si>
  <si>
    <t>GLT</t>
  </si>
  <si>
    <t>H.F. Verðbréf hf.</t>
  </si>
  <si>
    <t>HFV</t>
  </si>
  <si>
    <t>Íslandsbanki hf.</t>
  </si>
  <si>
    <t>ISB</t>
  </si>
  <si>
    <t>Jöklar-Verðbréf hf.</t>
  </si>
  <si>
    <t>JVB</t>
  </si>
  <si>
    <t>Arion banki hf.</t>
  </si>
  <si>
    <t>KAU</t>
  </si>
  <si>
    <t>Landsbankinn hf.</t>
  </si>
  <si>
    <t>LAI</t>
  </si>
  <si>
    <t>LFB</t>
  </si>
  <si>
    <t>Länsförsäkringar Bank AB (Fixing)</t>
  </si>
  <si>
    <t>LFBA</t>
  </si>
  <si>
    <t>Virðing hf.</t>
  </si>
  <si>
    <t>MEG</t>
  </si>
  <si>
    <t>Mangold Fondkommission AB</t>
  </si>
  <si>
    <t>MP Banki hf.</t>
  </si>
  <si>
    <t>MPB</t>
  </si>
  <si>
    <t>Nordea Bank AB (publ)</t>
  </si>
  <si>
    <t>Neonet Securities AB</t>
  </si>
  <si>
    <t>NEO</t>
  </si>
  <si>
    <t>Nordnet Bank AB</t>
  </si>
  <si>
    <t>NON</t>
  </si>
  <si>
    <t>NOR</t>
  </si>
  <si>
    <t>Nordea Bank AB (publ) (Fixing)</t>
  </si>
  <si>
    <t>NORA</t>
  </si>
  <si>
    <t>Öhman J:or Fondkommission AB, E.</t>
  </si>
  <si>
    <t>SaxTat</t>
  </si>
  <si>
    <t>OM11</t>
  </si>
  <si>
    <t>TRAXESS</t>
  </si>
  <si>
    <t>OM12</t>
  </si>
  <si>
    <t>Quanthouse</t>
  </si>
  <si>
    <t>QTH</t>
  </si>
  <si>
    <t>Research &amp; Trade</t>
  </si>
  <si>
    <t>RAT</t>
  </si>
  <si>
    <t>The Royal Bank of Scotland PLC</t>
  </si>
  <si>
    <t>Remium Nordic AB</t>
  </si>
  <si>
    <t>REM</t>
  </si>
  <si>
    <t>Riksgäldskontoret</t>
  </si>
  <si>
    <t>RGK</t>
  </si>
  <si>
    <t>Citigroup Global Markets Limited</t>
  </si>
  <si>
    <t>SAB</t>
  </si>
  <si>
    <t>Seðlabanki Íslands</t>
  </si>
  <si>
    <t>SBI</t>
  </si>
  <si>
    <t>SkandiaBanken AB</t>
  </si>
  <si>
    <t>Skandinaviska Enskilda Banken AB (Fixing)</t>
  </si>
  <si>
    <t>SEBA</t>
  </si>
  <si>
    <t>Saga fjárfestingarbanki hf.</t>
  </si>
  <si>
    <t>Svenska Handelsbanken AB (Fixing)</t>
  </si>
  <si>
    <t>SHBA</t>
  </si>
  <si>
    <t>SHD</t>
  </si>
  <si>
    <t>Strukturinvest Fondkommission AB</t>
  </si>
  <si>
    <t>NASDAQ OMX Stockholm Fixed Income</t>
  </si>
  <si>
    <t>STO</t>
  </si>
  <si>
    <t>Swedbank AB (Fixing)</t>
  </si>
  <si>
    <t>SWBA</t>
  </si>
  <si>
    <t>Swedbank AB.</t>
  </si>
  <si>
    <t>SWD</t>
  </si>
  <si>
    <t>Terra Markets AS</t>
  </si>
  <si>
    <t>TEM</t>
  </si>
  <si>
    <t>Tindar Verdbref hf.</t>
  </si>
  <si>
    <t>TIN</t>
  </si>
  <si>
    <t>Teris</t>
  </si>
  <si>
    <t>VEI</t>
  </si>
  <si>
    <t>VPA, Värdepappersadministration AB</t>
  </si>
  <si>
    <t>VPA</t>
  </si>
  <si>
    <t>Euroclear Sweden  AB</t>
  </si>
  <si>
    <t>VPC</t>
  </si>
  <si>
    <t>HE</t>
  </si>
  <si>
    <t>Lead Manager Code</t>
  </si>
  <si>
    <t>Lead Manager Exchange Code</t>
  </si>
  <si>
    <t>Version-2_1_0_0</t>
  </si>
  <si>
    <t>Atrium Ljungberg AB</t>
  </si>
  <si>
    <t>LJGR</t>
  </si>
  <si>
    <t>Borås Stad</t>
  </si>
  <si>
    <t>BOKO</t>
  </si>
  <si>
    <t>SAS AB (publ)</t>
  </si>
  <si>
    <t>SAS</t>
  </si>
  <si>
    <t>Opus Group AB (publ)</t>
  </si>
  <si>
    <t>OPUS</t>
  </si>
  <si>
    <t>Jönköpings Kommun</t>
  </si>
  <si>
    <t>JOKO</t>
  </si>
  <si>
    <t>SRV Yhtiöt Oyj</t>
  </si>
  <si>
    <t>SRV</t>
  </si>
  <si>
    <t>Huddinge Kommun</t>
  </si>
  <si>
    <t>HUD</t>
  </si>
  <si>
    <t>DDBO NBD2</t>
  </si>
  <si>
    <t>DDBO NBT2</t>
  </si>
  <si>
    <t>SE0005497617</t>
  </si>
  <si>
    <t>SE0005497625</t>
  </si>
  <si>
    <t>Tryg A/S</t>
  </si>
  <si>
    <t>Hennes &amp; Mauritz AB</t>
  </si>
  <si>
    <t>Kone OYJ</t>
  </si>
  <si>
    <t>Investor AB</t>
  </si>
  <si>
    <t>Sampo OYJ</t>
  </si>
  <si>
    <t>Statoil ASA</t>
  </si>
  <si>
    <t>Telia Sonera AB</t>
  </si>
  <si>
    <t>UPM Kymmene OYJ</t>
  </si>
  <si>
    <t xml:space="preserve">Danske Bank </t>
  </si>
  <si>
    <t>DDBO_NBD2</t>
  </si>
  <si>
    <t>DDBO_NBT2</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</si>
</sst>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1083B]yyyy\-mm\-dd;@"/>
    <numFmt numFmtId="165" formatCode="0.000;[Red]0.000"/>
    <numFmt numFmtId="166" formatCode="0.000"/>
    <numFmt numFmtId="167" formatCode="[$-409]mmmm\ d\,\ yyyy;@"/>
    <numFmt numFmtId="168" formatCode="[$-F800]dddd\,\ mmmm\ dd\,\ yyyy"/>
  </numFmts>
  <fonts count="43" x14ac:knownFonts="1">
    <font>
      <sz val="11"/>
      <color theme="1"/>
      <name val="Calibri"/>
      <family val="2"/>
      <scheme val="minor"/>
    </font>
    <font>
      <sz val="10"/>
      <name val="Arial"/>
      <family val="2"/>
    </font>
    <font>
      <b/>
      <sz val="10"/>
      <name val="Arial"/>
      <family val="2"/>
    </font>
    <font>
      <sz val="10"/>
      <name val="Arial"/>
      <family val="2"/>
    </font>
    <font>
      <sz val="10"/>
      <color indexed="9"/>
      <name val="Arial"/>
      <family val="2"/>
    </font>
    <font>
      <b/>
      <sz val="10"/>
      <color indexed="8"/>
      <name val="Arial"/>
      <family val="2"/>
    </font>
    <font>
      <b/>
      <i/>
      <sz val="10"/>
      <name val="Arial"/>
      <family val="2"/>
    </font>
    <font>
      <sz val="8"/>
      <color indexed="81"/>
      <name val="Tahoma"/>
      <family val="2"/>
    </font>
    <font>
      <b/>
      <sz val="8"/>
      <color indexed="81"/>
      <name val="Tahoma"/>
      <family val="2"/>
    </font>
    <font>
      <b/>
      <sz val="11"/>
      <color indexed="8"/>
      <name val="Calibri"/>
      <family val="2"/>
    </font>
    <font>
      <sz val="9"/>
      <color indexed="81"/>
      <name val="Tahoma"/>
      <family val="2"/>
    </font>
    <font>
      <b/>
      <sz val="9"/>
      <color indexed="81"/>
      <name val="Tahoma"/>
      <family val="2"/>
    </font>
    <font>
      <i/>
      <sz val="10"/>
      <name val="Arial"/>
      <family val="2"/>
    </font>
    <font>
      <i/>
      <sz val="8"/>
      <color indexed="81"/>
      <name val="Tahoma"/>
      <family val="2"/>
    </font>
    <font>
      <b/>
      <sz val="10"/>
      <color indexed="9"/>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u/>
      <sz val="11"/>
      <color theme="10"/>
      <name val="Calibri"/>
      <family val="2"/>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0"/>
      <name val="Calibri"/>
      <family val="2"/>
      <scheme val="minor"/>
    </font>
    <font>
      <b/>
      <sz val="10"/>
      <name val="Calibri"/>
      <family val="2"/>
      <scheme val="minor"/>
    </font>
    <font>
      <b/>
      <sz val="11"/>
      <color rgb="FFFF0000"/>
      <name val="Calibri"/>
      <family val="2"/>
      <scheme val="minor"/>
    </font>
    <font>
      <sz val="10"/>
      <color theme="1"/>
      <name val="Arial"/>
      <family val="2"/>
    </font>
    <font>
      <b/>
      <sz val="11"/>
      <name val="Calibri"/>
      <family val="2"/>
      <scheme val="minor"/>
    </font>
    <font>
      <sz val="11"/>
      <name val="Calibri"/>
      <family val="2"/>
      <scheme val="minor"/>
    </font>
    <font>
      <b/>
      <i/>
      <sz val="10"/>
      <color rgb="FFFF0000"/>
      <name val="Arial"/>
      <family val="2"/>
    </font>
    <font>
      <b/>
      <sz val="10"/>
      <color theme="1"/>
      <name val="Arial"/>
      <family val="2"/>
    </font>
    <font>
      <sz val="11"/>
      <color theme="1"/>
      <name val="Times New Roman"/>
      <family val="1"/>
    </font>
    <font>
      <b/>
      <sz val="10"/>
      <color rgb="FFFF0000"/>
      <name val="Arial"/>
      <family val="2"/>
    </font>
  </fonts>
  <fills count="51">
    <fill>
      <patternFill patternType="none"/>
    </fill>
    <fill>
      <patternFill patternType="gray125"/>
    </fill>
    <fill>
      <patternFill patternType="solid">
        <fgColor indexed="9"/>
        <bgColor indexed="64"/>
      </patternFill>
    </fill>
    <fill>
      <patternFill patternType="solid">
        <fgColor indexed="49"/>
        <bgColor indexed="64"/>
      </patternFill>
    </fill>
    <fill>
      <patternFill patternType="solid">
        <fgColor indexed="11"/>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rgb="FF00FFFF"/>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0"/>
        <bgColor indexed="64"/>
      </patternFill>
    </fill>
    <fill>
      <patternFill patternType="solid">
        <fgColor rgb="FFFFC000"/>
        <bgColor indexed="64"/>
      </patternFill>
    </fill>
    <fill>
      <patternFill patternType="solid">
        <fgColor rgb="FFFFFF00"/>
        <bgColor indexed="64"/>
      </patternFill>
    </fill>
    <fill>
      <patternFill patternType="solid">
        <fgColor theme="0" tint="-0.14999847407452621"/>
        <bgColor indexed="64"/>
      </patternFill>
    </fill>
    <fill>
      <patternFill patternType="solid">
        <fgColor theme="8" tint="0.59996337778862885"/>
        <bgColor indexed="64"/>
      </patternFill>
    </fill>
    <fill>
      <patternFill patternType="solid">
        <fgColor theme="3" tint="0.59999389629810485"/>
        <bgColor indexed="64"/>
      </patternFill>
    </fill>
    <fill>
      <patternFill patternType="solid">
        <fgColor theme="6" tint="0.3999755851924192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rgb="FF33CCCC"/>
        <bgColor indexed="64"/>
      </patternFill>
    </fill>
    <fill>
      <patternFill patternType="solid">
        <fgColor theme="0" tint="-0.34998626667073579"/>
        <bgColor indexed="64"/>
      </patternFill>
    </fill>
    <fill>
      <patternFill patternType="solid">
        <fgColor rgb="FF92D050"/>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56">
    <xf numFmtId="0" fontId="0" fillId="0" borderId="0"/>
    <xf numFmtId="0" fontId="15" fillId="5" borderId="0" applyNumberFormat="0" applyBorder="0" applyAlignment="0" applyProtection="0"/>
    <xf numFmtId="0" fontId="15" fillId="6" borderId="0" applyNumberFormat="0" applyBorder="0" applyAlignment="0" applyProtection="0"/>
    <xf numFmtId="0" fontId="15" fillId="7" borderId="0" applyNumberFormat="0" applyBorder="0" applyAlignment="0" applyProtection="0"/>
    <xf numFmtId="0" fontId="15" fillId="8"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1" borderId="0" applyNumberFormat="0" applyBorder="0" applyAlignment="0" applyProtection="0"/>
    <xf numFmtId="0" fontId="15" fillId="12"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16" fillId="19" borderId="0" applyNumberFormat="0" applyBorder="0" applyAlignment="0" applyProtection="0"/>
    <xf numFmtId="0" fontId="16" fillId="20" borderId="0" applyNumberFormat="0" applyBorder="0" applyAlignment="0" applyProtection="0"/>
    <xf numFmtId="0" fontId="16" fillId="21" borderId="0" applyNumberFormat="0" applyBorder="0" applyAlignment="0" applyProtection="0"/>
    <xf numFmtId="0" fontId="16" fillId="22" borderId="0" applyNumberFormat="0" applyBorder="0" applyAlignment="0" applyProtection="0"/>
    <xf numFmtId="0" fontId="16" fillId="23" borderId="0" applyNumberFormat="0" applyBorder="0" applyAlignment="0" applyProtection="0"/>
    <xf numFmtId="0" fontId="16" fillId="24" borderId="0" applyNumberFormat="0" applyBorder="0" applyAlignment="0" applyProtection="0"/>
    <xf numFmtId="0" fontId="16" fillId="25" borderId="0" applyNumberFormat="0" applyBorder="0" applyAlignment="0" applyProtection="0"/>
    <xf numFmtId="0" fontId="16" fillId="26" borderId="0" applyNumberFormat="0" applyBorder="0" applyAlignment="0" applyProtection="0"/>
    <xf numFmtId="0" fontId="16" fillId="27" borderId="0" applyNumberFormat="0" applyBorder="0" applyAlignment="0" applyProtection="0"/>
    <xf numFmtId="0" fontId="16" fillId="28" borderId="0" applyNumberFormat="0" applyBorder="0" applyAlignment="0" applyProtection="0"/>
    <xf numFmtId="0" fontId="17" fillId="29" borderId="0" applyNumberFormat="0" applyBorder="0" applyAlignment="0" applyProtection="0"/>
    <xf numFmtId="0" fontId="18" fillId="30" borderId="25" applyNumberFormat="0" applyAlignment="0" applyProtection="0"/>
    <xf numFmtId="0" fontId="19" fillId="31" borderId="26" applyNumberFormat="0" applyAlignment="0" applyProtection="0"/>
    <xf numFmtId="0" fontId="20" fillId="0" borderId="0" applyNumberFormat="0" applyFill="0" applyBorder="0" applyAlignment="0" applyProtection="0"/>
    <xf numFmtId="0" fontId="21" fillId="32" borderId="0" applyNumberFormat="0" applyBorder="0" applyAlignment="0" applyProtection="0"/>
    <xf numFmtId="0" fontId="22" fillId="0" borderId="27" applyNumberFormat="0" applyFill="0" applyAlignment="0" applyProtection="0"/>
    <xf numFmtId="0" fontId="23" fillId="0" borderId="28" applyNumberFormat="0" applyFill="0" applyAlignment="0" applyProtection="0"/>
    <xf numFmtId="0" fontId="24" fillId="0" borderId="29" applyNumberFormat="0" applyFill="0" applyAlignment="0" applyProtection="0"/>
    <xf numFmtId="0" fontId="24" fillId="0" borderId="0" applyNumberFormat="0" applyFill="0" applyBorder="0" applyAlignment="0" applyProtection="0"/>
    <xf numFmtId="0" fontId="25" fillId="0" borderId="0" applyNumberFormat="0" applyFill="0" applyBorder="0" applyAlignment="0" applyProtection="0">
      <alignment vertical="top"/>
      <protection locked="0"/>
    </xf>
    <xf numFmtId="0" fontId="26" fillId="33" borderId="25" applyNumberFormat="0" applyAlignment="0" applyProtection="0"/>
    <xf numFmtId="0" fontId="27" fillId="0" borderId="30" applyNumberFormat="0" applyFill="0" applyAlignment="0" applyProtection="0"/>
    <xf numFmtId="0" fontId="28" fillId="34" borderId="0" applyNumberFormat="0" applyBorder="0" applyAlignment="0" applyProtection="0"/>
    <xf numFmtId="0" fontId="1" fillId="0" borderId="0"/>
    <xf numFmtId="0" fontId="1" fillId="0" borderId="0">
      <alignment horizontal="left" wrapText="1"/>
    </xf>
    <xf numFmtId="0" fontId="1" fillId="0" borderId="0">
      <alignment horizontal="left" wrapText="1"/>
    </xf>
    <xf numFmtId="0" fontId="1" fillId="0" borderId="0"/>
    <xf numFmtId="0" fontId="1" fillId="0" borderId="0">
      <alignment horizontal="left" wrapText="1"/>
    </xf>
    <xf numFmtId="0" fontId="1" fillId="0" borderId="0">
      <alignment horizontal="left" wrapText="1"/>
    </xf>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5" fillId="35" borderId="31" applyNumberFormat="0" applyFont="0" applyAlignment="0" applyProtection="0"/>
    <xf numFmtId="0" fontId="29" fillId="30" borderId="32" applyNumberFormat="0" applyAlignment="0" applyProtection="0"/>
    <xf numFmtId="0" fontId="30" fillId="0" borderId="0" applyNumberFormat="0" applyFill="0" applyBorder="0" applyAlignment="0" applyProtection="0"/>
    <xf numFmtId="0" fontId="31" fillId="0" borderId="33" applyNumberFormat="0" applyFill="0" applyAlignment="0" applyProtection="0"/>
    <xf numFmtId="0" fontId="32" fillId="0" borderId="0" applyNumberFormat="0" applyFill="0" applyBorder="0" applyAlignment="0" applyProtection="0"/>
  </cellStyleXfs>
  <cellXfs count="250">
    <xf numFmtId="0" fontId="0" fillId="0" borderId="0" xfId="0"/>
    <xf numFmtId="0" fontId="1" fillId="0" borderId="1" xfId="38" applyFont="1" applyBorder="1"/>
    <xf numFmtId="0" fontId="1" fillId="0" borderId="1" xfId="38" applyFont="1" applyBorder="1" applyAlignment="1" applyProtection="1">
      <alignment horizontal="left"/>
      <protection locked="0"/>
    </xf>
    <xf numFmtId="164" fontId="1" fillId="2" borderId="1" xfId="38" applyNumberFormat="1" applyFont="1" applyFill="1" applyBorder="1"/>
    <xf numFmtId="164" fontId="1" fillId="0" borderId="1" xfId="38" applyNumberFormat="1" applyFont="1" applyBorder="1"/>
    <xf numFmtId="0" fontId="2" fillId="3" borderId="1" xfId="38" applyFont="1" applyFill="1" applyBorder="1" applyAlignment="1" applyProtection="1">
      <alignment wrapText="1"/>
    </xf>
    <xf numFmtId="0" fontId="6" fillId="0" borderId="0" xfId="38" applyFont="1"/>
    <xf numFmtId="0" fontId="1" fillId="0" borderId="1" xfId="38" applyFont="1" applyBorder="1" applyProtection="1">
      <protection locked="0"/>
    </xf>
    <xf numFmtId="0" fontId="0" fillId="0" borderId="0" xfId="0"/>
    <xf numFmtId="0" fontId="0" fillId="0" borderId="0" xfId="0" applyFont="1"/>
    <xf numFmtId="0" fontId="31" fillId="0" borderId="0" xfId="0" applyFont="1"/>
    <xf numFmtId="0" fontId="33" fillId="0" borderId="0" xfId="0" applyFont="1" applyFill="1" applyAlignment="1">
      <alignment horizontal="left"/>
    </xf>
    <xf numFmtId="0" fontId="31" fillId="36" borderId="2" xfId="0" applyFont="1" applyFill="1" applyBorder="1"/>
    <xf numFmtId="0" fontId="0" fillId="36" borderId="3" xfId="0" applyFont="1" applyFill="1" applyBorder="1"/>
    <xf numFmtId="0" fontId="0" fillId="36" borderId="4" xfId="0" applyFont="1" applyFill="1" applyBorder="1"/>
    <xf numFmtId="0" fontId="0" fillId="36" borderId="5" xfId="0" applyFont="1" applyFill="1" applyBorder="1"/>
    <xf numFmtId="0" fontId="0" fillId="36" borderId="6" xfId="0" applyFont="1" applyFill="1" applyBorder="1"/>
    <xf numFmtId="0" fontId="0" fillId="36" borderId="7" xfId="0" applyFont="1" applyFill="1" applyBorder="1"/>
    <xf numFmtId="0" fontId="0" fillId="0" borderId="1" xfId="0" applyFont="1" applyBorder="1" applyAlignment="1">
      <alignment horizontal="left"/>
    </xf>
    <xf numFmtId="0" fontId="0" fillId="37" borderId="1" xfId="0" applyFont="1" applyFill="1" applyBorder="1" applyAlignment="1">
      <alignment horizontal="center"/>
    </xf>
    <xf numFmtId="0" fontId="0" fillId="37" borderId="1" xfId="0" applyFont="1" applyFill="1" applyBorder="1" applyAlignment="1">
      <alignment horizontal="left"/>
    </xf>
    <xf numFmtId="0" fontId="0" fillId="0" borderId="1" xfId="0" applyFont="1" applyBorder="1" applyAlignment="1">
      <alignment horizontal="center"/>
    </xf>
    <xf numFmtId="3" fontId="0" fillId="0" borderId="1" xfId="0" applyNumberFormat="1" applyFont="1" applyBorder="1" applyAlignment="1">
      <alignment horizontal="right"/>
    </xf>
    <xf numFmtId="166" fontId="0" fillId="0" borderId="1" xfId="0" applyNumberFormat="1" applyFont="1" applyBorder="1"/>
    <xf numFmtId="14" fontId="0" fillId="37" borderId="1" xfId="0" applyNumberFormat="1" applyFont="1" applyFill="1" applyBorder="1" applyAlignment="1">
      <alignment horizontal="center"/>
    </xf>
    <xf numFmtId="3" fontId="0" fillId="0" borderId="1" xfId="0" applyNumberFormat="1" applyFont="1" applyBorder="1"/>
    <xf numFmtId="14" fontId="0" fillId="0" borderId="1" xfId="0" applyNumberFormat="1" applyFont="1" applyBorder="1" applyAlignment="1">
      <alignment horizontal="center"/>
    </xf>
    <xf numFmtId="0" fontId="0" fillId="38" borderId="1" xfId="0" applyFont="1" applyFill="1" applyBorder="1" applyAlignment="1">
      <alignment horizontal="center"/>
    </xf>
    <xf numFmtId="0" fontId="0" fillId="0" borderId="0" xfId="0" applyFont="1" applyFill="1"/>
    <xf numFmtId="0" fontId="34" fillId="39" borderId="8" xfId="0" applyFont="1" applyFill="1" applyBorder="1" applyAlignment="1">
      <alignment horizontal="center" wrapText="1"/>
    </xf>
    <xf numFmtId="0" fontId="34" fillId="38" borderId="8" xfId="0" applyFont="1" applyFill="1" applyBorder="1" applyAlignment="1">
      <alignment horizontal="center" wrapText="1"/>
    </xf>
    <xf numFmtId="0" fontId="34" fillId="39" borderId="9" xfId="0" applyFont="1" applyFill="1" applyBorder="1" applyAlignment="1">
      <alignment horizontal="center"/>
    </xf>
    <xf numFmtId="0" fontId="34" fillId="0" borderId="9" xfId="0" applyFont="1" applyFill="1" applyBorder="1" applyAlignment="1">
      <alignment horizontal="center"/>
    </xf>
    <xf numFmtId="0" fontId="34" fillId="38" borderId="9" xfId="0" applyFont="1" applyFill="1" applyBorder="1" applyAlignment="1">
      <alignment horizontal="center"/>
    </xf>
    <xf numFmtId="0" fontId="0" fillId="37" borderId="1" xfId="0" applyFont="1" applyFill="1" applyBorder="1"/>
    <xf numFmtId="0" fontId="31" fillId="0" borderId="0" xfId="0" applyFont="1" applyFill="1" applyBorder="1" applyAlignment="1">
      <alignment horizontal="left"/>
    </xf>
    <xf numFmtId="0" fontId="31" fillId="0" borderId="1" xfId="0" applyFont="1" applyFill="1" applyBorder="1" applyAlignment="1">
      <alignment horizontal="left" vertical="top"/>
    </xf>
    <xf numFmtId="0" fontId="0" fillId="0" borderId="1" xfId="0" applyBorder="1" applyAlignment="1">
      <alignment vertical="top" wrapText="1"/>
    </xf>
    <xf numFmtId="0" fontId="0" fillId="0" borderId="1" xfId="0" applyFont="1" applyBorder="1" applyAlignment="1">
      <alignment vertical="top" wrapText="1"/>
    </xf>
    <xf numFmtId="0" fontId="0" fillId="0" borderId="1" xfId="0" applyFill="1" applyBorder="1" applyAlignment="1">
      <alignment vertical="top" wrapText="1"/>
    </xf>
    <xf numFmtId="0" fontId="0" fillId="0" borderId="0" xfId="0" applyFont="1" applyAlignment="1">
      <alignment vertical="top" wrapText="1"/>
    </xf>
    <xf numFmtId="0" fontId="0" fillId="0" borderId="1" xfId="0" applyFont="1" applyBorder="1" applyAlignment="1">
      <alignment vertical="top"/>
    </xf>
    <xf numFmtId="0" fontId="0" fillId="0" borderId="1" xfId="0" applyFont="1" applyFill="1" applyBorder="1" applyAlignment="1">
      <alignment horizontal="left" vertical="top"/>
    </xf>
    <xf numFmtId="0" fontId="0" fillId="0" borderId="0" xfId="0" applyFont="1" applyAlignment="1">
      <alignment vertical="top"/>
    </xf>
    <xf numFmtId="0" fontId="0" fillId="40" borderId="0" xfId="0" applyFill="1"/>
    <xf numFmtId="0" fontId="0" fillId="40" borderId="0" xfId="0" applyFont="1" applyFill="1"/>
    <xf numFmtId="0" fontId="35" fillId="41" borderId="1" xfId="0" applyFont="1" applyFill="1" applyBorder="1" applyAlignment="1">
      <alignment vertical="top"/>
    </xf>
    <xf numFmtId="0" fontId="0" fillId="41" borderId="1" xfId="0" applyFont="1" applyFill="1" applyBorder="1" applyAlignment="1">
      <alignment vertical="top"/>
    </xf>
    <xf numFmtId="166" fontId="0" fillId="0" borderId="1" xfId="0" applyNumberFormat="1" applyBorder="1"/>
    <xf numFmtId="0" fontId="0" fillId="41" borderId="1" xfId="0" applyFill="1" applyBorder="1" applyAlignment="1">
      <alignment vertical="top" wrapText="1"/>
    </xf>
    <xf numFmtId="0" fontId="0" fillId="0" borderId="0" xfId="0" applyFont="1" applyFill="1" applyAlignment="1">
      <alignment vertical="top" wrapText="1"/>
    </xf>
    <xf numFmtId="167" fontId="1" fillId="2" borderId="1" xfId="38" applyNumberFormat="1" applyFont="1" applyFill="1" applyBorder="1"/>
    <xf numFmtId="0" fontId="2" fillId="4" borderId="1" xfId="38" applyFont="1" applyFill="1" applyBorder="1" applyAlignment="1" applyProtection="1">
      <alignment wrapText="1"/>
    </xf>
    <xf numFmtId="0" fontId="2" fillId="4" borderId="8" xfId="38" applyFont="1" applyFill="1" applyBorder="1" applyAlignment="1" applyProtection="1">
      <alignment wrapText="1"/>
    </xf>
    <xf numFmtId="3" fontId="2" fillId="4" borderId="1" xfId="38" applyNumberFormat="1" applyFont="1" applyFill="1" applyBorder="1" applyAlignment="1" applyProtection="1">
      <alignment wrapText="1"/>
    </xf>
    <xf numFmtId="0" fontId="36" fillId="0" borderId="0" xfId="0" applyFont="1"/>
    <xf numFmtId="3" fontId="36" fillId="0" borderId="0" xfId="0" applyNumberFormat="1" applyFont="1"/>
    <xf numFmtId="0" fontId="12" fillId="0" borderId="0" xfId="0" applyFont="1"/>
    <xf numFmtId="3" fontId="2" fillId="4" borderId="8" xfId="38" applyNumberFormat="1" applyFont="1" applyFill="1" applyBorder="1" applyAlignment="1" applyProtection="1">
      <alignment wrapText="1"/>
    </xf>
    <xf numFmtId="3" fontId="2" fillId="4" borderId="2" xfId="38" applyNumberFormat="1" applyFont="1" applyFill="1" applyBorder="1" applyAlignment="1" applyProtection="1">
      <alignment wrapText="1"/>
    </xf>
    <xf numFmtId="3" fontId="2" fillId="41" borderId="2" xfId="38" applyNumberFormat="1" applyFont="1" applyFill="1" applyBorder="1" applyAlignment="1" applyProtection="1">
      <alignment wrapText="1"/>
    </xf>
    <xf numFmtId="0" fontId="2" fillId="42" borderId="10" xfId="38" applyFont="1" applyFill="1" applyBorder="1" applyAlignment="1" applyProtection="1">
      <alignment wrapText="1"/>
    </xf>
    <xf numFmtId="0" fontId="2" fillId="42" borderId="11" xfId="38" applyFont="1" applyFill="1" applyBorder="1" applyAlignment="1" applyProtection="1">
      <alignment wrapText="1"/>
    </xf>
    <xf numFmtId="0" fontId="36" fillId="0" borderId="0" xfId="0" applyFont="1" applyFill="1"/>
    <xf numFmtId="0" fontId="36" fillId="0" borderId="1" xfId="0" applyFont="1" applyBorder="1"/>
    <xf numFmtId="3" fontId="36" fillId="0" borderId="1" xfId="0" applyNumberFormat="1" applyFont="1" applyBorder="1"/>
    <xf numFmtId="0" fontId="36" fillId="0" borderId="0" xfId="0" applyFont="1" applyBorder="1"/>
    <xf numFmtId="0" fontId="36" fillId="0" borderId="0" xfId="0" applyFont="1" applyFill="1" applyBorder="1"/>
    <xf numFmtId="3" fontId="36" fillId="0" borderId="0" xfId="0" applyNumberFormat="1" applyFont="1" applyBorder="1"/>
    <xf numFmtId="165" fontId="36" fillId="0" borderId="1" xfId="0" applyNumberFormat="1" applyFont="1" applyBorder="1"/>
    <xf numFmtId="164" fontId="36" fillId="0" borderId="1" xfId="0" applyNumberFormat="1" applyFont="1" applyBorder="1"/>
    <xf numFmtId="2" fontId="36" fillId="0" borderId="11" xfId="0" applyNumberFormat="1" applyFont="1" applyFill="1" applyBorder="1"/>
    <xf numFmtId="164" fontId="36" fillId="41" borderId="12" xfId="0" applyNumberFormat="1" applyFont="1" applyFill="1" applyBorder="1"/>
    <xf numFmtId="0" fontId="1" fillId="0" borderId="0" xfId="38" applyFont="1"/>
    <xf numFmtId="3" fontId="1" fillId="0" borderId="0" xfId="38" applyNumberFormat="1" applyFont="1"/>
    <xf numFmtId="0" fontId="36" fillId="0" borderId="13" xfId="0" applyFont="1" applyBorder="1"/>
    <xf numFmtId="0" fontId="2" fillId="40" borderId="1" xfId="38" applyFont="1" applyFill="1" applyBorder="1" applyAlignment="1" applyProtection="1">
      <alignment wrapText="1"/>
    </xf>
    <xf numFmtId="0" fontId="2" fillId="40" borderId="8" xfId="38" applyFont="1" applyFill="1" applyBorder="1" applyAlignment="1" applyProtection="1">
      <alignment wrapText="1"/>
    </xf>
    <xf numFmtId="3" fontId="2" fillId="40" borderId="1" xfId="38" applyNumberFormat="1" applyFont="1" applyFill="1" applyBorder="1" applyAlignment="1" applyProtection="1">
      <alignment wrapText="1"/>
    </xf>
    <xf numFmtId="14" fontId="36" fillId="0" borderId="0" xfId="0" applyNumberFormat="1" applyFont="1"/>
    <xf numFmtId="14" fontId="36" fillId="0" borderId="0" xfId="0" applyNumberFormat="1" applyFont="1" applyBorder="1"/>
    <xf numFmtId="3" fontId="2" fillId="40" borderId="2" xfId="38" applyNumberFormat="1" applyFont="1" applyFill="1" applyBorder="1" applyAlignment="1" applyProtection="1">
      <alignment wrapText="1"/>
    </xf>
    <xf numFmtId="3" fontId="2" fillId="41" borderId="1" xfId="38" applyNumberFormat="1" applyFont="1" applyFill="1" applyBorder="1" applyAlignment="1" applyProtection="1">
      <alignment wrapText="1"/>
    </xf>
    <xf numFmtId="49" fontId="36" fillId="0" borderId="1" xfId="0" applyNumberFormat="1" applyFont="1" applyBorder="1" applyAlignment="1">
      <alignment horizontal="left"/>
    </xf>
    <xf numFmtId="166" fontId="36" fillId="0" borderId="1" xfId="0" applyNumberFormat="1" applyFont="1" applyBorder="1"/>
    <xf numFmtId="49" fontId="36" fillId="41" borderId="1" xfId="0" applyNumberFormat="1" applyFont="1" applyFill="1" applyBorder="1" applyAlignment="1">
      <alignment horizontal="left"/>
    </xf>
    <xf numFmtId="0" fontId="0" fillId="0" borderId="0" xfId="0" applyFill="1"/>
    <xf numFmtId="164" fontId="1" fillId="41" borderId="1" xfId="38" applyNumberFormat="1" applyFont="1" applyFill="1" applyBorder="1"/>
    <xf numFmtId="0" fontId="1" fillId="0" borderId="0" xfId="38" applyFont="1" applyBorder="1"/>
    <xf numFmtId="0" fontId="1" fillId="0" borderId="0" xfId="38" applyFont="1" applyBorder="1" applyAlignment="1" applyProtection="1">
      <alignment horizontal="left"/>
      <protection locked="0"/>
    </xf>
    <xf numFmtId="0" fontId="1" fillId="0" borderId="0" xfId="38" applyFont="1" applyFill="1" applyBorder="1"/>
    <xf numFmtId="164" fontId="1" fillId="0" borderId="0" xfId="38" applyNumberFormat="1" applyFont="1" applyFill="1" applyBorder="1"/>
    <xf numFmtId="0" fontId="1" fillId="0" borderId="0" xfId="38" applyFont="1" applyFill="1" applyBorder="1" applyProtection="1">
      <protection locked="0"/>
    </xf>
    <xf numFmtId="0" fontId="1" fillId="0" borderId="0" xfId="38" applyFont="1" applyFill="1"/>
    <xf numFmtId="0" fontId="1" fillId="41" borderId="1" xfId="38" applyFont="1" applyFill="1" applyBorder="1"/>
    <xf numFmtId="0" fontId="36" fillId="41" borderId="1" xfId="0" applyFont="1" applyFill="1" applyBorder="1"/>
    <xf numFmtId="0" fontId="0" fillId="0" borderId="14" xfId="0" applyBorder="1"/>
    <xf numFmtId="0" fontId="0" fillId="0" borderId="5" xfId="0" applyBorder="1"/>
    <xf numFmtId="0" fontId="0" fillId="0" borderId="5" xfId="0" applyFill="1" applyBorder="1"/>
    <xf numFmtId="168" fontId="36" fillId="0" borderId="0" xfId="0" applyNumberFormat="1" applyFont="1"/>
    <xf numFmtId="168" fontId="2" fillId="40" borderId="1" xfId="38" applyNumberFormat="1" applyFont="1" applyFill="1" applyBorder="1" applyAlignment="1" applyProtection="1">
      <alignment wrapText="1"/>
    </xf>
    <xf numFmtId="14" fontId="0" fillId="0" borderId="0" xfId="0" applyNumberFormat="1" applyFont="1" applyBorder="1" applyAlignment="1">
      <alignment horizontal="center"/>
    </xf>
    <xf numFmtId="14" fontId="0" fillId="0" borderId="0" xfId="0" applyNumberFormat="1" applyFont="1" applyFill="1" applyBorder="1" applyAlignment="1">
      <alignment horizontal="center"/>
    </xf>
    <xf numFmtId="0" fontId="0" fillId="0" borderId="0" xfId="0" applyFont="1" applyFill="1" applyBorder="1" applyAlignment="1">
      <alignment horizontal="center"/>
    </xf>
    <xf numFmtId="49" fontId="36" fillId="0" borderId="10" xfId="0" applyNumberFormat="1" applyFont="1" applyFill="1" applyBorder="1"/>
    <xf numFmtId="165" fontId="36" fillId="0" borderId="13" xfId="0" applyNumberFormat="1" applyFont="1" applyBorder="1"/>
    <xf numFmtId="3" fontId="36" fillId="0" borderId="13" xfId="0" applyNumberFormat="1" applyFont="1" applyBorder="1"/>
    <xf numFmtId="164" fontId="1" fillId="2" borderId="13" xfId="38" applyNumberFormat="1" applyFont="1" applyFill="1" applyBorder="1"/>
    <xf numFmtId="164" fontId="36" fillId="0" borderId="13" xfId="0" applyNumberFormat="1" applyFont="1" applyBorder="1"/>
    <xf numFmtId="164" fontId="36" fillId="41" borderId="15" xfId="0" applyNumberFormat="1" applyFont="1" applyFill="1" applyBorder="1"/>
    <xf numFmtId="49" fontId="36" fillId="0" borderId="16" xfId="0" applyNumberFormat="1" applyFont="1" applyFill="1" applyBorder="1"/>
    <xf numFmtId="2" fontId="36" fillId="0" borderId="17" xfId="0" applyNumberFormat="1" applyFont="1" applyFill="1" applyBorder="1"/>
    <xf numFmtId="0" fontId="0" fillId="0" borderId="0" xfId="0" applyFill="1" applyBorder="1"/>
    <xf numFmtId="0" fontId="0" fillId="0" borderId="0" xfId="0" applyBorder="1"/>
    <xf numFmtId="0" fontId="0" fillId="0" borderId="6" xfId="0" applyFill="1" applyBorder="1"/>
    <xf numFmtId="0" fontId="38" fillId="0" borderId="0" xfId="0" applyFont="1" applyFill="1"/>
    <xf numFmtId="1" fontId="1" fillId="0" borderId="1" xfId="38" applyNumberFormat="1" applyFont="1" applyBorder="1"/>
    <xf numFmtId="0" fontId="0" fillId="0" borderId="0" xfId="0"/>
    <xf numFmtId="0" fontId="31" fillId="0" borderId="0" xfId="0" applyFont="1"/>
    <xf numFmtId="0" fontId="32" fillId="0" borderId="0" xfId="0" applyFont="1"/>
    <xf numFmtId="0" fontId="0" fillId="0" borderId="1" xfId="0" applyBorder="1"/>
    <xf numFmtId="0" fontId="2" fillId="43" borderId="1" xfId="38" applyFont="1" applyFill="1" applyBorder="1" applyAlignment="1" applyProtection="1">
      <alignment wrapText="1"/>
    </xf>
    <xf numFmtId="0" fontId="1" fillId="0" borderId="8" xfId="49" applyFont="1" applyBorder="1" applyProtection="1">
      <protection locked="0"/>
    </xf>
    <xf numFmtId="14" fontId="1" fillId="2" borderId="8" xfId="49" applyNumberFormat="1" applyFont="1" applyFill="1" applyBorder="1"/>
    <xf numFmtId="0" fontId="1" fillId="0" borderId="8" xfId="49" applyFont="1" applyBorder="1"/>
    <xf numFmtId="0" fontId="0" fillId="37" borderId="0" xfId="0" applyFill="1"/>
    <xf numFmtId="0" fontId="0" fillId="37" borderId="14" xfId="0" applyFill="1" applyBorder="1"/>
    <xf numFmtId="0" fontId="0" fillId="0" borderId="19" xfId="0" applyBorder="1"/>
    <xf numFmtId="0" fontId="0" fillId="37" borderId="0" xfId="0" applyFill="1" applyBorder="1"/>
    <xf numFmtId="0" fontId="0" fillId="0" borderId="6" xfId="0" applyBorder="1"/>
    <xf numFmtId="0" fontId="0" fillId="37" borderId="6" xfId="0" applyFill="1" applyBorder="1"/>
    <xf numFmtId="0" fontId="0" fillId="37" borderId="5" xfId="0" applyFill="1" applyBorder="1"/>
    <xf numFmtId="0" fontId="0" fillId="0" borderId="9" xfId="0" applyFill="1" applyBorder="1"/>
    <xf numFmtId="0" fontId="1" fillId="0" borderId="3" xfId="49" applyFont="1" applyBorder="1"/>
    <xf numFmtId="0" fontId="1" fillId="0" borderId="3" xfId="49" applyFont="1" applyBorder="1" applyProtection="1">
      <protection locked="0"/>
    </xf>
    <xf numFmtId="0" fontId="1" fillId="0" borderId="0" xfId="49" applyFont="1" applyBorder="1"/>
    <xf numFmtId="0" fontId="1" fillId="0" borderId="0" xfId="49" applyFont="1" applyBorder="1" applyProtection="1">
      <protection locked="0"/>
    </xf>
    <xf numFmtId="0" fontId="1" fillId="0" borderId="6" xfId="49" applyFont="1" applyBorder="1"/>
    <xf numFmtId="0" fontId="1" fillId="0" borderId="6" xfId="49" applyFont="1" applyBorder="1" applyProtection="1">
      <protection locked="0"/>
    </xf>
    <xf numFmtId="14" fontId="1" fillId="0" borderId="3" xfId="49" applyNumberFormat="1" applyFont="1" applyFill="1" applyBorder="1"/>
    <xf numFmtId="14" fontId="1" fillId="0" borderId="0" xfId="49" applyNumberFormat="1" applyFont="1" applyFill="1" applyBorder="1"/>
    <xf numFmtId="14" fontId="1" fillId="0" borderId="6" xfId="49" applyNumberFormat="1" applyFont="1" applyFill="1" applyBorder="1"/>
    <xf numFmtId="0" fontId="2" fillId="44" borderId="1" xfId="38" applyFont="1" applyFill="1" applyBorder="1" applyAlignment="1" applyProtection="1">
      <alignment wrapText="1"/>
    </xf>
    <xf numFmtId="0" fontId="4" fillId="44" borderId="6" xfId="49" applyFont="1" applyFill="1" applyBorder="1" applyProtection="1"/>
    <xf numFmtId="0" fontId="31" fillId="45" borderId="2" xfId="0" applyFont="1" applyFill="1" applyBorder="1"/>
    <xf numFmtId="0" fontId="31" fillId="45" borderId="4" xfId="0" applyFont="1" applyFill="1" applyBorder="1"/>
    <xf numFmtId="0" fontId="0" fillId="45" borderId="14" xfId="0" applyFill="1" applyBorder="1"/>
    <xf numFmtId="0" fontId="0" fillId="45" borderId="18" xfId="0" applyFill="1" applyBorder="1"/>
    <xf numFmtId="0" fontId="0" fillId="45" borderId="14" xfId="0" applyFill="1" applyBorder="1" applyAlignment="1"/>
    <xf numFmtId="0" fontId="0" fillId="45" borderId="18" xfId="0" applyFill="1" applyBorder="1" applyAlignment="1"/>
    <xf numFmtId="0" fontId="0" fillId="45" borderId="5" xfId="0" applyFill="1" applyBorder="1"/>
    <xf numFmtId="0" fontId="0" fillId="45" borderId="7" xfId="0" applyFill="1" applyBorder="1"/>
    <xf numFmtId="0" fontId="31" fillId="46" borderId="2" xfId="0" applyFont="1" applyFill="1" applyBorder="1"/>
    <xf numFmtId="0" fontId="31" fillId="46" borderId="4" xfId="0" applyFont="1" applyFill="1" applyBorder="1"/>
    <xf numFmtId="0" fontId="38" fillId="46" borderId="5" xfId="0" applyFont="1" applyFill="1" applyBorder="1"/>
    <xf numFmtId="0" fontId="38" fillId="46" borderId="7" xfId="0" applyFont="1" applyFill="1" applyBorder="1"/>
    <xf numFmtId="0" fontId="31" fillId="46" borderId="3" xfId="0" applyFont="1" applyFill="1" applyBorder="1"/>
    <xf numFmtId="0" fontId="31" fillId="0" borderId="14" xfId="0" applyFont="1" applyBorder="1"/>
    <xf numFmtId="0" fontId="0" fillId="42" borderId="14" xfId="0" applyFill="1" applyBorder="1"/>
    <xf numFmtId="0" fontId="0" fillId="42" borderId="0" xfId="0" applyFill="1" applyBorder="1"/>
    <xf numFmtId="0" fontId="38" fillId="37" borderId="14" xfId="0" applyFont="1" applyFill="1" applyBorder="1"/>
    <xf numFmtId="0" fontId="38" fillId="0" borderId="14" xfId="0" applyFont="1" applyBorder="1"/>
    <xf numFmtId="0" fontId="31" fillId="47" borderId="12" xfId="0" applyFont="1" applyFill="1" applyBorder="1"/>
    <xf numFmtId="0" fontId="31" fillId="47" borderId="20" xfId="0" applyFont="1" applyFill="1" applyBorder="1"/>
    <xf numFmtId="0" fontId="31" fillId="47" borderId="21" xfId="0" applyFont="1" applyFill="1" applyBorder="1"/>
    <xf numFmtId="0" fontId="37" fillId="47" borderId="20" xfId="0" applyFont="1" applyFill="1" applyBorder="1"/>
    <xf numFmtId="0" fontId="2" fillId="43" borderId="9" xfId="38" applyFont="1" applyFill="1" applyBorder="1" applyAlignment="1" applyProtection="1">
      <alignment wrapText="1"/>
    </xf>
    <xf numFmtId="2" fontId="0" fillId="0" borderId="1" xfId="0" applyNumberFormat="1" applyBorder="1"/>
    <xf numFmtId="0" fontId="14" fillId="44" borderId="21" xfId="49" applyFont="1" applyFill="1" applyBorder="1" applyProtection="1"/>
    <xf numFmtId="0" fontId="0" fillId="0" borderId="0" xfId="0" quotePrefix="1"/>
    <xf numFmtId="0" fontId="1" fillId="41" borderId="1" xfId="38" applyFont="1" applyFill="1" applyBorder="1"/>
    <xf numFmtId="0" fontId="0" fillId="45" borderId="14" xfId="0" applyFill="1" applyBorder="1"/>
    <xf numFmtId="0" fontId="0" fillId="45" borderId="18" xfId="0" applyFill="1" applyBorder="1"/>
    <xf numFmtId="0" fontId="0" fillId="45" borderId="14" xfId="0" applyFill="1" applyBorder="1" applyAlignment="1"/>
    <xf numFmtId="0" fontId="0" fillId="45" borderId="18" xfId="0" applyFill="1" applyBorder="1" applyAlignment="1"/>
    <xf numFmtId="0" fontId="31" fillId="48" borderId="2" xfId="0" applyFont="1" applyFill="1" applyBorder="1"/>
    <xf numFmtId="0" fontId="31" fillId="48" borderId="4" xfId="0" applyFont="1" applyFill="1" applyBorder="1"/>
    <xf numFmtId="0" fontId="0" fillId="48" borderId="14" xfId="0" applyFill="1" applyBorder="1"/>
    <xf numFmtId="0" fontId="0" fillId="48" borderId="18" xfId="0" applyFill="1" applyBorder="1" applyAlignment="1"/>
    <xf numFmtId="0" fontId="0" fillId="48" borderId="18" xfId="0" applyFill="1" applyBorder="1"/>
    <xf numFmtId="0" fontId="0" fillId="48" borderId="14" xfId="0" applyFill="1" applyBorder="1" applyAlignment="1"/>
    <xf numFmtId="0" fontId="0" fillId="48" borderId="5" xfId="0" applyFill="1" applyBorder="1"/>
    <xf numFmtId="0" fontId="0" fillId="48" borderId="7" xfId="0" applyFill="1" applyBorder="1"/>
    <xf numFmtId="0" fontId="31" fillId="48" borderId="3" xfId="0" applyFont="1" applyFill="1" applyBorder="1"/>
    <xf numFmtId="0" fontId="31" fillId="44" borderId="2" xfId="0" applyFont="1" applyFill="1" applyBorder="1"/>
    <xf numFmtId="0" fontId="31" fillId="44" borderId="4" xfId="0" applyFont="1" applyFill="1" applyBorder="1"/>
    <xf numFmtId="0" fontId="0" fillId="44" borderId="18" xfId="0" applyFill="1" applyBorder="1"/>
    <xf numFmtId="0" fontId="0" fillId="44" borderId="7" xfId="0" applyNumberFormat="1" applyFill="1" applyBorder="1"/>
    <xf numFmtId="0" fontId="39" fillId="0" borderId="0" xfId="38" applyFont="1"/>
    <xf numFmtId="0" fontId="40" fillId="0" borderId="0" xfId="0" applyFont="1"/>
    <xf numFmtId="0" fontId="1" fillId="41" borderId="0" xfId="38" applyFont="1" applyFill="1"/>
    <xf numFmtId="0" fontId="36" fillId="41" borderId="0" xfId="0" applyFont="1" applyFill="1"/>
    <xf numFmtId="0" fontId="36" fillId="0" borderId="0" xfId="0" applyFont="1" applyAlignment="1"/>
    <xf numFmtId="0" fontId="36" fillId="0" borderId="0" xfId="0" quotePrefix="1" applyFont="1"/>
    <xf numFmtId="0" fontId="36" fillId="42" borderId="0" xfId="0" applyFont="1" applyFill="1"/>
    <xf numFmtId="0" fontId="36" fillId="42" borderId="1" xfId="0" applyFont="1" applyFill="1" applyBorder="1"/>
    <xf numFmtId="0" fontId="1" fillId="0" borderId="1" xfId="38" applyFont="1" applyFill="1" applyBorder="1"/>
    <xf numFmtId="164" fontId="1" fillId="0" borderId="1" xfId="38" applyNumberFormat="1" applyFont="1" applyFill="1" applyBorder="1"/>
    <xf numFmtId="3" fontId="1" fillId="0" borderId="1" xfId="38" applyNumberFormat="1" applyFont="1" applyFill="1" applyBorder="1" applyProtection="1">
      <protection locked="0"/>
    </xf>
    <xf numFmtId="164" fontId="1" fillId="0" borderId="21" xfId="38" applyNumberFormat="1" applyFont="1" applyFill="1" applyBorder="1"/>
    <xf numFmtId="2" fontId="1" fillId="0" borderId="1" xfId="38" applyNumberFormat="1" applyFont="1" applyFill="1" applyBorder="1"/>
    <xf numFmtId="0" fontId="1" fillId="0" borderId="10" xfId="38" applyFont="1" applyFill="1" applyBorder="1"/>
    <xf numFmtId="0" fontId="36" fillId="0" borderId="1" xfId="0" applyFont="1" applyFill="1" applyBorder="1"/>
    <xf numFmtId="0" fontId="5" fillId="42" borderId="10" xfId="38" applyFont="1" applyFill="1" applyBorder="1" applyAlignment="1">
      <alignment wrapText="1"/>
    </xf>
    <xf numFmtId="0" fontId="5" fillId="42" borderId="1" xfId="38" applyFont="1" applyFill="1" applyBorder="1" applyAlignment="1">
      <alignment wrapText="1"/>
    </xf>
    <xf numFmtId="0" fontId="36" fillId="41" borderId="6" xfId="0" applyFont="1" applyFill="1" applyBorder="1" applyAlignment="1"/>
    <xf numFmtId="0" fontId="0" fillId="49" borderId="0" xfId="0" applyFill="1"/>
    <xf numFmtId="0" fontId="31" fillId="49" borderId="0" xfId="0" applyFont="1" applyFill="1"/>
    <xf numFmtId="0" fontId="0" fillId="41" borderId="0" xfId="0" applyFill="1"/>
    <xf numFmtId="0" fontId="31" fillId="0" borderId="0" xfId="0" applyFont="1" applyFill="1"/>
    <xf numFmtId="0" fontId="31" fillId="0" borderId="2" xfId="0" applyFont="1" applyFill="1" applyBorder="1"/>
    <xf numFmtId="0" fontId="31" fillId="0" borderId="3" xfId="0" applyFont="1" applyFill="1" applyBorder="1"/>
    <xf numFmtId="0" fontId="31" fillId="0" borderId="4" xfId="0" applyFont="1" applyFill="1" applyBorder="1"/>
    <xf numFmtId="0" fontId="0" fillId="48" borderId="0" xfId="0" applyFill="1" applyBorder="1" applyAlignment="1"/>
    <xf numFmtId="0" fontId="0" fillId="48" borderId="2" xfId="0" applyFill="1" applyBorder="1" applyAlignment="1"/>
    <xf numFmtId="0" fontId="0" fillId="48" borderId="3" xfId="0" applyFill="1" applyBorder="1" applyAlignment="1"/>
    <xf numFmtId="0" fontId="0" fillId="48" borderId="4" xfId="0" applyFill="1" applyBorder="1" applyAlignment="1"/>
    <xf numFmtId="0" fontId="0" fillId="48" borderId="5" xfId="0" applyFill="1" applyBorder="1" applyAlignment="1"/>
    <xf numFmtId="0" fontId="0" fillId="48" borderId="6" xfId="0" applyFill="1" applyBorder="1" applyAlignment="1"/>
    <xf numFmtId="0" fontId="0" fillId="48" borderId="7" xfId="0" applyFill="1" applyBorder="1" applyAlignment="1"/>
    <xf numFmtId="49" fontId="25" fillId="0" borderId="1" xfId="34" applyNumberFormat="1" applyFill="1" applyBorder="1" applyAlignment="1" applyProtection="1"/>
    <xf numFmtId="0" fontId="40" fillId="0" borderId="0" xfId="0" applyFont="1" applyFill="1"/>
    <xf numFmtId="0" fontId="36" fillId="0" borderId="6" xfId="0" applyFont="1" applyFill="1" applyBorder="1" applyAlignment="1"/>
    <xf numFmtId="0" fontId="40" fillId="0" borderId="0" xfId="0" applyFont="1" applyFill="1" applyAlignment="1"/>
    <xf numFmtId="0" fontId="0" fillId="44" borderId="0" xfId="0" applyFill="1" applyBorder="1"/>
    <xf numFmtId="0" fontId="0" fillId="44" borderId="6" xfId="0" applyFill="1" applyBorder="1"/>
    <xf numFmtId="0" fontId="0" fillId="48" borderId="7" xfId="0" applyNumberFormat="1" applyFill="1" applyBorder="1"/>
    <xf numFmtId="0" fontId="0" fillId="0" borderId="0" xfId="0"/>
    <xf numFmtId="0" fontId="38" fillId="46" borderId="14" xfId="0" applyFont="1" applyFill="1" applyBorder="1"/>
    <xf numFmtId="0" fontId="38" fillId="46" borderId="18" xfId="0" applyFont="1" applyFill="1" applyBorder="1"/>
    <xf numFmtId="164" fontId="1" fillId="41" borderId="1" xfId="38" applyNumberFormat="1" applyFont="1" applyFill="1" applyBorder="1"/>
    <xf numFmtId="0" fontId="41" fillId="0" borderId="0" xfId="0" applyFont="1" applyAlignment="1">
      <alignment vertical="center"/>
    </xf>
    <xf numFmtId="0" fontId="41" fillId="0" borderId="0" xfId="0" applyFont="1"/>
    <xf numFmtId="0" fontId="37" fillId="39" borderId="0" xfId="0" applyFont="1" applyFill="1"/>
    <xf numFmtId="0" fontId="31" fillId="46" borderId="0" xfId="0" applyFont="1" applyFill="1" applyBorder="1"/>
    <xf numFmtId="0" fontId="31" fillId="45" borderId="0" xfId="0" applyFont="1" applyFill="1" applyBorder="1"/>
    <xf numFmtId="0" fontId="0" fillId="45" borderId="0" xfId="0" applyFill="1"/>
    <xf numFmtId="0" fontId="0" fillId="46" borderId="0" xfId="0" applyFill="1"/>
    <xf numFmtId="0" fontId="40" fillId="42" borderId="22" xfId="0" applyFont="1" applyFill="1" applyBorder="1" applyAlignment="1">
      <alignment horizontal="center"/>
    </xf>
    <xf numFmtId="0" fontId="40" fillId="42" borderId="23" xfId="0" applyFont="1" applyFill="1" applyBorder="1" applyAlignment="1">
      <alignment horizontal="center"/>
    </xf>
    <xf numFmtId="0" fontId="42" fillId="0" borderId="6" xfId="0" applyFont="1" applyFill="1" applyBorder="1" applyAlignment="1">
      <alignment horizontal="left" wrapText="1"/>
    </xf>
    <xf numFmtId="0" fontId="2" fillId="42" borderId="22" xfId="38" applyFont="1" applyFill="1" applyBorder="1" applyAlignment="1">
      <alignment horizontal="center"/>
    </xf>
    <xf numFmtId="0" fontId="2" fillId="42" borderId="24" xfId="38" applyFont="1" applyFill="1" applyBorder="1" applyAlignment="1">
      <alignment horizontal="center"/>
    </xf>
    <xf numFmtId="14" fontId="31" fillId="0" borderId="12" xfId="0" applyNumberFormat="1" applyFont="1" applyFill="1" applyBorder="1" applyAlignment="1">
      <alignment horizontal="left"/>
    </xf>
    <xf numFmtId="14" fontId="31" fillId="0" borderId="20" xfId="0" applyNumberFormat="1" applyFont="1" applyFill="1" applyBorder="1" applyAlignment="1">
      <alignment horizontal="left"/>
    </xf>
    <xf numFmtId="14" fontId="31" fillId="0" borderId="21" xfId="0" applyNumberFormat="1" applyFont="1" applyFill="1" applyBorder="1" applyAlignment="1">
      <alignment horizontal="left"/>
    </xf>
    <xf numFmtId="0" fontId="31" fillId="0" borderId="12" xfId="0" applyFont="1" applyFill="1" applyBorder="1" applyAlignment="1">
      <alignment horizontal="left"/>
    </xf>
    <xf numFmtId="0" fontId="31" fillId="0" borderId="20" xfId="0" applyFont="1" applyFill="1" applyBorder="1" applyAlignment="1">
      <alignment horizontal="left"/>
    </xf>
    <xf numFmtId="0" fontId="31" fillId="0" borderId="21" xfId="0" applyFont="1" applyFill="1" applyBorder="1" applyAlignment="1">
      <alignment horizontal="left"/>
    </xf>
    <xf numFmtId="0" fontId="40" fillId="50" borderId="0" xfId="0" applyFont="1" applyFill="1" applyAlignment="1">
      <alignment horizontal="center"/>
    </xf>
  </cellXfs>
  <cellStyles count="56">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Hyperlink" xfId="34" builtinId="8"/>
    <cellStyle name="Input" xfId="35" builtinId="20" customBuiltin="1"/>
    <cellStyle name="Linked Cell" xfId="36" builtinId="24" customBuiltin="1"/>
    <cellStyle name="Neutral" xfId="37" builtinId="28" customBuiltin="1"/>
    <cellStyle name="Normal" xfId="0" builtinId="0"/>
    <cellStyle name="Normal 2" xfId="38"/>
    <cellStyle name="Normal 2 2" xfId="39"/>
    <cellStyle name="Normal 2 3" xfId="40"/>
    <cellStyle name="Normal 3" xfId="41"/>
    <cellStyle name="Normal 3 2" xfId="42"/>
    <cellStyle name="Normal 3 3" xfId="43"/>
    <cellStyle name="Normal 4" xfId="44"/>
    <cellStyle name="Normal 5" xfId="45"/>
    <cellStyle name="Normal 6" xfId="46"/>
    <cellStyle name="Normal 7" xfId="47"/>
    <cellStyle name="Normal 8" xfId="48"/>
    <cellStyle name="Normal 8 2" xfId="49"/>
    <cellStyle name="Normal 9" xfId="50"/>
    <cellStyle name="Note" xfId="51" builtinId="10" customBuiltin="1"/>
    <cellStyle name="Output" xfId="52" builtinId="21" customBuiltin="1"/>
    <cellStyle name="Title" xfId="53" builtinId="15" customBuiltin="1"/>
    <cellStyle name="Total" xfId="54" builtinId="25" customBuiltin="1"/>
    <cellStyle name="Warning Text" xfId="55"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rgb="FF92D050"/>
  </sheetPr>
  <dimension ref="A1:AX106"/>
  <sheetViews>
    <sheetView tabSelected="1" zoomScaleNormal="100" workbookViewId="0">
      <pane xSplit="4" ySplit="6" topLeftCell="E7" activePane="bottomRight" state="frozen"/>
      <selection pane="topRight" activeCell="E1" sqref="E1"/>
      <selection pane="bottomLeft" activeCell="A7" sqref="A7"/>
      <selection pane="bottomRight" activeCell="H12" sqref="H12"/>
    </sheetView>
  </sheetViews>
  <sheetFormatPr defaultColWidth="9.140625" defaultRowHeight="12.75" x14ac:dyDescent="0.2"/>
  <cols>
    <col min="1" max="1" width="14.85546875" style="55" customWidth="1"/>
    <col min="2" max="2" width="28.140625" style="55" customWidth="1"/>
    <col min="3" max="3" width="16.7109375" style="55" customWidth="1"/>
    <col min="4" max="4" width="21.5703125" style="55" customWidth="1"/>
    <col min="5" max="5" width="9.140625" style="55"/>
    <col min="6" max="6" width="14.5703125" style="56" customWidth="1"/>
    <col min="7" max="7" width="14" style="55" customWidth="1"/>
    <col min="8" max="8" width="15.85546875" style="55" customWidth="1"/>
    <col min="9" max="9" width="13" style="55" customWidth="1"/>
    <col min="10" max="10" width="13.7109375" style="55" customWidth="1"/>
    <col min="11" max="11" width="23.5703125" style="63" bestFit="1" customWidth="1"/>
    <col min="12" max="50" width="16.85546875" style="63" customWidth="1"/>
    <col min="51" max="16384" width="9.140625" style="55"/>
  </cols>
  <sheetData>
    <row r="1" spans="1:50" ht="26.45" x14ac:dyDescent="0.25">
      <c r="A1" s="52" t="s">
        <v>1</v>
      </c>
      <c r="B1" s="52" t="s">
        <v>279</v>
      </c>
      <c r="C1" s="52" t="s">
        <v>2</v>
      </c>
      <c r="D1" s="53" t="s">
        <v>456</v>
      </c>
      <c r="E1" s="52" t="s">
        <v>280</v>
      </c>
      <c r="F1" s="54" t="s">
        <v>7</v>
      </c>
      <c r="G1" s="52" t="s">
        <v>417</v>
      </c>
      <c r="H1" s="52" t="s">
        <v>281</v>
      </c>
      <c r="I1" s="52" t="s">
        <v>453</v>
      </c>
      <c r="J1" s="52" t="s">
        <v>457</v>
      </c>
      <c r="K1" s="52" t="s">
        <v>1299</v>
      </c>
    </row>
    <row r="2" spans="1:50" ht="13.15" x14ac:dyDescent="0.25">
      <c r="A2" s="1" t="s">
        <v>18</v>
      </c>
      <c r="B2" s="64" t="s">
        <v>293</v>
      </c>
      <c r="C2" s="64" t="s">
        <v>467</v>
      </c>
      <c r="D2" s="64" t="s">
        <v>485</v>
      </c>
      <c r="E2" s="65">
        <v>10000</v>
      </c>
      <c r="F2" s="65" t="s">
        <v>35</v>
      </c>
      <c r="G2" s="64" t="s">
        <v>288</v>
      </c>
      <c r="H2" s="3">
        <v>41627</v>
      </c>
      <c r="I2" s="230" t="str">
        <f>IF(C2="-","",VLOOKUP(C2,BondIssuerTable,2,0))</f>
        <v>DANSKE</v>
      </c>
      <c r="J2" s="230" t="str">
        <f>IF(D2="-","",VLOOKUP(D2,BondIssuingAgentsTable,2,0))</f>
        <v>CAD</v>
      </c>
      <c r="K2" s="95" t="str">
        <f>IF(D2="-","",VLOOKUP(D2,BondIssuingAgentsTable,3,0))</f>
        <v>ST</v>
      </c>
    </row>
    <row r="3" spans="1:50" ht="13.15" x14ac:dyDescent="0.25">
      <c r="A3" s="66"/>
      <c r="B3" s="66"/>
      <c r="C3" s="66"/>
      <c r="D3" s="66"/>
      <c r="E3" s="66"/>
      <c r="F3" s="68"/>
      <c r="G3" s="66"/>
      <c r="H3" s="66"/>
      <c r="I3" s="66"/>
      <c r="J3" s="66"/>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row>
    <row r="4" spans="1:50" ht="13.9" thickBot="1" x14ac:dyDescent="0.3">
      <c r="A4" s="6" t="s">
        <v>282</v>
      </c>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row>
    <row r="5" spans="1:50" ht="13.15" x14ac:dyDescent="0.25">
      <c r="A5" s="57"/>
      <c r="K5" s="238" t="s">
        <v>433</v>
      </c>
      <c r="L5" s="239"/>
      <c r="M5" s="238" t="s">
        <v>434</v>
      </c>
      <c r="N5" s="239"/>
      <c r="O5" s="238" t="s">
        <v>435</v>
      </c>
      <c r="P5" s="239"/>
      <c r="Q5" s="238" t="s">
        <v>436</v>
      </c>
      <c r="R5" s="239"/>
      <c r="S5" s="238" t="s">
        <v>437</v>
      </c>
      <c r="T5" s="239"/>
      <c r="U5" s="238" t="s">
        <v>438</v>
      </c>
      <c r="V5" s="239"/>
      <c r="W5" s="238" t="s">
        <v>439</v>
      </c>
      <c r="X5" s="239"/>
      <c r="Y5" s="238" t="s">
        <v>440</v>
      </c>
      <c r="Z5" s="239"/>
      <c r="AA5" s="238" t="s">
        <v>441</v>
      </c>
      <c r="AB5" s="239"/>
      <c r="AC5" s="238" t="s">
        <v>442</v>
      </c>
      <c r="AD5" s="239"/>
      <c r="AE5" s="238" t="s">
        <v>443</v>
      </c>
      <c r="AF5" s="239"/>
      <c r="AG5" s="238" t="s">
        <v>444</v>
      </c>
      <c r="AH5" s="239"/>
      <c r="AI5" s="238" t="s">
        <v>445</v>
      </c>
      <c r="AJ5" s="239"/>
      <c r="AK5" s="238" t="s">
        <v>446</v>
      </c>
      <c r="AL5" s="239"/>
      <c r="AM5" s="238" t="s">
        <v>447</v>
      </c>
      <c r="AN5" s="239"/>
      <c r="AO5" s="238" t="s">
        <v>448</v>
      </c>
      <c r="AP5" s="239"/>
      <c r="AQ5" s="238" t="s">
        <v>449</v>
      </c>
      <c r="AR5" s="239"/>
      <c r="AS5" s="238" t="s">
        <v>450</v>
      </c>
      <c r="AT5" s="239"/>
      <c r="AU5" s="238" t="s">
        <v>451</v>
      </c>
      <c r="AV5" s="239"/>
      <c r="AW5" s="238" t="s">
        <v>452</v>
      </c>
      <c r="AX5" s="239"/>
    </row>
    <row r="6" spans="1:50" ht="45" customHeight="1" x14ac:dyDescent="0.25">
      <c r="A6" s="53" t="s">
        <v>283</v>
      </c>
      <c r="B6" s="53" t="s">
        <v>285</v>
      </c>
      <c r="C6" s="53" t="s">
        <v>284</v>
      </c>
      <c r="D6" s="53" t="s">
        <v>11</v>
      </c>
      <c r="E6" s="53" t="s">
        <v>286</v>
      </c>
      <c r="F6" s="58" t="s">
        <v>337</v>
      </c>
      <c r="G6" s="53" t="s">
        <v>287</v>
      </c>
      <c r="H6" s="59" t="s">
        <v>339</v>
      </c>
      <c r="I6" s="54" t="s">
        <v>340</v>
      </c>
      <c r="J6" s="60" t="s">
        <v>313</v>
      </c>
      <c r="K6" s="61" t="s">
        <v>432</v>
      </c>
      <c r="L6" s="62" t="s">
        <v>418</v>
      </c>
      <c r="M6" s="61" t="s">
        <v>432</v>
      </c>
      <c r="N6" s="62" t="s">
        <v>418</v>
      </c>
      <c r="O6" s="61" t="s">
        <v>432</v>
      </c>
      <c r="P6" s="62" t="s">
        <v>418</v>
      </c>
      <c r="Q6" s="61" t="s">
        <v>432</v>
      </c>
      <c r="R6" s="62" t="s">
        <v>418</v>
      </c>
      <c r="S6" s="61" t="s">
        <v>432</v>
      </c>
      <c r="T6" s="62" t="s">
        <v>418</v>
      </c>
      <c r="U6" s="61" t="s">
        <v>432</v>
      </c>
      <c r="V6" s="62" t="s">
        <v>418</v>
      </c>
      <c r="W6" s="61" t="s">
        <v>432</v>
      </c>
      <c r="X6" s="62" t="s">
        <v>418</v>
      </c>
      <c r="Y6" s="61" t="s">
        <v>432</v>
      </c>
      <c r="Z6" s="62" t="s">
        <v>418</v>
      </c>
      <c r="AA6" s="61" t="s">
        <v>432</v>
      </c>
      <c r="AB6" s="62" t="s">
        <v>418</v>
      </c>
      <c r="AC6" s="61" t="s">
        <v>432</v>
      </c>
      <c r="AD6" s="62" t="s">
        <v>418</v>
      </c>
      <c r="AE6" s="61" t="s">
        <v>432</v>
      </c>
      <c r="AF6" s="62" t="s">
        <v>418</v>
      </c>
      <c r="AG6" s="61" t="s">
        <v>432</v>
      </c>
      <c r="AH6" s="62" t="s">
        <v>418</v>
      </c>
      <c r="AI6" s="61" t="s">
        <v>432</v>
      </c>
      <c r="AJ6" s="62" t="s">
        <v>418</v>
      </c>
      <c r="AK6" s="61" t="s">
        <v>432</v>
      </c>
      <c r="AL6" s="62" t="s">
        <v>418</v>
      </c>
      <c r="AM6" s="61" t="s">
        <v>432</v>
      </c>
      <c r="AN6" s="62" t="s">
        <v>418</v>
      </c>
      <c r="AO6" s="61" t="s">
        <v>432</v>
      </c>
      <c r="AP6" s="62" t="s">
        <v>418</v>
      </c>
      <c r="AQ6" s="61" t="s">
        <v>432</v>
      </c>
      <c r="AR6" s="62" t="s">
        <v>418</v>
      </c>
      <c r="AS6" s="61" t="s">
        <v>432</v>
      </c>
      <c r="AT6" s="62" t="s">
        <v>418</v>
      </c>
      <c r="AU6" s="61" t="s">
        <v>432</v>
      </c>
      <c r="AV6" s="62" t="s">
        <v>418</v>
      </c>
      <c r="AW6" s="61" t="s">
        <v>432</v>
      </c>
      <c r="AX6" s="62" t="s">
        <v>418</v>
      </c>
    </row>
    <row r="7" spans="1:50" ht="13.15" x14ac:dyDescent="0.25">
      <c r="A7" s="64" t="s">
        <v>1415</v>
      </c>
      <c r="B7" s="64" t="s">
        <v>1427</v>
      </c>
      <c r="C7" s="64" t="s">
        <v>1415</v>
      </c>
      <c r="D7" s="64" t="s">
        <v>1417</v>
      </c>
      <c r="E7" s="69">
        <v>100</v>
      </c>
      <c r="F7" s="65">
        <v>16790000</v>
      </c>
      <c r="G7" s="3">
        <v>41627</v>
      </c>
      <c r="H7" s="70">
        <v>43469</v>
      </c>
      <c r="I7" s="70">
        <v>43452</v>
      </c>
      <c r="J7" s="95" t="s">
        <v>1428</v>
      </c>
      <c r="K7" s="104" t="s">
        <v>47</v>
      </c>
      <c r="L7" s="71">
        <v>10</v>
      </c>
      <c r="M7" s="104" t="s">
        <v>1419</v>
      </c>
      <c r="N7" s="71">
        <v>10</v>
      </c>
      <c r="O7" s="104" t="s">
        <v>1420</v>
      </c>
      <c r="P7" s="71">
        <v>10</v>
      </c>
      <c r="Q7" s="104" t="s">
        <v>1421</v>
      </c>
      <c r="R7" s="71">
        <v>10</v>
      </c>
      <c r="S7" s="104" t="s">
        <v>1422</v>
      </c>
      <c r="T7" s="71">
        <v>10</v>
      </c>
      <c r="U7" s="104" t="s">
        <v>300</v>
      </c>
      <c r="V7" s="71">
        <v>10</v>
      </c>
      <c r="W7" s="104" t="s">
        <v>1423</v>
      </c>
      <c r="X7" s="71">
        <v>10</v>
      </c>
      <c r="Y7" s="104" t="s">
        <v>1424</v>
      </c>
      <c r="Z7" s="71">
        <v>10</v>
      </c>
      <c r="AA7" s="104" t="s">
        <v>1425</v>
      </c>
      <c r="AB7" s="71">
        <v>10</v>
      </c>
      <c r="AC7" s="104" t="s">
        <v>1426</v>
      </c>
      <c r="AD7" s="71">
        <v>10</v>
      </c>
      <c r="AE7" s="104"/>
      <c r="AF7" s="71"/>
      <c r="AG7" s="104"/>
      <c r="AH7" s="71"/>
      <c r="AI7" s="104"/>
      <c r="AJ7" s="71"/>
      <c r="AK7" s="104"/>
      <c r="AL7" s="71"/>
      <c r="AM7" s="104"/>
      <c r="AN7" s="71"/>
      <c r="AO7" s="104"/>
      <c r="AP7" s="71"/>
      <c r="AQ7" s="104"/>
      <c r="AR7" s="71"/>
      <c r="AS7" s="104"/>
      <c r="AT7" s="71"/>
      <c r="AU7" s="104"/>
      <c r="AV7" s="71"/>
      <c r="AW7" s="104"/>
      <c r="AX7" s="71"/>
    </row>
    <row r="8" spans="1:50" ht="13.15" x14ac:dyDescent="0.25">
      <c r="A8" s="64" t="s">
        <v>1416</v>
      </c>
      <c r="B8" s="64" t="s">
        <v>1427</v>
      </c>
      <c r="C8" s="64" t="s">
        <v>1416</v>
      </c>
      <c r="D8" s="64" t="s">
        <v>1418</v>
      </c>
      <c r="E8" s="69">
        <v>110</v>
      </c>
      <c r="F8" s="65">
        <v>5900000</v>
      </c>
      <c r="G8" s="3">
        <v>41627</v>
      </c>
      <c r="H8" s="70">
        <v>43469</v>
      </c>
      <c r="I8" s="70">
        <v>43452</v>
      </c>
      <c r="J8" s="95" t="s">
        <v>1429</v>
      </c>
      <c r="K8" s="104" t="s">
        <v>47</v>
      </c>
      <c r="L8" s="71">
        <v>10</v>
      </c>
      <c r="M8" s="104" t="s">
        <v>1419</v>
      </c>
      <c r="N8" s="71">
        <v>10</v>
      </c>
      <c r="O8" s="104" t="s">
        <v>1420</v>
      </c>
      <c r="P8" s="71">
        <v>10</v>
      </c>
      <c r="Q8" s="104" t="s">
        <v>1421</v>
      </c>
      <c r="R8" s="71">
        <v>10</v>
      </c>
      <c r="S8" s="104" t="s">
        <v>1422</v>
      </c>
      <c r="T8" s="71">
        <v>10</v>
      </c>
      <c r="U8" s="104" t="s">
        <v>300</v>
      </c>
      <c r="V8" s="71">
        <v>10</v>
      </c>
      <c r="W8" s="104" t="s">
        <v>1423</v>
      </c>
      <c r="X8" s="71">
        <v>10</v>
      </c>
      <c r="Y8" s="104" t="s">
        <v>1424</v>
      </c>
      <c r="Z8" s="71">
        <v>10</v>
      </c>
      <c r="AA8" s="104" t="s">
        <v>1425</v>
      </c>
      <c r="AB8" s="71">
        <v>10</v>
      </c>
      <c r="AC8" s="104" t="s">
        <v>1426</v>
      </c>
      <c r="AD8" s="71">
        <v>10</v>
      </c>
      <c r="AE8" s="104"/>
      <c r="AF8" s="71"/>
      <c r="AG8" s="104"/>
      <c r="AH8" s="71"/>
      <c r="AI8" s="104"/>
      <c r="AJ8" s="71"/>
      <c r="AK8" s="104"/>
      <c r="AL8" s="71"/>
      <c r="AM8" s="104"/>
      <c r="AN8" s="71"/>
      <c r="AO8" s="104"/>
      <c r="AP8" s="71"/>
      <c r="AQ8" s="104"/>
      <c r="AR8" s="71"/>
      <c r="AS8" s="104"/>
      <c r="AT8" s="71"/>
      <c r="AU8" s="104"/>
      <c r="AV8" s="71"/>
      <c r="AW8" s="104"/>
      <c r="AX8" s="71"/>
    </row>
    <row r="9" spans="1:50" ht="13.15" x14ac:dyDescent="0.25">
      <c r="A9" s="64"/>
      <c r="B9" s="64"/>
      <c r="C9" s="64"/>
      <c r="D9" s="64"/>
      <c r="E9" s="69"/>
      <c r="F9" s="65"/>
      <c r="G9" s="3"/>
      <c r="H9" s="70"/>
      <c r="I9" s="70"/>
      <c r="J9" s="72"/>
      <c r="K9" s="104"/>
      <c r="L9" s="71"/>
      <c r="M9" s="104"/>
      <c r="N9" s="71"/>
      <c r="O9" s="104"/>
      <c r="P9" s="71"/>
      <c r="Q9" s="104"/>
      <c r="R9" s="71"/>
      <c r="S9" s="104"/>
      <c r="T9" s="71"/>
      <c r="U9" s="104"/>
      <c r="V9" s="71"/>
      <c r="W9" s="104"/>
      <c r="X9" s="71"/>
      <c r="Y9" s="104"/>
      <c r="Z9" s="71"/>
      <c r="AA9" s="104"/>
      <c r="AB9" s="71"/>
      <c r="AC9" s="104"/>
      <c r="AD9" s="71"/>
      <c r="AE9" s="104"/>
      <c r="AF9" s="71"/>
      <c r="AG9" s="104"/>
      <c r="AH9" s="71"/>
      <c r="AI9" s="104"/>
      <c r="AJ9" s="71"/>
      <c r="AK9" s="104"/>
      <c r="AL9" s="71"/>
      <c r="AM9" s="104"/>
      <c r="AN9" s="71"/>
      <c r="AO9" s="104"/>
      <c r="AP9" s="71"/>
      <c r="AQ9" s="104"/>
      <c r="AR9" s="71"/>
      <c r="AS9" s="104"/>
      <c r="AT9" s="71"/>
      <c r="AU9" s="104"/>
      <c r="AV9" s="71"/>
      <c r="AW9" s="104"/>
      <c r="AX9" s="71"/>
    </row>
    <row r="10" spans="1:50" ht="13.15" x14ac:dyDescent="0.25">
      <c r="A10" s="64"/>
      <c r="B10" s="64"/>
      <c r="C10" s="64"/>
      <c r="D10" s="64"/>
      <c r="E10" s="69"/>
      <c r="F10" s="65"/>
      <c r="G10" s="3"/>
      <c r="H10" s="70"/>
      <c r="I10" s="70"/>
      <c r="J10" s="72"/>
      <c r="K10" s="104"/>
      <c r="L10" s="71"/>
      <c r="M10" s="104"/>
      <c r="N10" s="71"/>
      <c r="O10" s="104"/>
      <c r="P10" s="71"/>
      <c r="Q10" s="104"/>
      <c r="R10" s="71"/>
      <c r="S10" s="104"/>
      <c r="T10" s="71"/>
      <c r="U10" s="104"/>
      <c r="V10" s="71"/>
      <c r="W10" s="104"/>
      <c r="X10" s="71"/>
      <c r="Y10" s="104"/>
      <c r="Z10" s="71"/>
      <c r="AA10" s="104"/>
      <c r="AB10" s="71"/>
      <c r="AC10" s="104"/>
      <c r="AD10" s="71"/>
      <c r="AE10" s="104"/>
      <c r="AF10" s="71"/>
      <c r="AG10" s="104"/>
      <c r="AH10" s="71"/>
      <c r="AI10" s="104"/>
      <c r="AJ10" s="71"/>
      <c r="AK10" s="104"/>
      <c r="AL10" s="71"/>
      <c r="AM10" s="104"/>
      <c r="AN10" s="71"/>
      <c r="AO10" s="104"/>
      <c r="AP10" s="71"/>
      <c r="AQ10" s="104"/>
      <c r="AR10" s="71"/>
      <c r="AS10" s="104"/>
      <c r="AT10" s="71"/>
      <c r="AU10" s="104"/>
      <c r="AV10" s="71"/>
      <c r="AW10" s="104"/>
      <c r="AX10" s="71"/>
    </row>
    <row r="11" spans="1:50" ht="13.15" x14ac:dyDescent="0.25">
      <c r="A11" s="64"/>
      <c r="B11" s="64"/>
      <c r="C11" s="64"/>
      <c r="D11" s="64"/>
      <c r="E11" s="69"/>
      <c r="F11" s="65"/>
      <c r="G11" s="3"/>
      <c r="H11" s="70"/>
      <c r="I11" s="70"/>
      <c r="J11" s="72"/>
      <c r="K11" s="104"/>
      <c r="L11" s="71"/>
      <c r="M11" s="104"/>
      <c r="N11" s="71"/>
      <c r="O11" s="104"/>
      <c r="P11" s="71"/>
      <c r="Q11" s="104"/>
      <c r="R11" s="71"/>
      <c r="S11" s="104"/>
      <c r="T11" s="71"/>
      <c r="U11" s="104"/>
      <c r="V11" s="71"/>
      <c r="W11" s="104"/>
      <c r="X11" s="71"/>
      <c r="Y11" s="104"/>
      <c r="Z11" s="71"/>
      <c r="AA11" s="104"/>
      <c r="AB11" s="71"/>
      <c r="AC11" s="104"/>
      <c r="AD11" s="71"/>
      <c r="AE11" s="104"/>
      <c r="AF11" s="71"/>
      <c r="AG11" s="104"/>
      <c r="AH11" s="71"/>
      <c r="AI11" s="104"/>
      <c r="AJ11" s="71"/>
      <c r="AK11" s="104"/>
      <c r="AL11" s="71"/>
      <c r="AM11" s="104"/>
      <c r="AN11" s="71"/>
      <c r="AO11" s="104"/>
      <c r="AP11" s="71"/>
      <c r="AQ11" s="104"/>
      <c r="AR11" s="71"/>
      <c r="AS11" s="104"/>
      <c r="AT11" s="71"/>
      <c r="AU11" s="104"/>
      <c r="AV11" s="71"/>
      <c r="AW11" s="104"/>
      <c r="AX11" s="71"/>
    </row>
    <row r="12" spans="1:50" ht="13.15" x14ac:dyDescent="0.25">
      <c r="A12" s="64"/>
      <c r="B12" s="64"/>
      <c r="C12" s="64"/>
      <c r="D12" s="64"/>
      <c r="E12" s="69"/>
      <c r="F12" s="65"/>
      <c r="G12" s="3"/>
      <c r="H12" s="70"/>
      <c r="I12" s="70"/>
      <c r="J12" s="72"/>
      <c r="K12" s="104"/>
      <c r="L12" s="71"/>
      <c r="M12" s="104"/>
      <c r="N12" s="71"/>
      <c r="O12" s="104"/>
      <c r="P12" s="71"/>
      <c r="Q12" s="104"/>
      <c r="R12" s="71"/>
      <c r="S12" s="104"/>
      <c r="T12" s="71"/>
      <c r="U12" s="104"/>
      <c r="V12" s="71"/>
      <c r="W12" s="104"/>
      <c r="X12" s="71"/>
      <c r="Y12" s="104"/>
      <c r="Z12" s="71"/>
      <c r="AA12" s="104"/>
      <c r="AB12" s="71"/>
      <c r="AC12" s="104"/>
      <c r="AD12" s="71"/>
      <c r="AE12" s="104"/>
      <c r="AF12" s="71"/>
      <c r="AG12" s="104"/>
      <c r="AH12" s="71"/>
      <c r="AI12" s="104"/>
      <c r="AJ12" s="71"/>
      <c r="AK12" s="104"/>
      <c r="AL12" s="71"/>
      <c r="AM12" s="104"/>
      <c r="AN12" s="71"/>
      <c r="AO12" s="104"/>
      <c r="AP12" s="71"/>
      <c r="AQ12" s="104"/>
      <c r="AR12" s="71"/>
      <c r="AS12" s="104"/>
      <c r="AT12" s="71"/>
      <c r="AU12" s="104"/>
      <c r="AV12" s="71"/>
      <c r="AW12" s="104"/>
      <c r="AX12" s="71"/>
    </row>
    <row r="13" spans="1:50" ht="13.15" x14ac:dyDescent="0.25">
      <c r="A13" s="64"/>
      <c r="B13" s="64"/>
      <c r="C13" s="64"/>
      <c r="D13" s="64"/>
      <c r="E13" s="69"/>
      <c r="F13" s="65"/>
      <c r="G13" s="3"/>
      <c r="H13" s="70"/>
      <c r="I13" s="70"/>
      <c r="J13" s="72"/>
      <c r="K13" s="104"/>
      <c r="L13" s="71"/>
      <c r="M13" s="104"/>
      <c r="N13" s="71"/>
      <c r="O13" s="104"/>
      <c r="P13" s="71"/>
      <c r="Q13" s="104"/>
      <c r="R13" s="71"/>
      <c r="S13" s="104"/>
      <c r="T13" s="71"/>
      <c r="U13" s="104"/>
      <c r="V13" s="71"/>
      <c r="W13" s="104"/>
      <c r="X13" s="71"/>
      <c r="Y13" s="104"/>
      <c r="Z13" s="71"/>
      <c r="AA13" s="104"/>
      <c r="AB13" s="71"/>
      <c r="AC13" s="104"/>
      <c r="AD13" s="71"/>
      <c r="AE13" s="104"/>
      <c r="AF13" s="71"/>
      <c r="AG13" s="104"/>
      <c r="AH13" s="71"/>
      <c r="AI13" s="104"/>
      <c r="AJ13" s="71"/>
      <c r="AK13" s="104"/>
      <c r="AL13" s="71"/>
      <c r="AM13" s="104"/>
      <c r="AN13" s="71"/>
      <c r="AO13" s="104"/>
      <c r="AP13" s="71"/>
      <c r="AQ13" s="104"/>
      <c r="AR13" s="71"/>
      <c r="AS13" s="104"/>
      <c r="AT13" s="71"/>
      <c r="AU13" s="104"/>
      <c r="AV13" s="71"/>
      <c r="AW13" s="104"/>
      <c r="AX13" s="71"/>
    </row>
    <row r="14" spans="1:50" ht="13.15" x14ac:dyDescent="0.25">
      <c r="A14" s="64"/>
      <c r="B14" s="64"/>
      <c r="C14" s="64"/>
      <c r="D14" s="64"/>
      <c r="E14" s="69"/>
      <c r="F14" s="65"/>
      <c r="G14" s="3"/>
      <c r="H14" s="70"/>
      <c r="I14" s="70"/>
      <c r="J14" s="72"/>
      <c r="K14" s="104"/>
      <c r="L14" s="71"/>
      <c r="M14" s="104"/>
      <c r="N14" s="71"/>
      <c r="O14" s="104"/>
      <c r="P14" s="71"/>
      <c r="Q14" s="104"/>
      <c r="R14" s="71"/>
      <c r="S14" s="104"/>
      <c r="T14" s="71"/>
      <c r="U14" s="104"/>
      <c r="V14" s="71"/>
      <c r="W14" s="104"/>
      <c r="X14" s="71"/>
      <c r="Y14" s="104"/>
      <c r="Z14" s="71"/>
      <c r="AA14" s="104"/>
      <c r="AB14" s="71"/>
      <c r="AC14" s="104"/>
      <c r="AD14" s="71"/>
      <c r="AE14" s="104"/>
      <c r="AF14" s="71"/>
      <c r="AG14" s="104"/>
      <c r="AH14" s="71"/>
      <c r="AI14" s="104"/>
      <c r="AJ14" s="71"/>
      <c r="AK14" s="104"/>
      <c r="AL14" s="71"/>
      <c r="AM14" s="104"/>
      <c r="AN14" s="71"/>
      <c r="AO14" s="104"/>
      <c r="AP14" s="71"/>
      <c r="AQ14" s="104"/>
      <c r="AR14" s="71"/>
      <c r="AS14" s="104"/>
      <c r="AT14" s="71"/>
      <c r="AU14" s="104"/>
      <c r="AV14" s="71"/>
      <c r="AW14" s="104"/>
      <c r="AX14" s="71"/>
    </row>
    <row r="15" spans="1:50" ht="13.15" x14ac:dyDescent="0.25">
      <c r="A15" s="64"/>
      <c r="B15" s="64"/>
      <c r="C15" s="64"/>
      <c r="D15" s="64"/>
      <c r="E15" s="69"/>
      <c r="F15" s="65"/>
      <c r="G15" s="3"/>
      <c r="H15" s="70"/>
      <c r="I15" s="70"/>
      <c r="J15" s="72"/>
      <c r="K15" s="104"/>
      <c r="L15" s="71"/>
      <c r="M15" s="104"/>
      <c r="N15" s="71"/>
      <c r="O15" s="104"/>
      <c r="P15" s="71"/>
      <c r="Q15" s="104"/>
      <c r="R15" s="71"/>
      <c r="S15" s="104"/>
      <c r="T15" s="71"/>
      <c r="U15" s="104"/>
      <c r="V15" s="71"/>
      <c r="W15" s="104"/>
      <c r="X15" s="71"/>
      <c r="Y15" s="104"/>
      <c r="Z15" s="71"/>
      <c r="AA15" s="104"/>
      <c r="AB15" s="71"/>
      <c r="AC15" s="104"/>
      <c r="AD15" s="71"/>
      <c r="AE15" s="104"/>
      <c r="AF15" s="71"/>
      <c r="AG15" s="104"/>
      <c r="AH15" s="71"/>
      <c r="AI15" s="104"/>
      <c r="AJ15" s="71"/>
      <c r="AK15" s="104"/>
      <c r="AL15" s="71"/>
      <c r="AM15" s="104"/>
      <c r="AN15" s="71"/>
      <c r="AO15" s="104"/>
      <c r="AP15" s="71"/>
      <c r="AQ15" s="104"/>
      <c r="AR15" s="71"/>
      <c r="AS15" s="104"/>
      <c r="AT15" s="71"/>
      <c r="AU15" s="104"/>
      <c r="AV15" s="71"/>
      <c r="AW15" s="104"/>
      <c r="AX15" s="71"/>
    </row>
    <row r="16" spans="1:50" ht="13.15" x14ac:dyDescent="0.25">
      <c r="A16" s="64"/>
      <c r="B16" s="64"/>
      <c r="C16" s="64"/>
      <c r="D16" s="64"/>
      <c r="E16" s="69"/>
      <c r="F16" s="65"/>
      <c r="G16" s="3"/>
      <c r="H16" s="70"/>
      <c r="I16" s="70"/>
      <c r="J16" s="72"/>
      <c r="K16" s="104"/>
      <c r="L16" s="71"/>
      <c r="M16" s="104"/>
      <c r="N16" s="71"/>
      <c r="O16" s="104"/>
      <c r="P16" s="71"/>
      <c r="Q16" s="104"/>
      <c r="R16" s="71"/>
      <c r="S16" s="104"/>
      <c r="T16" s="71"/>
      <c r="U16" s="104"/>
      <c r="V16" s="71"/>
      <c r="W16" s="104"/>
      <c r="X16" s="71"/>
      <c r="Y16" s="104"/>
      <c r="Z16" s="71"/>
      <c r="AA16" s="104"/>
      <c r="AB16" s="71"/>
      <c r="AC16" s="104"/>
      <c r="AD16" s="71"/>
      <c r="AE16" s="104"/>
      <c r="AF16" s="71"/>
      <c r="AG16" s="104"/>
      <c r="AH16" s="71"/>
      <c r="AI16" s="104"/>
      <c r="AJ16" s="71"/>
      <c r="AK16" s="104"/>
      <c r="AL16" s="71"/>
      <c r="AM16" s="104"/>
      <c r="AN16" s="71"/>
      <c r="AO16" s="104"/>
      <c r="AP16" s="71"/>
      <c r="AQ16" s="104"/>
      <c r="AR16" s="71"/>
      <c r="AS16" s="104"/>
      <c r="AT16" s="71"/>
      <c r="AU16" s="104"/>
      <c r="AV16" s="71"/>
      <c r="AW16" s="104"/>
      <c r="AX16" s="71"/>
    </row>
    <row r="17" spans="1:50" ht="13.15" x14ac:dyDescent="0.25">
      <c r="A17" s="64"/>
      <c r="B17" s="64"/>
      <c r="C17" s="64"/>
      <c r="D17" s="64"/>
      <c r="E17" s="69"/>
      <c r="F17" s="65"/>
      <c r="G17" s="3"/>
      <c r="H17" s="70"/>
      <c r="I17" s="70"/>
      <c r="J17" s="72"/>
      <c r="K17" s="104"/>
      <c r="L17" s="71"/>
      <c r="M17" s="104"/>
      <c r="N17" s="71"/>
      <c r="O17" s="104"/>
      <c r="P17" s="71"/>
      <c r="Q17" s="104"/>
      <c r="R17" s="71"/>
      <c r="S17" s="104"/>
      <c r="T17" s="71"/>
      <c r="U17" s="104"/>
      <c r="V17" s="71"/>
      <c r="W17" s="104"/>
      <c r="X17" s="71"/>
      <c r="Y17" s="104"/>
      <c r="Z17" s="71"/>
      <c r="AA17" s="104"/>
      <c r="AB17" s="71"/>
      <c r="AC17" s="104"/>
      <c r="AD17" s="71"/>
      <c r="AE17" s="104"/>
      <c r="AF17" s="71"/>
      <c r="AG17" s="104"/>
      <c r="AH17" s="71"/>
      <c r="AI17" s="104"/>
      <c r="AJ17" s="71"/>
      <c r="AK17" s="104"/>
      <c r="AL17" s="71"/>
      <c r="AM17" s="104"/>
      <c r="AN17" s="71"/>
      <c r="AO17" s="104"/>
      <c r="AP17" s="71"/>
      <c r="AQ17" s="104"/>
      <c r="AR17" s="71"/>
      <c r="AS17" s="104"/>
      <c r="AT17" s="71"/>
      <c r="AU17" s="104"/>
      <c r="AV17" s="71"/>
      <c r="AW17" s="104"/>
      <c r="AX17" s="71"/>
    </row>
    <row r="18" spans="1:50" ht="13.15" x14ac:dyDescent="0.25">
      <c r="A18" s="64"/>
      <c r="B18" s="64"/>
      <c r="C18" s="64"/>
      <c r="D18" s="64"/>
      <c r="E18" s="69"/>
      <c r="F18" s="65"/>
      <c r="G18" s="3"/>
      <c r="H18" s="70"/>
      <c r="I18" s="70"/>
      <c r="J18" s="72"/>
      <c r="K18" s="104"/>
      <c r="L18" s="71"/>
      <c r="M18" s="104"/>
      <c r="N18" s="71"/>
      <c r="O18" s="104"/>
      <c r="P18" s="71"/>
      <c r="Q18" s="104"/>
      <c r="R18" s="71"/>
      <c r="S18" s="104"/>
      <c r="T18" s="71"/>
      <c r="U18" s="104"/>
      <c r="V18" s="71"/>
      <c r="W18" s="104"/>
      <c r="X18" s="71"/>
      <c r="Y18" s="104"/>
      <c r="Z18" s="71"/>
      <c r="AA18" s="104"/>
      <c r="AB18" s="71"/>
      <c r="AC18" s="104"/>
      <c r="AD18" s="71"/>
      <c r="AE18" s="104"/>
      <c r="AF18" s="71"/>
      <c r="AG18" s="104"/>
      <c r="AH18" s="71"/>
      <c r="AI18" s="104"/>
      <c r="AJ18" s="71"/>
      <c r="AK18" s="104"/>
      <c r="AL18" s="71"/>
      <c r="AM18" s="104"/>
      <c r="AN18" s="71"/>
      <c r="AO18" s="104"/>
      <c r="AP18" s="71"/>
      <c r="AQ18" s="104"/>
      <c r="AR18" s="71"/>
      <c r="AS18" s="104"/>
      <c r="AT18" s="71"/>
      <c r="AU18" s="104"/>
      <c r="AV18" s="71"/>
      <c r="AW18" s="104"/>
      <c r="AX18" s="71"/>
    </row>
    <row r="19" spans="1:50" ht="13.15" x14ac:dyDescent="0.25">
      <c r="A19" s="64"/>
      <c r="B19" s="64"/>
      <c r="C19" s="64"/>
      <c r="D19" s="64"/>
      <c r="E19" s="69"/>
      <c r="F19" s="65"/>
      <c r="G19" s="3"/>
      <c r="H19" s="70"/>
      <c r="I19" s="70"/>
      <c r="J19" s="72"/>
      <c r="K19" s="104"/>
      <c r="L19" s="71"/>
      <c r="M19" s="104"/>
      <c r="N19" s="71"/>
      <c r="O19" s="104"/>
      <c r="P19" s="71"/>
      <c r="Q19" s="104"/>
      <c r="R19" s="71"/>
      <c r="S19" s="104"/>
      <c r="T19" s="71"/>
      <c r="U19" s="104"/>
      <c r="V19" s="71"/>
      <c r="W19" s="104"/>
      <c r="X19" s="71"/>
      <c r="Y19" s="104"/>
      <c r="Z19" s="71"/>
      <c r="AA19" s="104"/>
      <c r="AB19" s="71"/>
      <c r="AC19" s="104"/>
      <c r="AD19" s="71"/>
      <c r="AE19" s="104"/>
      <c r="AF19" s="71"/>
      <c r="AG19" s="104"/>
      <c r="AH19" s="71"/>
      <c r="AI19" s="104"/>
      <c r="AJ19" s="71"/>
      <c r="AK19" s="104"/>
      <c r="AL19" s="71"/>
      <c r="AM19" s="104"/>
      <c r="AN19" s="71"/>
      <c r="AO19" s="104"/>
      <c r="AP19" s="71"/>
      <c r="AQ19" s="104"/>
      <c r="AR19" s="71"/>
      <c r="AS19" s="104"/>
      <c r="AT19" s="71"/>
      <c r="AU19" s="104"/>
      <c r="AV19" s="71"/>
      <c r="AW19" s="104"/>
      <c r="AX19" s="71"/>
    </row>
    <row r="20" spans="1:50" ht="13.15" x14ac:dyDescent="0.25">
      <c r="A20" s="64"/>
      <c r="B20" s="64"/>
      <c r="C20" s="64"/>
      <c r="D20" s="64"/>
      <c r="E20" s="69"/>
      <c r="F20" s="65"/>
      <c r="G20" s="3"/>
      <c r="H20" s="70"/>
      <c r="I20" s="70"/>
      <c r="J20" s="72"/>
      <c r="K20" s="104"/>
      <c r="L20" s="71"/>
      <c r="M20" s="104"/>
      <c r="N20" s="71"/>
      <c r="O20" s="104"/>
      <c r="P20" s="71"/>
      <c r="Q20" s="104"/>
      <c r="R20" s="71"/>
      <c r="S20" s="104"/>
      <c r="T20" s="71"/>
      <c r="U20" s="104"/>
      <c r="V20" s="71"/>
      <c r="W20" s="104"/>
      <c r="X20" s="71"/>
      <c r="Y20" s="104"/>
      <c r="Z20" s="71"/>
      <c r="AA20" s="104"/>
      <c r="AB20" s="71"/>
      <c r="AC20" s="104"/>
      <c r="AD20" s="71"/>
      <c r="AE20" s="104"/>
      <c r="AF20" s="71"/>
      <c r="AG20" s="104"/>
      <c r="AH20" s="71"/>
      <c r="AI20" s="104"/>
      <c r="AJ20" s="71"/>
      <c r="AK20" s="104"/>
      <c r="AL20" s="71"/>
      <c r="AM20" s="104"/>
      <c r="AN20" s="71"/>
      <c r="AO20" s="104"/>
      <c r="AP20" s="71"/>
      <c r="AQ20" s="104"/>
      <c r="AR20" s="71"/>
      <c r="AS20" s="104"/>
      <c r="AT20" s="71"/>
      <c r="AU20" s="104"/>
      <c r="AV20" s="71"/>
      <c r="AW20" s="104"/>
      <c r="AX20" s="71"/>
    </row>
    <row r="21" spans="1:50" ht="13.15" x14ac:dyDescent="0.25">
      <c r="A21" s="64"/>
      <c r="B21" s="64"/>
      <c r="C21" s="64"/>
      <c r="D21" s="64"/>
      <c r="E21" s="69"/>
      <c r="F21" s="65"/>
      <c r="G21" s="3"/>
      <c r="H21" s="70"/>
      <c r="I21" s="70"/>
      <c r="J21" s="72"/>
      <c r="K21" s="104"/>
      <c r="L21" s="71"/>
      <c r="M21" s="104"/>
      <c r="N21" s="71"/>
      <c r="O21" s="104"/>
      <c r="P21" s="71"/>
      <c r="Q21" s="104"/>
      <c r="R21" s="71"/>
      <c r="S21" s="104"/>
      <c r="T21" s="71"/>
      <c r="U21" s="104"/>
      <c r="V21" s="71"/>
      <c r="W21" s="104"/>
      <c r="X21" s="71"/>
      <c r="Y21" s="104"/>
      <c r="Z21" s="71"/>
      <c r="AA21" s="104"/>
      <c r="AB21" s="71"/>
      <c r="AC21" s="104"/>
      <c r="AD21" s="71"/>
      <c r="AE21" s="104"/>
      <c r="AF21" s="71"/>
      <c r="AG21" s="104"/>
      <c r="AH21" s="71"/>
      <c r="AI21" s="104"/>
      <c r="AJ21" s="71"/>
      <c r="AK21" s="104"/>
      <c r="AL21" s="71"/>
      <c r="AM21" s="104"/>
      <c r="AN21" s="71"/>
      <c r="AO21" s="104"/>
      <c r="AP21" s="71"/>
      <c r="AQ21" s="104"/>
      <c r="AR21" s="71"/>
      <c r="AS21" s="104"/>
      <c r="AT21" s="71"/>
      <c r="AU21" s="104"/>
      <c r="AV21" s="71"/>
      <c r="AW21" s="104"/>
      <c r="AX21" s="71"/>
    </row>
    <row r="22" spans="1:50" ht="13.15" x14ac:dyDescent="0.25">
      <c r="A22" s="64"/>
      <c r="B22" s="64"/>
      <c r="C22" s="64"/>
      <c r="D22" s="64"/>
      <c r="E22" s="69"/>
      <c r="F22" s="65"/>
      <c r="G22" s="3"/>
      <c r="H22" s="70"/>
      <c r="I22" s="70"/>
      <c r="J22" s="72"/>
      <c r="K22" s="104"/>
      <c r="L22" s="71"/>
      <c r="M22" s="104"/>
      <c r="N22" s="71"/>
      <c r="O22" s="104"/>
      <c r="P22" s="71"/>
      <c r="Q22" s="104"/>
      <c r="R22" s="71"/>
      <c r="S22" s="104"/>
      <c r="T22" s="71"/>
      <c r="U22" s="104"/>
      <c r="V22" s="71"/>
      <c r="W22" s="104"/>
      <c r="X22" s="71"/>
      <c r="Y22" s="104"/>
      <c r="Z22" s="71"/>
      <c r="AA22" s="104"/>
      <c r="AB22" s="71"/>
      <c r="AC22" s="104"/>
      <c r="AD22" s="71"/>
      <c r="AE22" s="104"/>
      <c r="AF22" s="71"/>
      <c r="AG22" s="104"/>
      <c r="AH22" s="71"/>
      <c r="AI22" s="104"/>
      <c r="AJ22" s="71"/>
      <c r="AK22" s="104"/>
      <c r="AL22" s="71"/>
      <c r="AM22" s="104"/>
      <c r="AN22" s="71"/>
      <c r="AO22" s="104"/>
      <c r="AP22" s="71"/>
      <c r="AQ22" s="104"/>
      <c r="AR22" s="71"/>
      <c r="AS22" s="104"/>
      <c r="AT22" s="71"/>
      <c r="AU22" s="104"/>
      <c r="AV22" s="71"/>
      <c r="AW22" s="104"/>
      <c r="AX22" s="71"/>
    </row>
    <row r="23" spans="1:50" ht="13.15" x14ac:dyDescent="0.25">
      <c r="A23" s="64"/>
      <c r="B23" s="64"/>
      <c r="C23" s="64"/>
      <c r="D23" s="64"/>
      <c r="E23" s="69"/>
      <c r="F23" s="65"/>
      <c r="G23" s="3"/>
      <c r="H23" s="70"/>
      <c r="I23" s="70"/>
      <c r="J23" s="72"/>
      <c r="K23" s="104"/>
      <c r="L23" s="71"/>
      <c r="M23" s="104"/>
      <c r="N23" s="71"/>
      <c r="O23" s="104"/>
      <c r="P23" s="71"/>
      <c r="Q23" s="104"/>
      <c r="R23" s="71"/>
      <c r="S23" s="104"/>
      <c r="T23" s="71"/>
      <c r="U23" s="104"/>
      <c r="V23" s="71"/>
      <c r="W23" s="104"/>
      <c r="X23" s="71"/>
      <c r="Y23" s="104"/>
      <c r="Z23" s="71"/>
      <c r="AA23" s="104"/>
      <c r="AB23" s="71"/>
      <c r="AC23" s="104"/>
      <c r="AD23" s="71"/>
      <c r="AE23" s="104"/>
      <c r="AF23" s="71"/>
      <c r="AG23" s="104"/>
      <c r="AH23" s="71"/>
      <c r="AI23" s="104"/>
      <c r="AJ23" s="71"/>
      <c r="AK23" s="104"/>
      <c r="AL23" s="71"/>
      <c r="AM23" s="104"/>
      <c r="AN23" s="71"/>
      <c r="AO23" s="104"/>
      <c r="AP23" s="71"/>
      <c r="AQ23" s="104"/>
      <c r="AR23" s="71"/>
      <c r="AS23" s="104"/>
      <c r="AT23" s="71"/>
      <c r="AU23" s="104"/>
      <c r="AV23" s="71"/>
      <c r="AW23" s="104"/>
      <c r="AX23" s="71"/>
    </row>
    <row r="24" spans="1:50" ht="13.15" x14ac:dyDescent="0.25">
      <c r="A24" s="64"/>
      <c r="B24" s="64"/>
      <c r="C24" s="64"/>
      <c r="D24" s="64"/>
      <c r="E24" s="69"/>
      <c r="F24" s="65"/>
      <c r="G24" s="3"/>
      <c r="H24" s="70"/>
      <c r="I24" s="70"/>
      <c r="J24" s="72"/>
      <c r="K24" s="104"/>
      <c r="L24" s="71"/>
      <c r="M24" s="104"/>
      <c r="N24" s="71"/>
      <c r="O24" s="104"/>
      <c r="P24" s="71"/>
      <c r="Q24" s="104"/>
      <c r="R24" s="71"/>
      <c r="S24" s="104"/>
      <c r="T24" s="71"/>
      <c r="U24" s="104"/>
      <c r="V24" s="71"/>
      <c r="W24" s="104"/>
      <c r="X24" s="71"/>
      <c r="Y24" s="104"/>
      <c r="Z24" s="71"/>
      <c r="AA24" s="104"/>
      <c r="AB24" s="71"/>
      <c r="AC24" s="104"/>
      <c r="AD24" s="71"/>
      <c r="AE24" s="104"/>
      <c r="AF24" s="71"/>
      <c r="AG24" s="104"/>
      <c r="AH24" s="71"/>
      <c r="AI24" s="104"/>
      <c r="AJ24" s="71"/>
      <c r="AK24" s="104"/>
      <c r="AL24" s="71"/>
      <c r="AM24" s="104"/>
      <c r="AN24" s="71"/>
      <c r="AO24" s="104"/>
      <c r="AP24" s="71"/>
      <c r="AQ24" s="104"/>
      <c r="AR24" s="71"/>
      <c r="AS24" s="104"/>
      <c r="AT24" s="71"/>
      <c r="AU24" s="104"/>
      <c r="AV24" s="71"/>
      <c r="AW24" s="104"/>
      <c r="AX24" s="71"/>
    </row>
    <row r="25" spans="1:50" ht="13.15" x14ac:dyDescent="0.25">
      <c r="A25" s="64"/>
      <c r="B25" s="64"/>
      <c r="C25" s="64"/>
      <c r="D25" s="64"/>
      <c r="E25" s="69"/>
      <c r="F25" s="65"/>
      <c r="G25" s="3"/>
      <c r="H25" s="70"/>
      <c r="I25" s="70"/>
      <c r="J25" s="72"/>
      <c r="K25" s="104"/>
      <c r="L25" s="71"/>
      <c r="M25" s="104"/>
      <c r="N25" s="71"/>
      <c r="O25" s="104"/>
      <c r="P25" s="71"/>
      <c r="Q25" s="104"/>
      <c r="R25" s="71"/>
      <c r="S25" s="104"/>
      <c r="T25" s="71"/>
      <c r="U25" s="104"/>
      <c r="V25" s="71"/>
      <c r="W25" s="104"/>
      <c r="X25" s="71"/>
      <c r="Y25" s="104"/>
      <c r="Z25" s="71"/>
      <c r="AA25" s="104"/>
      <c r="AB25" s="71"/>
      <c r="AC25" s="104"/>
      <c r="AD25" s="71"/>
      <c r="AE25" s="104"/>
      <c r="AF25" s="71"/>
      <c r="AG25" s="104"/>
      <c r="AH25" s="71"/>
      <c r="AI25" s="104"/>
      <c r="AJ25" s="71"/>
      <c r="AK25" s="104"/>
      <c r="AL25" s="71"/>
      <c r="AM25" s="104"/>
      <c r="AN25" s="71"/>
      <c r="AO25" s="104"/>
      <c r="AP25" s="71"/>
      <c r="AQ25" s="104"/>
      <c r="AR25" s="71"/>
      <c r="AS25" s="104"/>
      <c r="AT25" s="71"/>
      <c r="AU25" s="104"/>
      <c r="AV25" s="71"/>
      <c r="AW25" s="104"/>
      <c r="AX25" s="71"/>
    </row>
    <row r="26" spans="1:50" ht="13.15" x14ac:dyDescent="0.25">
      <c r="A26" s="64"/>
      <c r="B26" s="64"/>
      <c r="C26" s="64"/>
      <c r="D26" s="64"/>
      <c r="E26" s="69"/>
      <c r="F26" s="65"/>
      <c r="G26" s="3"/>
      <c r="H26" s="70"/>
      <c r="I26" s="70"/>
      <c r="J26" s="72"/>
      <c r="K26" s="104"/>
      <c r="L26" s="71"/>
      <c r="M26" s="104"/>
      <c r="N26" s="71"/>
      <c r="O26" s="104"/>
      <c r="P26" s="71"/>
      <c r="Q26" s="104"/>
      <c r="R26" s="71"/>
      <c r="S26" s="104"/>
      <c r="T26" s="71"/>
      <c r="U26" s="104"/>
      <c r="V26" s="71"/>
      <c r="W26" s="104"/>
      <c r="X26" s="71"/>
      <c r="Y26" s="104"/>
      <c r="Z26" s="71"/>
      <c r="AA26" s="104"/>
      <c r="AB26" s="71"/>
      <c r="AC26" s="104"/>
      <c r="AD26" s="71"/>
      <c r="AE26" s="104"/>
      <c r="AF26" s="71"/>
      <c r="AG26" s="104"/>
      <c r="AH26" s="71"/>
      <c r="AI26" s="104"/>
      <c r="AJ26" s="71"/>
      <c r="AK26" s="104"/>
      <c r="AL26" s="71"/>
      <c r="AM26" s="104"/>
      <c r="AN26" s="71"/>
      <c r="AO26" s="104"/>
      <c r="AP26" s="71"/>
      <c r="AQ26" s="104"/>
      <c r="AR26" s="71"/>
      <c r="AS26" s="104"/>
      <c r="AT26" s="71"/>
      <c r="AU26" s="104"/>
      <c r="AV26" s="71"/>
      <c r="AW26" s="104"/>
      <c r="AX26" s="71"/>
    </row>
    <row r="27" spans="1:50" ht="13.15" x14ac:dyDescent="0.25">
      <c r="A27" s="64"/>
      <c r="B27" s="64"/>
      <c r="C27" s="64"/>
      <c r="D27" s="64"/>
      <c r="E27" s="69"/>
      <c r="F27" s="65"/>
      <c r="G27" s="3"/>
      <c r="H27" s="70"/>
      <c r="I27" s="70"/>
      <c r="J27" s="72"/>
      <c r="K27" s="104"/>
      <c r="L27" s="71"/>
      <c r="M27" s="104"/>
      <c r="N27" s="71"/>
      <c r="O27" s="104"/>
      <c r="P27" s="71"/>
      <c r="Q27" s="104"/>
      <c r="R27" s="71"/>
      <c r="S27" s="104"/>
      <c r="T27" s="71"/>
      <c r="U27" s="104"/>
      <c r="V27" s="71"/>
      <c r="W27" s="104"/>
      <c r="X27" s="71"/>
      <c r="Y27" s="104"/>
      <c r="Z27" s="71"/>
      <c r="AA27" s="104"/>
      <c r="AB27" s="71"/>
      <c r="AC27" s="104"/>
      <c r="AD27" s="71"/>
      <c r="AE27" s="104"/>
      <c r="AF27" s="71"/>
      <c r="AG27" s="104"/>
      <c r="AH27" s="71"/>
      <c r="AI27" s="104"/>
      <c r="AJ27" s="71"/>
      <c r="AK27" s="104"/>
      <c r="AL27" s="71"/>
      <c r="AM27" s="104"/>
      <c r="AN27" s="71"/>
      <c r="AO27" s="104"/>
      <c r="AP27" s="71"/>
      <c r="AQ27" s="104"/>
      <c r="AR27" s="71"/>
      <c r="AS27" s="104"/>
      <c r="AT27" s="71"/>
      <c r="AU27" s="104"/>
      <c r="AV27" s="71"/>
      <c r="AW27" s="104"/>
      <c r="AX27" s="71"/>
    </row>
    <row r="28" spans="1:50" ht="13.15" x14ac:dyDescent="0.25">
      <c r="A28" s="64"/>
      <c r="B28" s="64"/>
      <c r="C28" s="64"/>
      <c r="D28" s="64"/>
      <c r="E28" s="69"/>
      <c r="F28" s="65"/>
      <c r="G28" s="3"/>
      <c r="H28" s="70"/>
      <c r="I28" s="70"/>
      <c r="J28" s="72"/>
      <c r="K28" s="104"/>
      <c r="L28" s="71"/>
      <c r="M28" s="104"/>
      <c r="N28" s="71"/>
      <c r="O28" s="104"/>
      <c r="P28" s="71"/>
      <c r="Q28" s="104"/>
      <c r="R28" s="71"/>
      <c r="S28" s="104"/>
      <c r="T28" s="71"/>
      <c r="U28" s="104"/>
      <c r="V28" s="71"/>
      <c r="W28" s="104"/>
      <c r="X28" s="71"/>
      <c r="Y28" s="104"/>
      <c r="Z28" s="71"/>
      <c r="AA28" s="104"/>
      <c r="AB28" s="71"/>
      <c r="AC28" s="104"/>
      <c r="AD28" s="71"/>
      <c r="AE28" s="104"/>
      <c r="AF28" s="71"/>
      <c r="AG28" s="104"/>
      <c r="AH28" s="71"/>
      <c r="AI28" s="104"/>
      <c r="AJ28" s="71"/>
      <c r="AK28" s="104"/>
      <c r="AL28" s="71"/>
      <c r="AM28" s="104"/>
      <c r="AN28" s="71"/>
      <c r="AO28" s="104"/>
      <c r="AP28" s="71"/>
      <c r="AQ28" s="104"/>
      <c r="AR28" s="71"/>
      <c r="AS28" s="104"/>
      <c r="AT28" s="71"/>
      <c r="AU28" s="104"/>
      <c r="AV28" s="71"/>
      <c r="AW28" s="104"/>
      <c r="AX28" s="71"/>
    </row>
    <row r="29" spans="1:50" ht="13.15" x14ac:dyDescent="0.25">
      <c r="A29" s="64"/>
      <c r="B29" s="64"/>
      <c r="C29" s="64"/>
      <c r="D29" s="64"/>
      <c r="E29" s="69"/>
      <c r="F29" s="65"/>
      <c r="G29" s="3"/>
      <c r="H29" s="70"/>
      <c r="I29" s="70"/>
      <c r="J29" s="72"/>
      <c r="K29" s="104"/>
      <c r="L29" s="71"/>
      <c r="M29" s="104"/>
      <c r="N29" s="71"/>
      <c r="O29" s="104"/>
      <c r="P29" s="71"/>
      <c r="Q29" s="104"/>
      <c r="R29" s="71"/>
      <c r="S29" s="104"/>
      <c r="T29" s="71"/>
      <c r="U29" s="104"/>
      <c r="V29" s="71"/>
      <c r="W29" s="104"/>
      <c r="X29" s="71"/>
      <c r="Y29" s="104"/>
      <c r="Z29" s="71"/>
      <c r="AA29" s="104"/>
      <c r="AB29" s="71"/>
      <c r="AC29" s="104"/>
      <c r="AD29" s="71"/>
      <c r="AE29" s="104"/>
      <c r="AF29" s="71"/>
      <c r="AG29" s="104"/>
      <c r="AH29" s="71"/>
      <c r="AI29" s="104"/>
      <c r="AJ29" s="71"/>
      <c r="AK29" s="104"/>
      <c r="AL29" s="71"/>
      <c r="AM29" s="104"/>
      <c r="AN29" s="71"/>
      <c r="AO29" s="104"/>
      <c r="AP29" s="71"/>
      <c r="AQ29" s="104"/>
      <c r="AR29" s="71"/>
      <c r="AS29" s="104"/>
      <c r="AT29" s="71"/>
      <c r="AU29" s="104"/>
      <c r="AV29" s="71"/>
      <c r="AW29" s="104"/>
      <c r="AX29" s="71"/>
    </row>
    <row r="30" spans="1:50" ht="13.15" x14ac:dyDescent="0.25">
      <c r="A30" s="64"/>
      <c r="B30" s="64"/>
      <c r="C30" s="64"/>
      <c r="D30" s="64"/>
      <c r="E30" s="69"/>
      <c r="F30" s="65"/>
      <c r="G30" s="3"/>
      <c r="H30" s="70"/>
      <c r="I30" s="70"/>
      <c r="J30" s="72"/>
      <c r="K30" s="104"/>
      <c r="L30" s="71"/>
      <c r="M30" s="104"/>
      <c r="N30" s="71"/>
      <c r="O30" s="104"/>
      <c r="P30" s="71"/>
      <c r="Q30" s="104"/>
      <c r="R30" s="71"/>
      <c r="S30" s="104"/>
      <c r="T30" s="71"/>
      <c r="U30" s="104"/>
      <c r="V30" s="71"/>
      <c r="W30" s="104"/>
      <c r="X30" s="71"/>
      <c r="Y30" s="104"/>
      <c r="Z30" s="71"/>
      <c r="AA30" s="104"/>
      <c r="AB30" s="71"/>
      <c r="AC30" s="104"/>
      <c r="AD30" s="71"/>
      <c r="AE30" s="104"/>
      <c r="AF30" s="71"/>
      <c r="AG30" s="104"/>
      <c r="AH30" s="71"/>
      <c r="AI30" s="104"/>
      <c r="AJ30" s="71"/>
      <c r="AK30" s="104"/>
      <c r="AL30" s="71"/>
      <c r="AM30" s="104"/>
      <c r="AN30" s="71"/>
      <c r="AO30" s="104"/>
      <c r="AP30" s="71"/>
      <c r="AQ30" s="104"/>
      <c r="AR30" s="71"/>
      <c r="AS30" s="104"/>
      <c r="AT30" s="71"/>
      <c r="AU30" s="104"/>
      <c r="AV30" s="71"/>
      <c r="AW30" s="104"/>
      <c r="AX30" s="71"/>
    </row>
    <row r="31" spans="1:50" ht="13.15" x14ac:dyDescent="0.25">
      <c r="A31" s="64"/>
      <c r="B31" s="64"/>
      <c r="C31" s="64"/>
      <c r="D31" s="64"/>
      <c r="E31" s="69"/>
      <c r="F31" s="65"/>
      <c r="G31" s="3"/>
      <c r="H31" s="70"/>
      <c r="I31" s="70"/>
      <c r="J31" s="72"/>
      <c r="K31" s="104"/>
      <c r="L31" s="71"/>
      <c r="M31" s="104"/>
      <c r="N31" s="71"/>
      <c r="O31" s="104"/>
      <c r="P31" s="71"/>
      <c r="Q31" s="104"/>
      <c r="R31" s="71"/>
      <c r="S31" s="104"/>
      <c r="T31" s="71"/>
      <c r="U31" s="104"/>
      <c r="V31" s="71"/>
      <c r="W31" s="104"/>
      <c r="X31" s="71"/>
      <c r="Y31" s="104"/>
      <c r="Z31" s="71"/>
      <c r="AA31" s="104"/>
      <c r="AB31" s="71"/>
      <c r="AC31" s="104"/>
      <c r="AD31" s="71"/>
      <c r="AE31" s="104"/>
      <c r="AF31" s="71"/>
      <c r="AG31" s="104"/>
      <c r="AH31" s="71"/>
      <c r="AI31" s="104"/>
      <c r="AJ31" s="71"/>
      <c r="AK31" s="104"/>
      <c r="AL31" s="71"/>
      <c r="AM31" s="104"/>
      <c r="AN31" s="71"/>
      <c r="AO31" s="104"/>
      <c r="AP31" s="71"/>
      <c r="AQ31" s="104"/>
      <c r="AR31" s="71"/>
      <c r="AS31" s="104"/>
      <c r="AT31" s="71"/>
      <c r="AU31" s="104"/>
      <c r="AV31" s="71"/>
      <c r="AW31" s="104"/>
      <c r="AX31" s="71"/>
    </row>
    <row r="32" spans="1:50" ht="13.15" x14ac:dyDescent="0.25">
      <c r="A32" s="64"/>
      <c r="B32" s="64"/>
      <c r="C32" s="64"/>
      <c r="D32" s="64"/>
      <c r="E32" s="69"/>
      <c r="F32" s="65"/>
      <c r="G32" s="3"/>
      <c r="H32" s="70"/>
      <c r="I32" s="70"/>
      <c r="J32" s="72"/>
      <c r="K32" s="104"/>
      <c r="L32" s="71"/>
      <c r="M32" s="104"/>
      <c r="N32" s="71"/>
      <c r="O32" s="104"/>
      <c r="P32" s="71"/>
      <c r="Q32" s="104"/>
      <c r="R32" s="71"/>
      <c r="S32" s="104"/>
      <c r="T32" s="71"/>
      <c r="U32" s="104"/>
      <c r="V32" s="71"/>
      <c r="W32" s="104"/>
      <c r="X32" s="71"/>
      <c r="Y32" s="104"/>
      <c r="Z32" s="71"/>
      <c r="AA32" s="104"/>
      <c r="AB32" s="71"/>
      <c r="AC32" s="104"/>
      <c r="AD32" s="71"/>
      <c r="AE32" s="104"/>
      <c r="AF32" s="71"/>
      <c r="AG32" s="104"/>
      <c r="AH32" s="71"/>
      <c r="AI32" s="104"/>
      <c r="AJ32" s="71"/>
      <c r="AK32" s="104"/>
      <c r="AL32" s="71"/>
      <c r="AM32" s="104"/>
      <c r="AN32" s="71"/>
      <c r="AO32" s="104"/>
      <c r="AP32" s="71"/>
      <c r="AQ32" s="104"/>
      <c r="AR32" s="71"/>
      <c r="AS32" s="104"/>
      <c r="AT32" s="71"/>
      <c r="AU32" s="104"/>
      <c r="AV32" s="71"/>
      <c r="AW32" s="104"/>
      <c r="AX32" s="71"/>
    </row>
    <row r="33" spans="1:50" ht="13.15" x14ac:dyDescent="0.25">
      <c r="A33" s="64"/>
      <c r="B33" s="64"/>
      <c r="C33" s="64"/>
      <c r="D33" s="64"/>
      <c r="E33" s="69"/>
      <c r="F33" s="65"/>
      <c r="G33" s="3"/>
      <c r="H33" s="70"/>
      <c r="I33" s="70"/>
      <c r="J33" s="72"/>
      <c r="K33" s="104"/>
      <c r="L33" s="71"/>
      <c r="M33" s="104"/>
      <c r="N33" s="71"/>
      <c r="O33" s="104"/>
      <c r="P33" s="71"/>
      <c r="Q33" s="104"/>
      <c r="R33" s="71"/>
      <c r="S33" s="104"/>
      <c r="T33" s="71"/>
      <c r="U33" s="104"/>
      <c r="V33" s="71"/>
      <c r="W33" s="104"/>
      <c r="X33" s="71"/>
      <c r="Y33" s="104"/>
      <c r="Z33" s="71"/>
      <c r="AA33" s="104"/>
      <c r="AB33" s="71"/>
      <c r="AC33" s="104"/>
      <c r="AD33" s="71"/>
      <c r="AE33" s="104"/>
      <c r="AF33" s="71"/>
      <c r="AG33" s="104"/>
      <c r="AH33" s="71"/>
      <c r="AI33" s="104"/>
      <c r="AJ33" s="71"/>
      <c r="AK33" s="104"/>
      <c r="AL33" s="71"/>
      <c r="AM33" s="104"/>
      <c r="AN33" s="71"/>
      <c r="AO33" s="104"/>
      <c r="AP33" s="71"/>
      <c r="AQ33" s="104"/>
      <c r="AR33" s="71"/>
      <c r="AS33" s="104"/>
      <c r="AT33" s="71"/>
      <c r="AU33" s="104"/>
      <c r="AV33" s="71"/>
      <c r="AW33" s="104"/>
      <c r="AX33" s="71"/>
    </row>
    <row r="34" spans="1:50" ht="13.15" x14ac:dyDescent="0.25">
      <c r="A34" s="64"/>
      <c r="B34" s="64"/>
      <c r="C34" s="64"/>
      <c r="D34" s="64"/>
      <c r="E34" s="69"/>
      <c r="F34" s="65"/>
      <c r="G34" s="3"/>
      <c r="H34" s="70"/>
      <c r="I34" s="70"/>
      <c r="J34" s="72"/>
      <c r="K34" s="104"/>
      <c r="L34" s="71"/>
      <c r="M34" s="104"/>
      <c r="N34" s="71"/>
      <c r="O34" s="104"/>
      <c r="P34" s="71"/>
      <c r="Q34" s="104"/>
      <c r="R34" s="71"/>
      <c r="S34" s="104"/>
      <c r="T34" s="71"/>
      <c r="U34" s="104"/>
      <c r="V34" s="71"/>
      <c r="W34" s="104"/>
      <c r="X34" s="71"/>
      <c r="Y34" s="104"/>
      <c r="Z34" s="71"/>
      <c r="AA34" s="104"/>
      <c r="AB34" s="71"/>
      <c r="AC34" s="104"/>
      <c r="AD34" s="71"/>
      <c r="AE34" s="104"/>
      <c r="AF34" s="71"/>
      <c r="AG34" s="104"/>
      <c r="AH34" s="71"/>
      <c r="AI34" s="104"/>
      <c r="AJ34" s="71"/>
      <c r="AK34" s="104"/>
      <c r="AL34" s="71"/>
      <c r="AM34" s="104"/>
      <c r="AN34" s="71"/>
      <c r="AO34" s="104"/>
      <c r="AP34" s="71"/>
      <c r="AQ34" s="104"/>
      <c r="AR34" s="71"/>
      <c r="AS34" s="104"/>
      <c r="AT34" s="71"/>
      <c r="AU34" s="104"/>
      <c r="AV34" s="71"/>
      <c r="AW34" s="104"/>
      <c r="AX34" s="71"/>
    </row>
    <row r="35" spans="1:50" ht="13.15" x14ac:dyDescent="0.25">
      <c r="A35" s="64"/>
      <c r="B35" s="64"/>
      <c r="C35" s="64"/>
      <c r="D35" s="64"/>
      <c r="E35" s="69"/>
      <c r="F35" s="65"/>
      <c r="G35" s="3"/>
      <c r="H35" s="70"/>
      <c r="I35" s="70"/>
      <c r="J35" s="72"/>
      <c r="K35" s="104"/>
      <c r="L35" s="71"/>
      <c r="M35" s="104"/>
      <c r="N35" s="71"/>
      <c r="O35" s="104"/>
      <c r="P35" s="71"/>
      <c r="Q35" s="104"/>
      <c r="R35" s="71"/>
      <c r="S35" s="104"/>
      <c r="T35" s="71"/>
      <c r="U35" s="104"/>
      <c r="V35" s="71"/>
      <c r="W35" s="104"/>
      <c r="X35" s="71"/>
      <c r="Y35" s="104"/>
      <c r="Z35" s="71"/>
      <c r="AA35" s="104"/>
      <c r="AB35" s="71"/>
      <c r="AC35" s="104"/>
      <c r="AD35" s="71"/>
      <c r="AE35" s="104"/>
      <c r="AF35" s="71"/>
      <c r="AG35" s="104"/>
      <c r="AH35" s="71"/>
      <c r="AI35" s="104"/>
      <c r="AJ35" s="71"/>
      <c r="AK35" s="104"/>
      <c r="AL35" s="71"/>
      <c r="AM35" s="104"/>
      <c r="AN35" s="71"/>
      <c r="AO35" s="104"/>
      <c r="AP35" s="71"/>
      <c r="AQ35" s="104"/>
      <c r="AR35" s="71"/>
      <c r="AS35" s="104"/>
      <c r="AT35" s="71"/>
      <c r="AU35" s="104"/>
      <c r="AV35" s="71"/>
      <c r="AW35" s="104"/>
      <c r="AX35" s="71"/>
    </row>
    <row r="36" spans="1:50" ht="13.15" x14ac:dyDescent="0.25">
      <c r="A36" s="64"/>
      <c r="B36" s="64"/>
      <c r="C36" s="64"/>
      <c r="D36" s="64"/>
      <c r="E36" s="69"/>
      <c r="F36" s="65"/>
      <c r="G36" s="3"/>
      <c r="H36" s="70"/>
      <c r="I36" s="70"/>
      <c r="J36" s="72"/>
      <c r="K36" s="104"/>
      <c r="L36" s="71"/>
      <c r="M36" s="104"/>
      <c r="N36" s="71"/>
      <c r="O36" s="104"/>
      <c r="P36" s="71"/>
      <c r="Q36" s="104"/>
      <c r="R36" s="71"/>
      <c r="S36" s="104"/>
      <c r="T36" s="71"/>
      <c r="U36" s="104"/>
      <c r="V36" s="71"/>
      <c r="W36" s="104"/>
      <c r="X36" s="71"/>
      <c r="Y36" s="104"/>
      <c r="Z36" s="71"/>
      <c r="AA36" s="104"/>
      <c r="AB36" s="71"/>
      <c r="AC36" s="104"/>
      <c r="AD36" s="71"/>
      <c r="AE36" s="104"/>
      <c r="AF36" s="71"/>
      <c r="AG36" s="104"/>
      <c r="AH36" s="71"/>
      <c r="AI36" s="104"/>
      <c r="AJ36" s="71"/>
      <c r="AK36" s="104"/>
      <c r="AL36" s="71"/>
      <c r="AM36" s="104"/>
      <c r="AN36" s="71"/>
      <c r="AO36" s="104"/>
      <c r="AP36" s="71"/>
      <c r="AQ36" s="104"/>
      <c r="AR36" s="71"/>
      <c r="AS36" s="104"/>
      <c r="AT36" s="71"/>
      <c r="AU36" s="104"/>
      <c r="AV36" s="71"/>
      <c r="AW36" s="104"/>
      <c r="AX36" s="71"/>
    </row>
    <row r="37" spans="1:50" ht="13.15" x14ac:dyDescent="0.25">
      <c r="A37" s="64"/>
      <c r="B37" s="64"/>
      <c r="C37" s="64"/>
      <c r="D37" s="64"/>
      <c r="E37" s="69"/>
      <c r="F37" s="65"/>
      <c r="G37" s="3"/>
      <c r="H37" s="70"/>
      <c r="I37" s="70"/>
      <c r="J37" s="72"/>
      <c r="K37" s="104"/>
      <c r="L37" s="71"/>
      <c r="M37" s="104"/>
      <c r="N37" s="71"/>
      <c r="O37" s="104"/>
      <c r="P37" s="71"/>
      <c r="Q37" s="104"/>
      <c r="R37" s="71"/>
      <c r="S37" s="104"/>
      <c r="T37" s="71"/>
      <c r="U37" s="104"/>
      <c r="V37" s="71"/>
      <c r="W37" s="104"/>
      <c r="X37" s="71"/>
      <c r="Y37" s="104"/>
      <c r="Z37" s="71"/>
      <c r="AA37" s="104"/>
      <c r="AB37" s="71"/>
      <c r="AC37" s="104"/>
      <c r="AD37" s="71"/>
      <c r="AE37" s="104"/>
      <c r="AF37" s="71"/>
      <c r="AG37" s="104"/>
      <c r="AH37" s="71"/>
      <c r="AI37" s="104"/>
      <c r="AJ37" s="71"/>
      <c r="AK37" s="104"/>
      <c r="AL37" s="71"/>
      <c r="AM37" s="104"/>
      <c r="AN37" s="71"/>
      <c r="AO37" s="104"/>
      <c r="AP37" s="71"/>
      <c r="AQ37" s="104"/>
      <c r="AR37" s="71"/>
      <c r="AS37" s="104"/>
      <c r="AT37" s="71"/>
      <c r="AU37" s="104"/>
      <c r="AV37" s="71"/>
      <c r="AW37" s="104"/>
      <c r="AX37" s="71"/>
    </row>
    <row r="38" spans="1:50" ht="13.15" x14ac:dyDescent="0.25">
      <c r="A38" s="64"/>
      <c r="B38" s="64"/>
      <c r="C38" s="64"/>
      <c r="D38" s="64"/>
      <c r="E38" s="69"/>
      <c r="F38" s="65"/>
      <c r="G38" s="3"/>
      <c r="H38" s="70"/>
      <c r="I38" s="70"/>
      <c r="J38" s="72"/>
      <c r="K38" s="104"/>
      <c r="L38" s="71"/>
      <c r="M38" s="104"/>
      <c r="N38" s="71"/>
      <c r="O38" s="104"/>
      <c r="P38" s="71"/>
      <c r="Q38" s="104"/>
      <c r="R38" s="71"/>
      <c r="S38" s="104"/>
      <c r="T38" s="71"/>
      <c r="U38" s="104"/>
      <c r="V38" s="71"/>
      <c r="W38" s="104"/>
      <c r="X38" s="71"/>
      <c r="Y38" s="104"/>
      <c r="Z38" s="71"/>
      <c r="AA38" s="104"/>
      <c r="AB38" s="71"/>
      <c r="AC38" s="104"/>
      <c r="AD38" s="71"/>
      <c r="AE38" s="104"/>
      <c r="AF38" s="71"/>
      <c r="AG38" s="104"/>
      <c r="AH38" s="71"/>
      <c r="AI38" s="104"/>
      <c r="AJ38" s="71"/>
      <c r="AK38" s="104"/>
      <c r="AL38" s="71"/>
      <c r="AM38" s="104"/>
      <c r="AN38" s="71"/>
      <c r="AO38" s="104"/>
      <c r="AP38" s="71"/>
      <c r="AQ38" s="104"/>
      <c r="AR38" s="71"/>
      <c r="AS38" s="104"/>
      <c r="AT38" s="71"/>
      <c r="AU38" s="104"/>
      <c r="AV38" s="71"/>
      <c r="AW38" s="104"/>
      <c r="AX38" s="71"/>
    </row>
    <row r="39" spans="1:50" ht="13.15" x14ac:dyDescent="0.25">
      <c r="A39" s="64"/>
      <c r="B39" s="64"/>
      <c r="C39" s="64"/>
      <c r="D39" s="64"/>
      <c r="E39" s="69"/>
      <c r="F39" s="65"/>
      <c r="G39" s="3"/>
      <c r="H39" s="70"/>
      <c r="I39" s="70"/>
      <c r="J39" s="72"/>
      <c r="K39" s="104"/>
      <c r="L39" s="71"/>
      <c r="M39" s="104"/>
      <c r="N39" s="71"/>
      <c r="O39" s="104"/>
      <c r="P39" s="71"/>
      <c r="Q39" s="104"/>
      <c r="R39" s="71"/>
      <c r="S39" s="104"/>
      <c r="T39" s="71"/>
      <c r="U39" s="104"/>
      <c r="V39" s="71"/>
      <c r="W39" s="104"/>
      <c r="X39" s="71"/>
      <c r="Y39" s="104"/>
      <c r="Z39" s="71"/>
      <c r="AA39" s="104"/>
      <c r="AB39" s="71"/>
      <c r="AC39" s="104"/>
      <c r="AD39" s="71"/>
      <c r="AE39" s="104"/>
      <c r="AF39" s="71"/>
      <c r="AG39" s="104"/>
      <c r="AH39" s="71"/>
      <c r="AI39" s="104"/>
      <c r="AJ39" s="71"/>
      <c r="AK39" s="104"/>
      <c r="AL39" s="71"/>
      <c r="AM39" s="104"/>
      <c r="AN39" s="71"/>
      <c r="AO39" s="104"/>
      <c r="AP39" s="71"/>
      <c r="AQ39" s="104"/>
      <c r="AR39" s="71"/>
      <c r="AS39" s="104"/>
      <c r="AT39" s="71"/>
      <c r="AU39" s="104"/>
      <c r="AV39" s="71"/>
      <c r="AW39" s="104"/>
      <c r="AX39" s="71"/>
    </row>
    <row r="40" spans="1:50" ht="13.15" x14ac:dyDescent="0.25">
      <c r="A40" s="64"/>
      <c r="B40" s="64"/>
      <c r="C40" s="64"/>
      <c r="D40" s="64"/>
      <c r="E40" s="69"/>
      <c r="F40" s="65"/>
      <c r="G40" s="3"/>
      <c r="H40" s="70"/>
      <c r="I40" s="70"/>
      <c r="J40" s="72"/>
      <c r="K40" s="104"/>
      <c r="L40" s="71"/>
      <c r="M40" s="104"/>
      <c r="N40" s="71"/>
      <c r="O40" s="104"/>
      <c r="P40" s="71"/>
      <c r="Q40" s="104"/>
      <c r="R40" s="71"/>
      <c r="S40" s="104"/>
      <c r="T40" s="71"/>
      <c r="U40" s="104"/>
      <c r="V40" s="71"/>
      <c r="W40" s="104"/>
      <c r="X40" s="71"/>
      <c r="Y40" s="104"/>
      <c r="Z40" s="71"/>
      <c r="AA40" s="104"/>
      <c r="AB40" s="71"/>
      <c r="AC40" s="104"/>
      <c r="AD40" s="71"/>
      <c r="AE40" s="104"/>
      <c r="AF40" s="71"/>
      <c r="AG40" s="104"/>
      <c r="AH40" s="71"/>
      <c r="AI40" s="104"/>
      <c r="AJ40" s="71"/>
      <c r="AK40" s="104"/>
      <c r="AL40" s="71"/>
      <c r="AM40" s="104"/>
      <c r="AN40" s="71"/>
      <c r="AO40" s="104"/>
      <c r="AP40" s="71"/>
      <c r="AQ40" s="104"/>
      <c r="AR40" s="71"/>
      <c r="AS40" s="104"/>
      <c r="AT40" s="71"/>
      <c r="AU40" s="104"/>
      <c r="AV40" s="71"/>
      <c r="AW40" s="104"/>
      <c r="AX40" s="71"/>
    </row>
    <row r="41" spans="1:50" ht="13.15" x14ac:dyDescent="0.25">
      <c r="A41" s="64"/>
      <c r="B41" s="64"/>
      <c r="C41" s="64"/>
      <c r="D41" s="64"/>
      <c r="E41" s="69"/>
      <c r="F41" s="65"/>
      <c r="G41" s="3"/>
      <c r="H41" s="70"/>
      <c r="I41" s="70"/>
      <c r="J41" s="72"/>
      <c r="K41" s="104"/>
      <c r="L41" s="71"/>
      <c r="M41" s="104"/>
      <c r="N41" s="71"/>
      <c r="O41" s="104"/>
      <c r="P41" s="71"/>
      <c r="Q41" s="104"/>
      <c r="R41" s="71"/>
      <c r="S41" s="104"/>
      <c r="T41" s="71"/>
      <c r="U41" s="104"/>
      <c r="V41" s="71"/>
      <c r="W41" s="104"/>
      <c r="X41" s="71"/>
      <c r="Y41" s="104"/>
      <c r="Z41" s="71"/>
      <c r="AA41" s="104"/>
      <c r="AB41" s="71"/>
      <c r="AC41" s="104"/>
      <c r="AD41" s="71"/>
      <c r="AE41" s="104"/>
      <c r="AF41" s="71"/>
      <c r="AG41" s="104"/>
      <c r="AH41" s="71"/>
      <c r="AI41" s="104"/>
      <c r="AJ41" s="71"/>
      <c r="AK41" s="104"/>
      <c r="AL41" s="71"/>
      <c r="AM41" s="104"/>
      <c r="AN41" s="71"/>
      <c r="AO41" s="104"/>
      <c r="AP41" s="71"/>
      <c r="AQ41" s="104"/>
      <c r="AR41" s="71"/>
      <c r="AS41" s="104"/>
      <c r="AT41" s="71"/>
      <c r="AU41" s="104"/>
      <c r="AV41" s="71"/>
      <c r="AW41" s="104"/>
      <c r="AX41" s="71"/>
    </row>
    <row r="42" spans="1:50" ht="13.15" x14ac:dyDescent="0.25">
      <c r="A42" s="64"/>
      <c r="B42" s="64"/>
      <c r="C42" s="64"/>
      <c r="D42" s="64"/>
      <c r="E42" s="69"/>
      <c r="F42" s="65"/>
      <c r="G42" s="3"/>
      <c r="H42" s="70"/>
      <c r="I42" s="70"/>
      <c r="J42" s="72"/>
      <c r="K42" s="104"/>
      <c r="L42" s="71"/>
      <c r="M42" s="104"/>
      <c r="N42" s="71"/>
      <c r="O42" s="104"/>
      <c r="P42" s="71"/>
      <c r="Q42" s="104"/>
      <c r="R42" s="71"/>
      <c r="S42" s="104"/>
      <c r="T42" s="71"/>
      <c r="U42" s="104"/>
      <c r="V42" s="71"/>
      <c r="W42" s="104"/>
      <c r="X42" s="71"/>
      <c r="Y42" s="104"/>
      <c r="Z42" s="71"/>
      <c r="AA42" s="104"/>
      <c r="AB42" s="71"/>
      <c r="AC42" s="104"/>
      <c r="AD42" s="71"/>
      <c r="AE42" s="104"/>
      <c r="AF42" s="71"/>
      <c r="AG42" s="104"/>
      <c r="AH42" s="71"/>
      <c r="AI42" s="104"/>
      <c r="AJ42" s="71"/>
      <c r="AK42" s="104"/>
      <c r="AL42" s="71"/>
      <c r="AM42" s="104"/>
      <c r="AN42" s="71"/>
      <c r="AO42" s="104"/>
      <c r="AP42" s="71"/>
      <c r="AQ42" s="104"/>
      <c r="AR42" s="71"/>
      <c r="AS42" s="104"/>
      <c r="AT42" s="71"/>
      <c r="AU42" s="104"/>
      <c r="AV42" s="71"/>
      <c r="AW42" s="104"/>
      <c r="AX42" s="71"/>
    </row>
    <row r="43" spans="1:50" ht="13.15" x14ac:dyDescent="0.25">
      <c r="A43" s="64"/>
      <c r="B43" s="64"/>
      <c r="C43" s="64"/>
      <c r="D43" s="64"/>
      <c r="E43" s="69"/>
      <c r="F43" s="65"/>
      <c r="G43" s="3"/>
      <c r="H43" s="70"/>
      <c r="I43" s="70"/>
      <c r="J43" s="72"/>
      <c r="K43" s="104"/>
      <c r="L43" s="71"/>
      <c r="M43" s="104"/>
      <c r="N43" s="71"/>
      <c r="O43" s="104"/>
      <c r="P43" s="71"/>
      <c r="Q43" s="104"/>
      <c r="R43" s="71"/>
      <c r="S43" s="104"/>
      <c r="T43" s="71"/>
      <c r="U43" s="104"/>
      <c r="V43" s="71"/>
      <c r="W43" s="104"/>
      <c r="X43" s="71"/>
      <c r="Y43" s="104"/>
      <c r="Z43" s="71"/>
      <c r="AA43" s="104"/>
      <c r="AB43" s="71"/>
      <c r="AC43" s="104"/>
      <c r="AD43" s="71"/>
      <c r="AE43" s="104"/>
      <c r="AF43" s="71"/>
      <c r="AG43" s="104"/>
      <c r="AH43" s="71"/>
      <c r="AI43" s="104"/>
      <c r="AJ43" s="71"/>
      <c r="AK43" s="104"/>
      <c r="AL43" s="71"/>
      <c r="AM43" s="104"/>
      <c r="AN43" s="71"/>
      <c r="AO43" s="104"/>
      <c r="AP43" s="71"/>
      <c r="AQ43" s="104"/>
      <c r="AR43" s="71"/>
      <c r="AS43" s="104"/>
      <c r="AT43" s="71"/>
      <c r="AU43" s="104"/>
      <c r="AV43" s="71"/>
      <c r="AW43" s="104"/>
      <c r="AX43" s="71"/>
    </row>
    <row r="44" spans="1:50" ht="13.15" x14ac:dyDescent="0.25">
      <c r="A44" s="64"/>
      <c r="B44" s="64"/>
      <c r="C44" s="64"/>
      <c r="D44" s="64"/>
      <c r="E44" s="69"/>
      <c r="F44" s="65"/>
      <c r="G44" s="3"/>
      <c r="H44" s="70"/>
      <c r="I44" s="70"/>
      <c r="J44" s="72"/>
      <c r="K44" s="104"/>
      <c r="L44" s="71"/>
      <c r="M44" s="104"/>
      <c r="N44" s="71"/>
      <c r="O44" s="104"/>
      <c r="P44" s="71"/>
      <c r="Q44" s="104"/>
      <c r="R44" s="71"/>
      <c r="S44" s="104"/>
      <c r="T44" s="71"/>
      <c r="U44" s="104"/>
      <c r="V44" s="71"/>
      <c r="W44" s="104"/>
      <c r="X44" s="71"/>
      <c r="Y44" s="104"/>
      <c r="Z44" s="71"/>
      <c r="AA44" s="104"/>
      <c r="AB44" s="71"/>
      <c r="AC44" s="104"/>
      <c r="AD44" s="71"/>
      <c r="AE44" s="104"/>
      <c r="AF44" s="71"/>
      <c r="AG44" s="104"/>
      <c r="AH44" s="71"/>
      <c r="AI44" s="104"/>
      <c r="AJ44" s="71"/>
      <c r="AK44" s="104"/>
      <c r="AL44" s="71"/>
      <c r="AM44" s="104"/>
      <c r="AN44" s="71"/>
      <c r="AO44" s="104"/>
      <c r="AP44" s="71"/>
      <c r="AQ44" s="104"/>
      <c r="AR44" s="71"/>
      <c r="AS44" s="104"/>
      <c r="AT44" s="71"/>
      <c r="AU44" s="104"/>
      <c r="AV44" s="71"/>
      <c r="AW44" s="104"/>
      <c r="AX44" s="71"/>
    </row>
    <row r="45" spans="1:50" ht="13.15" x14ac:dyDescent="0.25">
      <c r="A45" s="64"/>
      <c r="B45" s="64"/>
      <c r="C45" s="64"/>
      <c r="D45" s="64"/>
      <c r="E45" s="69"/>
      <c r="F45" s="65"/>
      <c r="G45" s="3"/>
      <c r="H45" s="70"/>
      <c r="I45" s="70"/>
      <c r="J45" s="72"/>
      <c r="K45" s="104"/>
      <c r="L45" s="71"/>
      <c r="M45" s="104"/>
      <c r="N45" s="71"/>
      <c r="O45" s="104"/>
      <c r="P45" s="71"/>
      <c r="Q45" s="104"/>
      <c r="R45" s="71"/>
      <c r="S45" s="104"/>
      <c r="T45" s="71"/>
      <c r="U45" s="104"/>
      <c r="V45" s="71"/>
      <c r="W45" s="104"/>
      <c r="X45" s="71"/>
      <c r="Y45" s="104"/>
      <c r="Z45" s="71"/>
      <c r="AA45" s="104"/>
      <c r="AB45" s="71"/>
      <c r="AC45" s="104"/>
      <c r="AD45" s="71"/>
      <c r="AE45" s="104"/>
      <c r="AF45" s="71"/>
      <c r="AG45" s="104"/>
      <c r="AH45" s="71"/>
      <c r="AI45" s="104"/>
      <c r="AJ45" s="71"/>
      <c r="AK45" s="104"/>
      <c r="AL45" s="71"/>
      <c r="AM45" s="104"/>
      <c r="AN45" s="71"/>
      <c r="AO45" s="104"/>
      <c r="AP45" s="71"/>
      <c r="AQ45" s="104"/>
      <c r="AR45" s="71"/>
      <c r="AS45" s="104"/>
      <c r="AT45" s="71"/>
      <c r="AU45" s="104"/>
      <c r="AV45" s="71"/>
      <c r="AW45" s="104"/>
      <c r="AX45" s="71"/>
    </row>
    <row r="46" spans="1:50" ht="13.15" x14ac:dyDescent="0.25">
      <c r="A46" s="64"/>
      <c r="B46" s="64"/>
      <c r="C46" s="64"/>
      <c r="D46" s="64"/>
      <c r="E46" s="69"/>
      <c r="F46" s="65"/>
      <c r="G46" s="3"/>
      <c r="H46" s="70"/>
      <c r="I46" s="70"/>
      <c r="J46" s="72"/>
      <c r="K46" s="104"/>
      <c r="L46" s="71"/>
      <c r="M46" s="104"/>
      <c r="N46" s="71"/>
      <c r="O46" s="104"/>
      <c r="P46" s="71"/>
      <c r="Q46" s="104"/>
      <c r="R46" s="71"/>
      <c r="S46" s="104"/>
      <c r="T46" s="71"/>
      <c r="U46" s="104"/>
      <c r="V46" s="71"/>
      <c r="W46" s="104"/>
      <c r="X46" s="71"/>
      <c r="Y46" s="104"/>
      <c r="Z46" s="71"/>
      <c r="AA46" s="104"/>
      <c r="AB46" s="71"/>
      <c r="AC46" s="104"/>
      <c r="AD46" s="71"/>
      <c r="AE46" s="104"/>
      <c r="AF46" s="71"/>
      <c r="AG46" s="104"/>
      <c r="AH46" s="71"/>
      <c r="AI46" s="104"/>
      <c r="AJ46" s="71"/>
      <c r="AK46" s="104"/>
      <c r="AL46" s="71"/>
      <c r="AM46" s="104"/>
      <c r="AN46" s="71"/>
      <c r="AO46" s="104"/>
      <c r="AP46" s="71"/>
      <c r="AQ46" s="104"/>
      <c r="AR46" s="71"/>
      <c r="AS46" s="104"/>
      <c r="AT46" s="71"/>
      <c r="AU46" s="104"/>
      <c r="AV46" s="71"/>
      <c r="AW46" s="104"/>
      <c r="AX46" s="71"/>
    </row>
    <row r="47" spans="1:50" ht="13.15" x14ac:dyDescent="0.25">
      <c r="A47" s="64"/>
      <c r="B47" s="64"/>
      <c r="C47" s="64"/>
      <c r="D47" s="64"/>
      <c r="E47" s="69"/>
      <c r="F47" s="65"/>
      <c r="G47" s="3"/>
      <c r="H47" s="70"/>
      <c r="I47" s="70"/>
      <c r="J47" s="72"/>
      <c r="K47" s="104"/>
      <c r="L47" s="71"/>
      <c r="M47" s="104"/>
      <c r="N47" s="71"/>
      <c r="O47" s="104"/>
      <c r="P47" s="71"/>
      <c r="Q47" s="104"/>
      <c r="R47" s="71"/>
      <c r="S47" s="104"/>
      <c r="T47" s="71"/>
      <c r="U47" s="104"/>
      <c r="V47" s="71"/>
      <c r="W47" s="104"/>
      <c r="X47" s="71"/>
      <c r="Y47" s="104"/>
      <c r="Z47" s="71"/>
      <c r="AA47" s="104"/>
      <c r="AB47" s="71"/>
      <c r="AC47" s="104"/>
      <c r="AD47" s="71"/>
      <c r="AE47" s="104"/>
      <c r="AF47" s="71"/>
      <c r="AG47" s="104"/>
      <c r="AH47" s="71"/>
      <c r="AI47" s="104"/>
      <c r="AJ47" s="71"/>
      <c r="AK47" s="104"/>
      <c r="AL47" s="71"/>
      <c r="AM47" s="104"/>
      <c r="AN47" s="71"/>
      <c r="AO47" s="104"/>
      <c r="AP47" s="71"/>
      <c r="AQ47" s="104"/>
      <c r="AR47" s="71"/>
      <c r="AS47" s="104"/>
      <c r="AT47" s="71"/>
      <c r="AU47" s="104"/>
      <c r="AV47" s="71"/>
      <c r="AW47" s="104"/>
      <c r="AX47" s="71"/>
    </row>
    <row r="48" spans="1:50" ht="13.15" x14ac:dyDescent="0.25">
      <c r="A48" s="64"/>
      <c r="B48" s="64"/>
      <c r="C48" s="64"/>
      <c r="D48" s="64"/>
      <c r="E48" s="69"/>
      <c r="F48" s="65"/>
      <c r="G48" s="3"/>
      <c r="H48" s="70"/>
      <c r="I48" s="70"/>
      <c r="J48" s="72"/>
      <c r="K48" s="104"/>
      <c r="L48" s="71"/>
      <c r="M48" s="104"/>
      <c r="N48" s="71"/>
      <c r="O48" s="104"/>
      <c r="P48" s="71"/>
      <c r="Q48" s="104"/>
      <c r="R48" s="71"/>
      <c r="S48" s="104"/>
      <c r="T48" s="71"/>
      <c r="U48" s="104"/>
      <c r="V48" s="71"/>
      <c r="W48" s="104"/>
      <c r="X48" s="71"/>
      <c r="Y48" s="104"/>
      <c r="Z48" s="71"/>
      <c r="AA48" s="104"/>
      <c r="AB48" s="71"/>
      <c r="AC48" s="104"/>
      <c r="AD48" s="71"/>
      <c r="AE48" s="104"/>
      <c r="AF48" s="71"/>
      <c r="AG48" s="104"/>
      <c r="AH48" s="71"/>
      <c r="AI48" s="104"/>
      <c r="AJ48" s="71"/>
      <c r="AK48" s="104"/>
      <c r="AL48" s="71"/>
      <c r="AM48" s="104"/>
      <c r="AN48" s="71"/>
      <c r="AO48" s="104"/>
      <c r="AP48" s="71"/>
      <c r="AQ48" s="104"/>
      <c r="AR48" s="71"/>
      <c r="AS48" s="104"/>
      <c r="AT48" s="71"/>
      <c r="AU48" s="104"/>
      <c r="AV48" s="71"/>
      <c r="AW48" s="104"/>
      <c r="AX48" s="71"/>
    </row>
    <row r="49" spans="1:50" ht="13.15" x14ac:dyDescent="0.25">
      <c r="A49" s="64"/>
      <c r="B49" s="64"/>
      <c r="C49" s="64"/>
      <c r="D49" s="64"/>
      <c r="E49" s="69"/>
      <c r="F49" s="65"/>
      <c r="G49" s="3"/>
      <c r="H49" s="70"/>
      <c r="I49" s="70"/>
      <c r="J49" s="72"/>
      <c r="K49" s="104"/>
      <c r="L49" s="71"/>
      <c r="M49" s="104"/>
      <c r="N49" s="71"/>
      <c r="O49" s="104"/>
      <c r="P49" s="71"/>
      <c r="Q49" s="104"/>
      <c r="R49" s="71"/>
      <c r="S49" s="104"/>
      <c r="T49" s="71"/>
      <c r="U49" s="104"/>
      <c r="V49" s="71"/>
      <c r="W49" s="104"/>
      <c r="X49" s="71"/>
      <c r="Y49" s="104"/>
      <c r="Z49" s="71"/>
      <c r="AA49" s="104"/>
      <c r="AB49" s="71"/>
      <c r="AC49" s="104"/>
      <c r="AD49" s="71"/>
      <c r="AE49" s="104"/>
      <c r="AF49" s="71"/>
      <c r="AG49" s="104"/>
      <c r="AH49" s="71"/>
      <c r="AI49" s="104"/>
      <c r="AJ49" s="71"/>
      <c r="AK49" s="104"/>
      <c r="AL49" s="71"/>
      <c r="AM49" s="104"/>
      <c r="AN49" s="71"/>
      <c r="AO49" s="104"/>
      <c r="AP49" s="71"/>
      <c r="AQ49" s="104"/>
      <c r="AR49" s="71"/>
      <c r="AS49" s="104"/>
      <c r="AT49" s="71"/>
      <c r="AU49" s="104"/>
      <c r="AV49" s="71"/>
      <c r="AW49" s="104"/>
      <c r="AX49" s="71"/>
    </row>
    <row r="50" spans="1:50" ht="13.15" x14ac:dyDescent="0.25">
      <c r="A50" s="64"/>
      <c r="B50" s="64"/>
      <c r="C50" s="64"/>
      <c r="D50" s="64"/>
      <c r="E50" s="69"/>
      <c r="F50" s="65"/>
      <c r="G50" s="3"/>
      <c r="H50" s="70"/>
      <c r="I50" s="70"/>
      <c r="J50" s="72"/>
      <c r="K50" s="104"/>
      <c r="L50" s="71"/>
      <c r="M50" s="104"/>
      <c r="N50" s="71"/>
      <c r="O50" s="104"/>
      <c r="P50" s="71"/>
      <c r="Q50" s="104"/>
      <c r="R50" s="71"/>
      <c r="S50" s="104"/>
      <c r="T50" s="71"/>
      <c r="U50" s="104"/>
      <c r="V50" s="71"/>
      <c r="W50" s="104"/>
      <c r="X50" s="71"/>
      <c r="Y50" s="104"/>
      <c r="Z50" s="71"/>
      <c r="AA50" s="104"/>
      <c r="AB50" s="71"/>
      <c r="AC50" s="104"/>
      <c r="AD50" s="71"/>
      <c r="AE50" s="104"/>
      <c r="AF50" s="71"/>
      <c r="AG50" s="104"/>
      <c r="AH50" s="71"/>
      <c r="AI50" s="104"/>
      <c r="AJ50" s="71"/>
      <c r="AK50" s="104"/>
      <c r="AL50" s="71"/>
      <c r="AM50" s="104"/>
      <c r="AN50" s="71"/>
      <c r="AO50" s="104"/>
      <c r="AP50" s="71"/>
      <c r="AQ50" s="104"/>
      <c r="AR50" s="71"/>
      <c r="AS50" s="104"/>
      <c r="AT50" s="71"/>
      <c r="AU50" s="104"/>
      <c r="AV50" s="71"/>
      <c r="AW50" s="104"/>
      <c r="AX50" s="71"/>
    </row>
    <row r="51" spans="1:50" ht="13.15" x14ac:dyDescent="0.25">
      <c r="A51" s="64"/>
      <c r="B51" s="64"/>
      <c r="C51" s="64"/>
      <c r="D51" s="64"/>
      <c r="E51" s="69"/>
      <c r="F51" s="65"/>
      <c r="G51" s="3"/>
      <c r="H51" s="70"/>
      <c r="I51" s="70"/>
      <c r="J51" s="72"/>
      <c r="K51" s="104"/>
      <c r="L51" s="71"/>
      <c r="M51" s="104"/>
      <c r="N51" s="71"/>
      <c r="O51" s="104"/>
      <c r="P51" s="71"/>
      <c r="Q51" s="104"/>
      <c r="R51" s="71"/>
      <c r="S51" s="104"/>
      <c r="T51" s="71"/>
      <c r="U51" s="104"/>
      <c r="V51" s="71"/>
      <c r="W51" s="104"/>
      <c r="X51" s="71"/>
      <c r="Y51" s="104"/>
      <c r="Z51" s="71"/>
      <c r="AA51" s="104"/>
      <c r="AB51" s="71"/>
      <c r="AC51" s="104"/>
      <c r="AD51" s="71"/>
      <c r="AE51" s="104"/>
      <c r="AF51" s="71"/>
      <c r="AG51" s="104"/>
      <c r="AH51" s="71"/>
      <c r="AI51" s="104"/>
      <c r="AJ51" s="71"/>
      <c r="AK51" s="104"/>
      <c r="AL51" s="71"/>
      <c r="AM51" s="104"/>
      <c r="AN51" s="71"/>
      <c r="AO51" s="104"/>
      <c r="AP51" s="71"/>
      <c r="AQ51" s="104"/>
      <c r="AR51" s="71"/>
      <c r="AS51" s="104"/>
      <c r="AT51" s="71"/>
      <c r="AU51" s="104"/>
      <c r="AV51" s="71"/>
      <c r="AW51" s="104"/>
      <c r="AX51" s="71"/>
    </row>
    <row r="52" spans="1:50" ht="13.15" x14ac:dyDescent="0.25">
      <c r="A52" s="64"/>
      <c r="B52" s="64"/>
      <c r="C52" s="64"/>
      <c r="D52" s="64"/>
      <c r="E52" s="69"/>
      <c r="F52" s="65"/>
      <c r="G52" s="3"/>
      <c r="H52" s="70"/>
      <c r="I52" s="70"/>
      <c r="J52" s="72"/>
      <c r="K52" s="104"/>
      <c r="L52" s="71"/>
      <c r="M52" s="104"/>
      <c r="N52" s="71"/>
      <c r="O52" s="104"/>
      <c r="P52" s="71"/>
      <c r="Q52" s="104"/>
      <c r="R52" s="71"/>
      <c r="S52" s="104"/>
      <c r="T52" s="71"/>
      <c r="U52" s="104"/>
      <c r="V52" s="71"/>
      <c r="W52" s="104"/>
      <c r="X52" s="71"/>
      <c r="Y52" s="104"/>
      <c r="Z52" s="71"/>
      <c r="AA52" s="104"/>
      <c r="AB52" s="71"/>
      <c r="AC52" s="104"/>
      <c r="AD52" s="71"/>
      <c r="AE52" s="104"/>
      <c r="AF52" s="71"/>
      <c r="AG52" s="104"/>
      <c r="AH52" s="71"/>
      <c r="AI52" s="104"/>
      <c r="AJ52" s="71"/>
      <c r="AK52" s="104"/>
      <c r="AL52" s="71"/>
      <c r="AM52" s="104"/>
      <c r="AN52" s="71"/>
      <c r="AO52" s="104"/>
      <c r="AP52" s="71"/>
      <c r="AQ52" s="104"/>
      <c r="AR52" s="71"/>
      <c r="AS52" s="104"/>
      <c r="AT52" s="71"/>
      <c r="AU52" s="104"/>
      <c r="AV52" s="71"/>
      <c r="AW52" s="104"/>
      <c r="AX52" s="71"/>
    </row>
    <row r="53" spans="1:50" x14ac:dyDescent="0.2">
      <c r="A53" s="64"/>
      <c r="B53" s="64"/>
      <c r="C53" s="64"/>
      <c r="D53" s="64"/>
      <c r="E53" s="69"/>
      <c r="F53" s="65"/>
      <c r="G53" s="3"/>
      <c r="H53" s="70"/>
      <c r="I53" s="70"/>
      <c r="J53" s="72"/>
      <c r="K53" s="104"/>
      <c r="L53" s="71"/>
      <c r="M53" s="104"/>
      <c r="N53" s="71"/>
      <c r="O53" s="104"/>
      <c r="P53" s="71"/>
      <c r="Q53" s="104"/>
      <c r="R53" s="71"/>
      <c r="S53" s="104"/>
      <c r="T53" s="71"/>
      <c r="U53" s="104"/>
      <c r="V53" s="71"/>
      <c r="W53" s="104"/>
      <c r="X53" s="71"/>
      <c r="Y53" s="104"/>
      <c r="Z53" s="71"/>
      <c r="AA53" s="104"/>
      <c r="AB53" s="71"/>
      <c r="AC53" s="104"/>
      <c r="AD53" s="71"/>
      <c r="AE53" s="104"/>
      <c r="AF53" s="71"/>
      <c r="AG53" s="104"/>
      <c r="AH53" s="71"/>
      <c r="AI53" s="104"/>
      <c r="AJ53" s="71"/>
      <c r="AK53" s="104"/>
      <c r="AL53" s="71"/>
      <c r="AM53" s="104"/>
      <c r="AN53" s="71"/>
      <c r="AO53" s="104"/>
      <c r="AP53" s="71"/>
      <c r="AQ53" s="104"/>
      <c r="AR53" s="71"/>
      <c r="AS53" s="104"/>
      <c r="AT53" s="71"/>
      <c r="AU53" s="104"/>
      <c r="AV53" s="71"/>
      <c r="AW53" s="104"/>
      <c r="AX53" s="71"/>
    </row>
    <row r="54" spans="1:50" x14ac:dyDescent="0.2">
      <c r="A54" s="64"/>
      <c r="B54" s="64"/>
      <c r="C54" s="64"/>
      <c r="D54" s="64"/>
      <c r="E54" s="69"/>
      <c r="F54" s="65"/>
      <c r="G54" s="3"/>
      <c r="H54" s="70"/>
      <c r="I54" s="70"/>
      <c r="J54" s="72"/>
      <c r="K54" s="104"/>
      <c r="L54" s="71"/>
      <c r="M54" s="104"/>
      <c r="N54" s="71"/>
      <c r="O54" s="104"/>
      <c r="P54" s="71"/>
      <c r="Q54" s="104"/>
      <c r="R54" s="71"/>
      <c r="S54" s="104"/>
      <c r="T54" s="71"/>
      <c r="U54" s="104"/>
      <c r="V54" s="71"/>
      <c r="W54" s="104"/>
      <c r="X54" s="71"/>
      <c r="Y54" s="104"/>
      <c r="Z54" s="71"/>
      <c r="AA54" s="104"/>
      <c r="AB54" s="71"/>
      <c r="AC54" s="104"/>
      <c r="AD54" s="71"/>
      <c r="AE54" s="104"/>
      <c r="AF54" s="71"/>
      <c r="AG54" s="104"/>
      <c r="AH54" s="71"/>
      <c r="AI54" s="104"/>
      <c r="AJ54" s="71"/>
      <c r="AK54" s="104"/>
      <c r="AL54" s="71"/>
      <c r="AM54" s="104"/>
      <c r="AN54" s="71"/>
      <c r="AO54" s="104"/>
      <c r="AP54" s="71"/>
      <c r="AQ54" s="104"/>
      <c r="AR54" s="71"/>
      <c r="AS54" s="104"/>
      <c r="AT54" s="71"/>
      <c r="AU54" s="104"/>
      <c r="AV54" s="71"/>
      <c r="AW54" s="104"/>
      <c r="AX54" s="71"/>
    </row>
    <row r="55" spans="1:50" x14ac:dyDescent="0.2">
      <c r="A55" s="64"/>
      <c r="B55" s="64"/>
      <c r="C55" s="64"/>
      <c r="D55" s="64"/>
      <c r="E55" s="69"/>
      <c r="F55" s="65"/>
      <c r="G55" s="3"/>
      <c r="H55" s="70"/>
      <c r="I55" s="70"/>
      <c r="J55" s="72"/>
      <c r="K55" s="104"/>
      <c r="L55" s="71"/>
      <c r="M55" s="104"/>
      <c r="N55" s="71"/>
      <c r="O55" s="104"/>
      <c r="P55" s="71"/>
      <c r="Q55" s="104"/>
      <c r="R55" s="71"/>
      <c r="S55" s="104"/>
      <c r="T55" s="71"/>
      <c r="U55" s="104"/>
      <c r="V55" s="71"/>
      <c r="W55" s="104"/>
      <c r="X55" s="71"/>
      <c r="Y55" s="104"/>
      <c r="Z55" s="71"/>
      <c r="AA55" s="104"/>
      <c r="AB55" s="71"/>
      <c r="AC55" s="104"/>
      <c r="AD55" s="71"/>
      <c r="AE55" s="104"/>
      <c r="AF55" s="71"/>
      <c r="AG55" s="104"/>
      <c r="AH55" s="71"/>
      <c r="AI55" s="104"/>
      <c r="AJ55" s="71"/>
      <c r="AK55" s="104"/>
      <c r="AL55" s="71"/>
      <c r="AM55" s="104"/>
      <c r="AN55" s="71"/>
      <c r="AO55" s="104"/>
      <c r="AP55" s="71"/>
      <c r="AQ55" s="104"/>
      <c r="AR55" s="71"/>
      <c r="AS55" s="104"/>
      <c r="AT55" s="71"/>
      <c r="AU55" s="104"/>
      <c r="AV55" s="71"/>
      <c r="AW55" s="104"/>
      <c r="AX55" s="71"/>
    </row>
    <row r="56" spans="1:50" x14ac:dyDescent="0.2">
      <c r="A56" s="64"/>
      <c r="B56" s="64"/>
      <c r="C56" s="64"/>
      <c r="D56" s="64"/>
      <c r="E56" s="69"/>
      <c r="F56" s="65"/>
      <c r="G56" s="3"/>
      <c r="H56" s="70"/>
      <c r="I56" s="70"/>
      <c r="J56" s="72"/>
      <c r="K56" s="104"/>
      <c r="L56" s="71"/>
      <c r="M56" s="104"/>
      <c r="N56" s="71"/>
      <c r="O56" s="104"/>
      <c r="P56" s="71"/>
      <c r="Q56" s="104"/>
      <c r="R56" s="71"/>
      <c r="S56" s="104"/>
      <c r="T56" s="71"/>
      <c r="U56" s="104"/>
      <c r="V56" s="71"/>
      <c r="W56" s="104"/>
      <c r="X56" s="71"/>
      <c r="Y56" s="104"/>
      <c r="Z56" s="71"/>
      <c r="AA56" s="104"/>
      <c r="AB56" s="71"/>
      <c r="AC56" s="104"/>
      <c r="AD56" s="71"/>
      <c r="AE56" s="104"/>
      <c r="AF56" s="71"/>
      <c r="AG56" s="104"/>
      <c r="AH56" s="71"/>
      <c r="AI56" s="104"/>
      <c r="AJ56" s="71"/>
      <c r="AK56" s="104"/>
      <c r="AL56" s="71"/>
      <c r="AM56" s="104"/>
      <c r="AN56" s="71"/>
      <c r="AO56" s="104"/>
      <c r="AP56" s="71"/>
      <c r="AQ56" s="104"/>
      <c r="AR56" s="71"/>
      <c r="AS56" s="104"/>
      <c r="AT56" s="71"/>
      <c r="AU56" s="104"/>
      <c r="AV56" s="71"/>
      <c r="AW56" s="104"/>
      <c r="AX56" s="71"/>
    </row>
    <row r="57" spans="1:50" x14ac:dyDescent="0.2">
      <c r="A57" s="64"/>
      <c r="B57" s="64"/>
      <c r="C57" s="64"/>
      <c r="D57" s="64"/>
      <c r="E57" s="69"/>
      <c r="F57" s="65"/>
      <c r="G57" s="3"/>
      <c r="H57" s="70"/>
      <c r="I57" s="70"/>
      <c r="J57" s="72"/>
      <c r="K57" s="104"/>
      <c r="L57" s="71"/>
      <c r="M57" s="104"/>
      <c r="N57" s="71"/>
      <c r="O57" s="104"/>
      <c r="P57" s="71"/>
      <c r="Q57" s="104"/>
      <c r="R57" s="71"/>
      <c r="S57" s="104"/>
      <c r="T57" s="71"/>
      <c r="U57" s="104"/>
      <c r="V57" s="71"/>
      <c r="W57" s="104"/>
      <c r="X57" s="71"/>
      <c r="Y57" s="104"/>
      <c r="Z57" s="71"/>
      <c r="AA57" s="104"/>
      <c r="AB57" s="71"/>
      <c r="AC57" s="104"/>
      <c r="AD57" s="71"/>
      <c r="AE57" s="104"/>
      <c r="AF57" s="71"/>
      <c r="AG57" s="104"/>
      <c r="AH57" s="71"/>
      <c r="AI57" s="104"/>
      <c r="AJ57" s="71"/>
      <c r="AK57" s="104"/>
      <c r="AL57" s="71"/>
      <c r="AM57" s="104"/>
      <c r="AN57" s="71"/>
      <c r="AO57" s="104"/>
      <c r="AP57" s="71"/>
      <c r="AQ57" s="104"/>
      <c r="AR57" s="71"/>
      <c r="AS57" s="104"/>
      <c r="AT57" s="71"/>
      <c r="AU57" s="104"/>
      <c r="AV57" s="71"/>
      <c r="AW57" s="104"/>
      <c r="AX57" s="71"/>
    </row>
    <row r="58" spans="1:50" x14ac:dyDescent="0.2">
      <c r="A58" s="64"/>
      <c r="B58" s="64"/>
      <c r="C58" s="64"/>
      <c r="D58" s="64"/>
      <c r="E58" s="69"/>
      <c r="F58" s="65"/>
      <c r="G58" s="3"/>
      <c r="H58" s="70"/>
      <c r="I58" s="70"/>
      <c r="J58" s="72"/>
      <c r="K58" s="104"/>
      <c r="L58" s="71"/>
      <c r="M58" s="104"/>
      <c r="N58" s="71"/>
      <c r="O58" s="104"/>
      <c r="P58" s="71"/>
      <c r="Q58" s="104"/>
      <c r="R58" s="71"/>
      <c r="S58" s="104"/>
      <c r="T58" s="71"/>
      <c r="U58" s="104"/>
      <c r="V58" s="71"/>
      <c r="W58" s="104"/>
      <c r="X58" s="71"/>
      <c r="Y58" s="104"/>
      <c r="Z58" s="71"/>
      <c r="AA58" s="104"/>
      <c r="AB58" s="71"/>
      <c r="AC58" s="104"/>
      <c r="AD58" s="71"/>
      <c r="AE58" s="104"/>
      <c r="AF58" s="71"/>
      <c r="AG58" s="104"/>
      <c r="AH58" s="71"/>
      <c r="AI58" s="104"/>
      <c r="AJ58" s="71"/>
      <c r="AK58" s="104"/>
      <c r="AL58" s="71"/>
      <c r="AM58" s="104"/>
      <c r="AN58" s="71"/>
      <c r="AO58" s="104"/>
      <c r="AP58" s="71"/>
      <c r="AQ58" s="104"/>
      <c r="AR58" s="71"/>
      <c r="AS58" s="104"/>
      <c r="AT58" s="71"/>
      <c r="AU58" s="104"/>
      <c r="AV58" s="71"/>
      <c r="AW58" s="104"/>
      <c r="AX58" s="71"/>
    </row>
    <row r="59" spans="1:50" x14ac:dyDescent="0.2">
      <c r="A59" s="64"/>
      <c r="B59" s="64"/>
      <c r="C59" s="64"/>
      <c r="D59" s="64"/>
      <c r="E59" s="69"/>
      <c r="F59" s="65"/>
      <c r="G59" s="3"/>
      <c r="H59" s="70"/>
      <c r="I59" s="70"/>
      <c r="J59" s="72"/>
      <c r="K59" s="104"/>
      <c r="L59" s="71"/>
      <c r="M59" s="104"/>
      <c r="N59" s="71"/>
      <c r="O59" s="104"/>
      <c r="P59" s="71"/>
      <c r="Q59" s="104"/>
      <c r="R59" s="71"/>
      <c r="S59" s="104"/>
      <c r="T59" s="71"/>
      <c r="U59" s="104"/>
      <c r="V59" s="71"/>
      <c r="W59" s="104"/>
      <c r="X59" s="71"/>
      <c r="Y59" s="104"/>
      <c r="Z59" s="71"/>
      <c r="AA59" s="104"/>
      <c r="AB59" s="71"/>
      <c r="AC59" s="104"/>
      <c r="AD59" s="71"/>
      <c r="AE59" s="104"/>
      <c r="AF59" s="71"/>
      <c r="AG59" s="104"/>
      <c r="AH59" s="71"/>
      <c r="AI59" s="104"/>
      <c r="AJ59" s="71"/>
      <c r="AK59" s="104"/>
      <c r="AL59" s="71"/>
      <c r="AM59" s="104"/>
      <c r="AN59" s="71"/>
      <c r="AO59" s="104"/>
      <c r="AP59" s="71"/>
      <c r="AQ59" s="104"/>
      <c r="AR59" s="71"/>
      <c r="AS59" s="104"/>
      <c r="AT59" s="71"/>
      <c r="AU59" s="104"/>
      <c r="AV59" s="71"/>
      <c r="AW59" s="104"/>
      <c r="AX59" s="71"/>
    </row>
    <row r="60" spans="1:50" x14ac:dyDescent="0.2">
      <c r="A60" s="64"/>
      <c r="B60" s="64"/>
      <c r="C60" s="64"/>
      <c r="D60" s="64"/>
      <c r="E60" s="69"/>
      <c r="F60" s="65"/>
      <c r="G60" s="3"/>
      <c r="H60" s="70"/>
      <c r="I60" s="70"/>
      <c r="J60" s="72"/>
      <c r="K60" s="104"/>
      <c r="L60" s="71"/>
      <c r="M60" s="104"/>
      <c r="N60" s="71"/>
      <c r="O60" s="104"/>
      <c r="P60" s="71"/>
      <c r="Q60" s="104"/>
      <c r="R60" s="71"/>
      <c r="S60" s="104"/>
      <c r="T60" s="71"/>
      <c r="U60" s="104"/>
      <c r="V60" s="71"/>
      <c r="W60" s="104"/>
      <c r="X60" s="71"/>
      <c r="Y60" s="104"/>
      <c r="Z60" s="71"/>
      <c r="AA60" s="104"/>
      <c r="AB60" s="71"/>
      <c r="AC60" s="104"/>
      <c r="AD60" s="71"/>
      <c r="AE60" s="104"/>
      <c r="AF60" s="71"/>
      <c r="AG60" s="104"/>
      <c r="AH60" s="71"/>
      <c r="AI60" s="104"/>
      <c r="AJ60" s="71"/>
      <c r="AK60" s="104"/>
      <c r="AL60" s="71"/>
      <c r="AM60" s="104"/>
      <c r="AN60" s="71"/>
      <c r="AO60" s="104"/>
      <c r="AP60" s="71"/>
      <c r="AQ60" s="104"/>
      <c r="AR60" s="71"/>
      <c r="AS60" s="104"/>
      <c r="AT60" s="71"/>
      <c r="AU60" s="104"/>
      <c r="AV60" s="71"/>
      <c r="AW60" s="104"/>
      <c r="AX60" s="71"/>
    </row>
    <row r="61" spans="1:50" x14ac:dyDescent="0.2">
      <c r="A61" s="64"/>
      <c r="B61" s="64"/>
      <c r="C61" s="64"/>
      <c r="D61" s="64"/>
      <c r="E61" s="69"/>
      <c r="F61" s="65"/>
      <c r="G61" s="3"/>
      <c r="H61" s="70"/>
      <c r="I61" s="70"/>
      <c r="J61" s="72"/>
      <c r="K61" s="104"/>
      <c r="L61" s="71"/>
      <c r="M61" s="104"/>
      <c r="N61" s="71"/>
      <c r="O61" s="104"/>
      <c r="P61" s="71"/>
      <c r="Q61" s="104"/>
      <c r="R61" s="71"/>
      <c r="S61" s="104"/>
      <c r="T61" s="71"/>
      <c r="U61" s="104"/>
      <c r="V61" s="71"/>
      <c r="W61" s="104"/>
      <c r="X61" s="71"/>
      <c r="Y61" s="104"/>
      <c r="Z61" s="71"/>
      <c r="AA61" s="104"/>
      <c r="AB61" s="71"/>
      <c r="AC61" s="104"/>
      <c r="AD61" s="71"/>
      <c r="AE61" s="104"/>
      <c r="AF61" s="71"/>
      <c r="AG61" s="104"/>
      <c r="AH61" s="71"/>
      <c r="AI61" s="104"/>
      <c r="AJ61" s="71"/>
      <c r="AK61" s="104"/>
      <c r="AL61" s="71"/>
      <c r="AM61" s="104"/>
      <c r="AN61" s="71"/>
      <c r="AO61" s="104"/>
      <c r="AP61" s="71"/>
      <c r="AQ61" s="104"/>
      <c r="AR61" s="71"/>
      <c r="AS61" s="104"/>
      <c r="AT61" s="71"/>
      <c r="AU61" s="104"/>
      <c r="AV61" s="71"/>
      <c r="AW61" s="104"/>
      <c r="AX61" s="71"/>
    </row>
    <row r="62" spans="1:50" x14ac:dyDescent="0.2">
      <c r="A62" s="64"/>
      <c r="B62" s="64"/>
      <c r="C62" s="64"/>
      <c r="D62" s="64"/>
      <c r="E62" s="69"/>
      <c r="F62" s="65"/>
      <c r="G62" s="3"/>
      <c r="H62" s="70"/>
      <c r="I62" s="70"/>
      <c r="J62" s="72"/>
      <c r="K62" s="104"/>
      <c r="L62" s="71"/>
      <c r="M62" s="104"/>
      <c r="N62" s="71"/>
      <c r="O62" s="104"/>
      <c r="P62" s="71"/>
      <c r="Q62" s="104"/>
      <c r="R62" s="71"/>
      <c r="S62" s="104"/>
      <c r="T62" s="71"/>
      <c r="U62" s="104"/>
      <c r="V62" s="71"/>
      <c r="W62" s="104"/>
      <c r="X62" s="71"/>
      <c r="Y62" s="104"/>
      <c r="Z62" s="71"/>
      <c r="AA62" s="104"/>
      <c r="AB62" s="71"/>
      <c r="AC62" s="104"/>
      <c r="AD62" s="71"/>
      <c r="AE62" s="104"/>
      <c r="AF62" s="71"/>
      <c r="AG62" s="104"/>
      <c r="AH62" s="71"/>
      <c r="AI62" s="104"/>
      <c r="AJ62" s="71"/>
      <c r="AK62" s="104"/>
      <c r="AL62" s="71"/>
      <c r="AM62" s="104"/>
      <c r="AN62" s="71"/>
      <c r="AO62" s="104"/>
      <c r="AP62" s="71"/>
      <c r="AQ62" s="104"/>
      <c r="AR62" s="71"/>
      <c r="AS62" s="104"/>
      <c r="AT62" s="71"/>
      <c r="AU62" s="104"/>
      <c r="AV62" s="71"/>
      <c r="AW62" s="104"/>
      <c r="AX62" s="71"/>
    </row>
    <row r="63" spans="1:50" x14ac:dyDescent="0.2">
      <c r="A63" s="64"/>
      <c r="B63" s="64"/>
      <c r="C63" s="64"/>
      <c r="D63" s="64"/>
      <c r="E63" s="69"/>
      <c r="F63" s="65"/>
      <c r="G63" s="3"/>
      <c r="H63" s="70"/>
      <c r="I63" s="70"/>
      <c r="J63" s="72"/>
      <c r="K63" s="104"/>
      <c r="L63" s="71"/>
      <c r="M63" s="104"/>
      <c r="N63" s="71"/>
      <c r="O63" s="104"/>
      <c r="P63" s="71"/>
      <c r="Q63" s="104"/>
      <c r="R63" s="71"/>
      <c r="S63" s="104"/>
      <c r="T63" s="71"/>
      <c r="U63" s="104"/>
      <c r="V63" s="71"/>
      <c r="W63" s="104"/>
      <c r="X63" s="71"/>
      <c r="Y63" s="104"/>
      <c r="Z63" s="71"/>
      <c r="AA63" s="104"/>
      <c r="AB63" s="71"/>
      <c r="AC63" s="104"/>
      <c r="AD63" s="71"/>
      <c r="AE63" s="104"/>
      <c r="AF63" s="71"/>
      <c r="AG63" s="104"/>
      <c r="AH63" s="71"/>
      <c r="AI63" s="104"/>
      <c r="AJ63" s="71"/>
      <c r="AK63" s="104"/>
      <c r="AL63" s="71"/>
      <c r="AM63" s="104"/>
      <c r="AN63" s="71"/>
      <c r="AO63" s="104"/>
      <c r="AP63" s="71"/>
      <c r="AQ63" s="104"/>
      <c r="AR63" s="71"/>
      <c r="AS63" s="104"/>
      <c r="AT63" s="71"/>
      <c r="AU63" s="104"/>
      <c r="AV63" s="71"/>
      <c r="AW63" s="104"/>
      <c r="AX63" s="71"/>
    </row>
    <row r="64" spans="1:50" x14ac:dyDescent="0.2">
      <c r="A64" s="64"/>
      <c r="B64" s="64"/>
      <c r="C64" s="64"/>
      <c r="D64" s="64"/>
      <c r="E64" s="69"/>
      <c r="F64" s="65"/>
      <c r="G64" s="3"/>
      <c r="H64" s="70"/>
      <c r="I64" s="70"/>
      <c r="J64" s="72"/>
      <c r="K64" s="104"/>
      <c r="L64" s="71"/>
      <c r="M64" s="104"/>
      <c r="N64" s="71"/>
      <c r="O64" s="104"/>
      <c r="P64" s="71"/>
      <c r="Q64" s="104"/>
      <c r="R64" s="71"/>
      <c r="S64" s="104"/>
      <c r="T64" s="71"/>
      <c r="U64" s="104"/>
      <c r="V64" s="71"/>
      <c r="W64" s="104"/>
      <c r="X64" s="71"/>
      <c r="Y64" s="104"/>
      <c r="Z64" s="71"/>
      <c r="AA64" s="104"/>
      <c r="AB64" s="71"/>
      <c r="AC64" s="104"/>
      <c r="AD64" s="71"/>
      <c r="AE64" s="104"/>
      <c r="AF64" s="71"/>
      <c r="AG64" s="104"/>
      <c r="AH64" s="71"/>
      <c r="AI64" s="104"/>
      <c r="AJ64" s="71"/>
      <c r="AK64" s="104"/>
      <c r="AL64" s="71"/>
      <c r="AM64" s="104"/>
      <c r="AN64" s="71"/>
      <c r="AO64" s="104"/>
      <c r="AP64" s="71"/>
      <c r="AQ64" s="104"/>
      <c r="AR64" s="71"/>
      <c r="AS64" s="104"/>
      <c r="AT64" s="71"/>
      <c r="AU64" s="104"/>
      <c r="AV64" s="71"/>
      <c r="AW64" s="104"/>
      <c r="AX64" s="71"/>
    </row>
    <row r="65" spans="1:50" x14ac:dyDescent="0.2">
      <c r="A65" s="64"/>
      <c r="B65" s="64"/>
      <c r="C65" s="64"/>
      <c r="D65" s="64"/>
      <c r="E65" s="69"/>
      <c r="F65" s="65"/>
      <c r="G65" s="3"/>
      <c r="H65" s="70"/>
      <c r="I65" s="70"/>
      <c r="J65" s="72"/>
      <c r="K65" s="104"/>
      <c r="L65" s="71"/>
      <c r="M65" s="104"/>
      <c r="N65" s="71"/>
      <c r="O65" s="104"/>
      <c r="P65" s="71"/>
      <c r="Q65" s="104"/>
      <c r="R65" s="71"/>
      <c r="S65" s="104"/>
      <c r="T65" s="71"/>
      <c r="U65" s="104"/>
      <c r="V65" s="71"/>
      <c r="W65" s="104"/>
      <c r="X65" s="71"/>
      <c r="Y65" s="104"/>
      <c r="Z65" s="71"/>
      <c r="AA65" s="104"/>
      <c r="AB65" s="71"/>
      <c r="AC65" s="104"/>
      <c r="AD65" s="71"/>
      <c r="AE65" s="104"/>
      <c r="AF65" s="71"/>
      <c r="AG65" s="104"/>
      <c r="AH65" s="71"/>
      <c r="AI65" s="104"/>
      <c r="AJ65" s="71"/>
      <c r="AK65" s="104"/>
      <c r="AL65" s="71"/>
      <c r="AM65" s="104"/>
      <c r="AN65" s="71"/>
      <c r="AO65" s="104"/>
      <c r="AP65" s="71"/>
      <c r="AQ65" s="104"/>
      <c r="AR65" s="71"/>
      <c r="AS65" s="104"/>
      <c r="AT65" s="71"/>
      <c r="AU65" s="104"/>
      <c r="AV65" s="71"/>
      <c r="AW65" s="104"/>
      <c r="AX65" s="71"/>
    </row>
    <row r="66" spans="1:50" x14ac:dyDescent="0.2">
      <c r="A66" s="64"/>
      <c r="B66" s="64"/>
      <c r="C66" s="64"/>
      <c r="D66" s="64"/>
      <c r="E66" s="69"/>
      <c r="F66" s="65"/>
      <c r="G66" s="3"/>
      <c r="H66" s="70"/>
      <c r="I66" s="70"/>
      <c r="J66" s="72"/>
      <c r="K66" s="104"/>
      <c r="L66" s="71"/>
      <c r="M66" s="104"/>
      <c r="N66" s="71"/>
      <c r="O66" s="104"/>
      <c r="P66" s="71"/>
      <c r="Q66" s="104"/>
      <c r="R66" s="71"/>
      <c r="S66" s="104"/>
      <c r="T66" s="71"/>
      <c r="U66" s="104"/>
      <c r="V66" s="71"/>
      <c r="W66" s="104"/>
      <c r="X66" s="71"/>
      <c r="Y66" s="104"/>
      <c r="Z66" s="71"/>
      <c r="AA66" s="104"/>
      <c r="AB66" s="71"/>
      <c r="AC66" s="104"/>
      <c r="AD66" s="71"/>
      <c r="AE66" s="104"/>
      <c r="AF66" s="71"/>
      <c r="AG66" s="104"/>
      <c r="AH66" s="71"/>
      <c r="AI66" s="104"/>
      <c r="AJ66" s="71"/>
      <c r="AK66" s="104"/>
      <c r="AL66" s="71"/>
      <c r="AM66" s="104"/>
      <c r="AN66" s="71"/>
      <c r="AO66" s="104"/>
      <c r="AP66" s="71"/>
      <c r="AQ66" s="104"/>
      <c r="AR66" s="71"/>
      <c r="AS66" s="104"/>
      <c r="AT66" s="71"/>
      <c r="AU66" s="104"/>
      <c r="AV66" s="71"/>
      <c r="AW66" s="104"/>
      <c r="AX66" s="71"/>
    </row>
    <row r="67" spans="1:50" x14ac:dyDescent="0.2">
      <c r="A67" s="64"/>
      <c r="B67" s="64"/>
      <c r="C67" s="64"/>
      <c r="D67" s="64"/>
      <c r="E67" s="69"/>
      <c r="F67" s="65"/>
      <c r="G67" s="3"/>
      <c r="H67" s="70"/>
      <c r="I67" s="70"/>
      <c r="J67" s="72"/>
      <c r="K67" s="104"/>
      <c r="L67" s="71"/>
      <c r="M67" s="104"/>
      <c r="N67" s="71"/>
      <c r="O67" s="104"/>
      <c r="P67" s="71"/>
      <c r="Q67" s="104"/>
      <c r="R67" s="71"/>
      <c r="S67" s="104"/>
      <c r="T67" s="71"/>
      <c r="U67" s="104"/>
      <c r="V67" s="71"/>
      <c r="W67" s="104"/>
      <c r="X67" s="71"/>
      <c r="Y67" s="104"/>
      <c r="Z67" s="71"/>
      <c r="AA67" s="104"/>
      <c r="AB67" s="71"/>
      <c r="AC67" s="104"/>
      <c r="AD67" s="71"/>
      <c r="AE67" s="104"/>
      <c r="AF67" s="71"/>
      <c r="AG67" s="104"/>
      <c r="AH67" s="71"/>
      <c r="AI67" s="104"/>
      <c r="AJ67" s="71"/>
      <c r="AK67" s="104"/>
      <c r="AL67" s="71"/>
      <c r="AM67" s="104"/>
      <c r="AN67" s="71"/>
      <c r="AO67" s="104"/>
      <c r="AP67" s="71"/>
      <c r="AQ67" s="104"/>
      <c r="AR67" s="71"/>
      <c r="AS67" s="104"/>
      <c r="AT67" s="71"/>
      <c r="AU67" s="104"/>
      <c r="AV67" s="71"/>
      <c r="AW67" s="104"/>
      <c r="AX67" s="71"/>
    </row>
    <row r="68" spans="1:50" x14ac:dyDescent="0.2">
      <c r="A68" s="64"/>
      <c r="B68" s="64"/>
      <c r="C68" s="64"/>
      <c r="D68" s="64"/>
      <c r="E68" s="69"/>
      <c r="F68" s="65"/>
      <c r="G68" s="3"/>
      <c r="H68" s="70"/>
      <c r="I68" s="70"/>
      <c r="J68" s="72"/>
      <c r="K68" s="104"/>
      <c r="L68" s="71"/>
      <c r="M68" s="104"/>
      <c r="N68" s="71"/>
      <c r="O68" s="104"/>
      <c r="P68" s="71"/>
      <c r="Q68" s="104"/>
      <c r="R68" s="71"/>
      <c r="S68" s="104"/>
      <c r="T68" s="71"/>
      <c r="U68" s="104"/>
      <c r="V68" s="71"/>
      <c r="W68" s="104"/>
      <c r="X68" s="71"/>
      <c r="Y68" s="104"/>
      <c r="Z68" s="71"/>
      <c r="AA68" s="104"/>
      <c r="AB68" s="71"/>
      <c r="AC68" s="104"/>
      <c r="AD68" s="71"/>
      <c r="AE68" s="104"/>
      <c r="AF68" s="71"/>
      <c r="AG68" s="104"/>
      <c r="AH68" s="71"/>
      <c r="AI68" s="104"/>
      <c r="AJ68" s="71"/>
      <c r="AK68" s="104"/>
      <c r="AL68" s="71"/>
      <c r="AM68" s="104"/>
      <c r="AN68" s="71"/>
      <c r="AO68" s="104"/>
      <c r="AP68" s="71"/>
      <c r="AQ68" s="104"/>
      <c r="AR68" s="71"/>
      <c r="AS68" s="104"/>
      <c r="AT68" s="71"/>
      <c r="AU68" s="104"/>
      <c r="AV68" s="71"/>
      <c r="AW68" s="104"/>
      <c r="AX68" s="71"/>
    </row>
    <row r="69" spans="1:50" x14ac:dyDescent="0.2">
      <c r="A69" s="64"/>
      <c r="B69" s="64"/>
      <c r="C69" s="64"/>
      <c r="D69" s="64"/>
      <c r="E69" s="69"/>
      <c r="F69" s="65"/>
      <c r="G69" s="3"/>
      <c r="H69" s="70"/>
      <c r="I69" s="70"/>
      <c r="J69" s="72"/>
      <c r="K69" s="104"/>
      <c r="L69" s="71"/>
      <c r="M69" s="104"/>
      <c r="N69" s="71"/>
      <c r="O69" s="104"/>
      <c r="P69" s="71"/>
      <c r="Q69" s="104"/>
      <c r="R69" s="71"/>
      <c r="S69" s="104"/>
      <c r="T69" s="71"/>
      <c r="U69" s="104"/>
      <c r="V69" s="71"/>
      <c r="W69" s="104"/>
      <c r="X69" s="71"/>
      <c r="Y69" s="104"/>
      <c r="Z69" s="71"/>
      <c r="AA69" s="104"/>
      <c r="AB69" s="71"/>
      <c r="AC69" s="104"/>
      <c r="AD69" s="71"/>
      <c r="AE69" s="104"/>
      <c r="AF69" s="71"/>
      <c r="AG69" s="104"/>
      <c r="AH69" s="71"/>
      <c r="AI69" s="104"/>
      <c r="AJ69" s="71"/>
      <c r="AK69" s="104"/>
      <c r="AL69" s="71"/>
      <c r="AM69" s="104"/>
      <c r="AN69" s="71"/>
      <c r="AO69" s="104"/>
      <c r="AP69" s="71"/>
      <c r="AQ69" s="104"/>
      <c r="AR69" s="71"/>
      <c r="AS69" s="104"/>
      <c r="AT69" s="71"/>
      <c r="AU69" s="104"/>
      <c r="AV69" s="71"/>
      <c r="AW69" s="104"/>
      <c r="AX69" s="71"/>
    </row>
    <row r="70" spans="1:50" x14ac:dyDescent="0.2">
      <c r="A70" s="64"/>
      <c r="B70" s="64"/>
      <c r="C70" s="64"/>
      <c r="D70" s="64"/>
      <c r="E70" s="69"/>
      <c r="F70" s="65"/>
      <c r="G70" s="3"/>
      <c r="H70" s="70"/>
      <c r="I70" s="70"/>
      <c r="J70" s="72"/>
      <c r="K70" s="104"/>
      <c r="L70" s="71"/>
      <c r="M70" s="104"/>
      <c r="N70" s="71"/>
      <c r="O70" s="104"/>
      <c r="P70" s="71"/>
      <c r="Q70" s="104"/>
      <c r="R70" s="71"/>
      <c r="S70" s="104"/>
      <c r="T70" s="71"/>
      <c r="U70" s="104"/>
      <c r="V70" s="71"/>
      <c r="W70" s="104"/>
      <c r="X70" s="71"/>
      <c r="Y70" s="104"/>
      <c r="Z70" s="71"/>
      <c r="AA70" s="104"/>
      <c r="AB70" s="71"/>
      <c r="AC70" s="104"/>
      <c r="AD70" s="71"/>
      <c r="AE70" s="104"/>
      <c r="AF70" s="71"/>
      <c r="AG70" s="104"/>
      <c r="AH70" s="71"/>
      <c r="AI70" s="104"/>
      <c r="AJ70" s="71"/>
      <c r="AK70" s="104"/>
      <c r="AL70" s="71"/>
      <c r="AM70" s="104"/>
      <c r="AN70" s="71"/>
      <c r="AO70" s="104"/>
      <c r="AP70" s="71"/>
      <c r="AQ70" s="104"/>
      <c r="AR70" s="71"/>
      <c r="AS70" s="104"/>
      <c r="AT70" s="71"/>
      <c r="AU70" s="104"/>
      <c r="AV70" s="71"/>
      <c r="AW70" s="104"/>
      <c r="AX70" s="71"/>
    </row>
    <row r="71" spans="1:50" x14ac:dyDescent="0.2">
      <c r="A71" s="64"/>
      <c r="B71" s="64"/>
      <c r="C71" s="64"/>
      <c r="D71" s="64"/>
      <c r="E71" s="69"/>
      <c r="F71" s="65"/>
      <c r="G71" s="3"/>
      <c r="H71" s="70"/>
      <c r="I71" s="70"/>
      <c r="J71" s="72"/>
      <c r="K71" s="104"/>
      <c r="L71" s="71"/>
      <c r="M71" s="104"/>
      <c r="N71" s="71"/>
      <c r="O71" s="104"/>
      <c r="P71" s="71"/>
      <c r="Q71" s="104"/>
      <c r="R71" s="71"/>
      <c r="S71" s="104"/>
      <c r="T71" s="71"/>
      <c r="U71" s="104"/>
      <c r="V71" s="71"/>
      <c r="W71" s="104"/>
      <c r="X71" s="71"/>
      <c r="Y71" s="104"/>
      <c r="Z71" s="71"/>
      <c r="AA71" s="104"/>
      <c r="AB71" s="71"/>
      <c r="AC71" s="104"/>
      <c r="AD71" s="71"/>
      <c r="AE71" s="104"/>
      <c r="AF71" s="71"/>
      <c r="AG71" s="104"/>
      <c r="AH71" s="71"/>
      <c r="AI71" s="104"/>
      <c r="AJ71" s="71"/>
      <c r="AK71" s="104"/>
      <c r="AL71" s="71"/>
      <c r="AM71" s="104"/>
      <c r="AN71" s="71"/>
      <c r="AO71" s="104"/>
      <c r="AP71" s="71"/>
      <c r="AQ71" s="104"/>
      <c r="AR71" s="71"/>
      <c r="AS71" s="104"/>
      <c r="AT71" s="71"/>
      <c r="AU71" s="104"/>
      <c r="AV71" s="71"/>
      <c r="AW71" s="104"/>
      <c r="AX71" s="71"/>
    </row>
    <row r="72" spans="1:50" x14ac:dyDescent="0.2">
      <c r="A72" s="64"/>
      <c r="B72" s="64"/>
      <c r="C72" s="64"/>
      <c r="D72" s="64"/>
      <c r="E72" s="69"/>
      <c r="F72" s="65"/>
      <c r="G72" s="3"/>
      <c r="H72" s="70"/>
      <c r="I72" s="70"/>
      <c r="J72" s="72"/>
      <c r="K72" s="104"/>
      <c r="L72" s="71"/>
      <c r="M72" s="104"/>
      <c r="N72" s="71"/>
      <c r="O72" s="104"/>
      <c r="P72" s="71"/>
      <c r="Q72" s="104"/>
      <c r="R72" s="71"/>
      <c r="S72" s="104"/>
      <c r="T72" s="71"/>
      <c r="U72" s="104"/>
      <c r="V72" s="71"/>
      <c r="W72" s="104"/>
      <c r="X72" s="71"/>
      <c r="Y72" s="104"/>
      <c r="Z72" s="71"/>
      <c r="AA72" s="104"/>
      <c r="AB72" s="71"/>
      <c r="AC72" s="104"/>
      <c r="AD72" s="71"/>
      <c r="AE72" s="104"/>
      <c r="AF72" s="71"/>
      <c r="AG72" s="104"/>
      <c r="AH72" s="71"/>
      <c r="AI72" s="104"/>
      <c r="AJ72" s="71"/>
      <c r="AK72" s="104"/>
      <c r="AL72" s="71"/>
      <c r="AM72" s="104"/>
      <c r="AN72" s="71"/>
      <c r="AO72" s="104"/>
      <c r="AP72" s="71"/>
      <c r="AQ72" s="104"/>
      <c r="AR72" s="71"/>
      <c r="AS72" s="104"/>
      <c r="AT72" s="71"/>
      <c r="AU72" s="104"/>
      <c r="AV72" s="71"/>
      <c r="AW72" s="104"/>
      <c r="AX72" s="71"/>
    </row>
    <row r="73" spans="1:50" x14ac:dyDescent="0.2">
      <c r="A73" s="64"/>
      <c r="B73" s="64"/>
      <c r="C73" s="64"/>
      <c r="D73" s="64"/>
      <c r="E73" s="69"/>
      <c r="F73" s="65"/>
      <c r="G73" s="3"/>
      <c r="H73" s="70"/>
      <c r="I73" s="70"/>
      <c r="J73" s="72"/>
      <c r="K73" s="104"/>
      <c r="L73" s="71"/>
      <c r="M73" s="104"/>
      <c r="N73" s="71"/>
      <c r="O73" s="104"/>
      <c r="P73" s="71"/>
      <c r="Q73" s="104"/>
      <c r="R73" s="71"/>
      <c r="S73" s="104"/>
      <c r="T73" s="71"/>
      <c r="U73" s="104"/>
      <c r="V73" s="71"/>
      <c r="W73" s="104"/>
      <c r="X73" s="71"/>
      <c r="Y73" s="104"/>
      <c r="Z73" s="71"/>
      <c r="AA73" s="104"/>
      <c r="AB73" s="71"/>
      <c r="AC73" s="104"/>
      <c r="AD73" s="71"/>
      <c r="AE73" s="104"/>
      <c r="AF73" s="71"/>
      <c r="AG73" s="104"/>
      <c r="AH73" s="71"/>
      <c r="AI73" s="104"/>
      <c r="AJ73" s="71"/>
      <c r="AK73" s="104"/>
      <c r="AL73" s="71"/>
      <c r="AM73" s="104"/>
      <c r="AN73" s="71"/>
      <c r="AO73" s="104"/>
      <c r="AP73" s="71"/>
      <c r="AQ73" s="104"/>
      <c r="AR73" s="71"/>
      <c r="AS73" s="104"/>
      <c r="AT73" s="71"/>
      <c r="AU73" s="104"/>
      <c r="AV73" s="71"/>
      <c r="AW73" s="104"/>
      <c r="AX73" s="71"/>
    </row>
    <row r="74" spans="1:50" x14ac:dyDescent="0.2">
      <c r="A74" s="64"/>
      <c r="B74" s="64"/>
      <c r="C74" s="64"/>
      <c r="D74" s="64"/>
      <c r="E74" s="69"/>
      <c r="F74" s="65"/>
      <c r="G74" s="3"/>
      <c r="H74" s="70"/>
      <c r="I74" s="70"/>
      <c r="J74" s="72"/>
      <c r="K74" s="104"/>
      <c r="L74" s="71"/>
      <c r="M74" s="104"/>
      <c r="N74" s="71"/>
      <c r="O74" s="104"/>
      <c r="P74" s="71"/>
      <c r="Q74" s="104"/>
      <c r="R74" s="71"/>
      <c r="S74" s="104"/>
      <c r="T74" s="71"/>
      <c r="U74" s="104"/>
      <c r="V74" s="71"/>
      <c r="W74" s="104"/>
      <c r="X74" s="71"/>
      <c r="Y74" s="104"/>
      <c r="Z74" s="71"/>
      <c r="AA74" s="104"/>
      <c r="AB74" s="71"/>
      <c r="AC74" s="104"/>
      <c r="AD74" s="71"/>
      <c r="AE74" s="104"/>
      <c r="AF74" s="71"/>
      <c r="AG74" s="104"/>
      <c r="AH74" s="71"/>
      <c r="AI74" s="104"/>
      <c r="AJ74" s="71"/>
      <c r="AK74" s="104"/>
      <c r="AL74" s="71"/>
      <c r="AM74" s="104"/>
      <c r="AN74" s="71"/>
      <c r="AO74" s="104"/>
      <c r="AP74" s="71"/>
      <c r="AQ74" s="104"/>
      <c r="AR74" s="71"/>
      <c r="AS74" s="104"/>
      <c r="AT74" s="71"/>
      <c r="AU74" s="104"/>
      <c r="AV74" s="71"/>
      <c r="AW74" s="104"/>
      <c r="AX74" s="71"/>
    </row>
    <row r="75" spans="1:50" x14ac:dyDescent="0.2">
      <c r="A75" s="64"/>
      <c r="B75" s="64"/>
      <c r="C75" s="64"/>
      <c r="D75" s="64"/>
      <c r="E75" s="69"/>
      <c r="F75" s="65"/>
      <c r="G75" s="3"/>
      <c r="H75" s="70"/>
      <c r="I75" s="70"/>
      <c r="J75" s="72"/>
      <c r="K75" s="104"/>
      <c r="L75" s="71"/>
      <c r="M75" s="104"/>
      <c r="N75" s="71"/>
      <c r="O75" s="104"/>
      <c r="P75" s="71"/>
      <c r="Q75" s="104"/>
      <c r="R75" s="71"/>
      <c r="S75" s="104"/>
      <c r="T75" s="71"/>
      <c r="U75" s="104"/>
      <c r="V75" s="71"/>
      <c r="W75" s="104"/>
      <c r="X75" s="71"/>
      <c r="Y75" s="104"/>
      <c r="Z75" s="71"/>
      <c r="AA75" s="104"/>
      <c r="AB75" s="71"/>
      <c r="AC75" s="104"/>
      <c r="AD75" s="71"/>
      <c r="AE75" s="104"/>
      <c r="AF75" s="71"/>
      <c r="AG75" s="104"/>
      <c r="AH75" s="71"/>
      <c r="AI75" s="104"/>
      <c r="AJ75" s="71"/>
      <c r="AK75" s="104"/>
      <c r="AL75" s="71"/>
      <c r="AM75" s="104"/>
      <c r="AN75" s="71"/>
      <c r="AO75" s="104"/>
      <c r="AP75" s="71"/>
      <c r="AQ75" s="104"/>
      <c r="AR75" s="71"/>
      <c r="AS75" s="104"/>
      <c r="AT75" s="71"/>
      <c r="AU75" s="104"/>
      <c r="AV75" s="71"/>
      <c r="AW75" s="104"/>
      <c r="AX75" s="71"/>
    </row>
    <row r="76" spans="1:50" x14ac:dyDescent="0.2">
      <c r="A76" s="64"/>
      <c r="B76" s="64"/>
      <c r="C76" s="64"/>
      <c r="D76" s="64"/>
      <c r="E76" s="69"/>
      <c r="F76" s="65"/>
      <c r="G76" s="3"/>
      <c r="H76" s="70"/>
      <c r="I76" s="70"/>
      <c r="J76" s="72"/>
      <c r="K76" s="104"/>
      <c r="L76" s="71"/>
      <c r="M76" s="104"/>
      <c r="N76" s="71"/>
      <c r="O76" s="104"/>
      <c r="P76" s="71"/>
      <c r="Q76" s="104"/>
      <c r="R76" s="71"/>
      <c r="S76" s="104"/>
      <c r="T76" s="71"/>
      <c r="U76" s="104"/>
      <c r="V76" s="71"/>
      <c r="W76" s="104"/>
      <c r="X76" s="71"/>
      <c r="Y76" s="104"/>
      <c r="Z76" s="71"/>
      <c r="AA76" s="104"/>
      <c r="AB76" s="71"/>
      <c r="AC76" s="104"/>
      <c r="AD76" s="71"/>
      <c r="AE76" s="104"/>
      <c r="AF76" s="71"/>
      <c r="AG76" s="104"/>
      <c r="AH76" s="71"/>
      <c r="AI76" s="104"/>
      <c r="AJ76" s="71"/>
      <c r="AK76" s="104"/>
      <c r="AL76" s="71"/>
      <c r="AM76" s="104"/>
      <c r="AN76" s="71"/>
      <c r="AO76" s="104"/>
      <c r="AP76" s="71"/>
      <c r="AQ76" s="104"/>
      <c r="AR76" s="71"/>
      <c r="AS76" s="104"/>
      <c r="AT76" s="71"/>
      <c r="AU76" s="104"/>
      <c r="AV76" s="71"/>
      <c r="AW76" s="104"/>
      <c r="AX76" s="71"/>
    </row>
    <row r="77" spans="1:50" x14ac:dyDescent="0.2">
      <c r="A77" s="64"/>
      <c r="B77" s="64"/>
      <c r="C77" s="64"/>
      <c r="D77" s="64"/>
      <c r="E77" s="69"/>
      <c r="F77" s="65"/>
      <c r="G77" s="3"/>
      <c r="H77" s="70"/>
      <c r="I77" s="70"/>
      <c r="J77" s="72"/>
      <c r="K77" s="104"/>
      <c r="L77" s="71"/>
      <c r="M77" s="104"/>
      <c r="N77" s="71"/>
      <c r="O77" s="104"/>
      <c r="P77" s="71"/>
      <c r="Q77" s="104"/>
      <c r="R77" s="71"/>
      <c r="S77" s="104"/>
      <c r="T77" s="71"/>
      <c r="U77" s="104"/>
      <c r="V77" s="71"/>
      <c r="W77" s="104"/>
      <c r="X77" s="71"/>
      <c r="Y77" s="104"/>
      <c r="Z77" s="71"/>
      <c r="AA77" s="104"/>
      <c r="AB77" s="71"/>
      <c r="AC77" s="104"/>
      <c r="AD77" s="71"/>
      <c r="AE77" s="104"/>
      <c r="AF77" s="71"/>
      <c r="AG77" s="104"/>
      <c r="AH77" s="71"/>
      <c r="AI77" s="104"/>
      <c r="AJ77" s="71"/>
      <c r="AK77" s="104"/>
      <c r="AL77" s="71"/>
      <c r="AM77" s="104"/>
      <c r="AN77" s="71"/>
      <c r="AO77" s="104"/>
      <c r="AP77" s="71"/>
      <c r="AQ77" s="104"/>
      <c r="AR77" s="71"/>
      <c r="AS77" s="104"/>
      <c r="AT77" s="71"/>
      <c r="AU77" s="104"/>
      <c r="AV77" s="71"/>
      <c r="AW77" s="104"/>
      <c r="AX77" s="71"/>
    </row>
    <row r="78" spans="1:50" x14ac:dyDescent="0.2">
      <c r="A78" s="64"/>
      <c r="B78" s="64"/>
      <c r="C78" s="64"/>
      <c r="D78" s="64"/>
      <c r="E78" s="69"/>
      <c r="F78" s="65"/>
      <c r="G78" s="3"/>
      <c r="H78" s="70"/>
      <c r="I78" s="70"/>
      <c r="J78" s="72"/>
      <c r="K78" s="104"/>
      <c r="L78" s="71"/>
      <c r="M78" s="104"/>
      <c r="N78" s="71"/>
      <c r="O78" s="104"/>
      <c r="P78" s="71"/>
      <c r="Q78" s="104"/>
      <c r="R78" s="71"/>
      <c r="S78" s="104"/>
      <c r="T78" s="71"/>
      <c r="U78" s="104"/>
      <c r="V78" s="71"/>
      <c r="W78" s="104"/>
      <c r="X78" s="71"/>
      <c r="Y78" s="104"/>
      <c r="Z78" s="71"/>
      <c r="AA78" s="104"/>
      <c r="AB78" s="71"/>
      <c r="AC78" s="104"/>
      <c r="AD78" s="71"/>
      <c r="AE78" s="104"/>
      <c r="AF78" s="71"/>
      <c r="AG78" s="104"/>
      <c r="AH78" s="71"/>
      <c r="AI78" s="104"/>
      <c r="AJ78" s="71"/>
      <c r="AK78" s="104"/>
      <c r="AL78" s="71"/>
      <c r="AM78" s="104"/>
      <c r="AN78" s="71"/>
      <c r="AO78" s="104"/>
      <c r="AP78" s="71"/>
      <c r="AQ78" s="104"/>
      <c r="AR78" s="71"/>
      <c r="AS78" s="104"/>
      <c r="AT78" s="71"/>
      <c r="AU78" s="104"/>
      <c r="AV78" s="71"/>
      <c r="AW78" s="104"/>
      <c r="AX78" s="71"/>
    </row>
    <row r="79" spans="1:50" x14ac:dyDescent="0.2">
      <c r="A79" s="64"/>
      <c r="B79" s="64"/>
      <c r="C79" s="64"/>
      <c r="D79" s="64"/>
      <c r="E79" s="69"/>
      <c r="F79" s="65"/>
      <c r="G79" s="3"/>
      <c r="H79" s="70"/>
      <c r="I79" s="70"/>
      <c r="J79" s="72"/>
      <c r="K79" s="104"/>
      <c r="L79" s="71"/>
      <c r="M79" s="104"/>
      <c r="N79" s="71"/>
      <c r="O79" s="104"/>
      <c r="P79" s="71"/>
      <c r="Q79" s="104"/>
      <c r="R79" s="71"/>
      <c r="S79" s="104"/>
      <c r="T79" s="71"/>
      <c r="U79" s="104"/>
      <c r="V79" s="71"/>
      <c r="W79" s="104"/>
      <c r="X79" s="71"/>
      <c r="Y79" s="104"/>
      <c r="Z79" s="71"/>
      <c r="AA79" s="104"/>
      <c r="AB79" s="71"/>
      <c r="AC79" s="104"/>
      <c r="AD79" s="71"/>
      <c r="AE79" s="104"/>
      <c r="AF79" s="71"/>
      <c r="AG79" s="104"/>
      <c r="AH79" s="71"/>
      <c r="AI79" s="104"/>
      <c r="AJ79" s="71"/>
      <c r="AK79" s="104"/>
      <c r="AL79" s="71"/>
      <c r="AM79" s="104"/>
      <c r="AN79" s="71"/>
      <c r="AO79" s="104"/>
      <c r="AP79" s="71"/>
      <c r="AQ79" s="104"/>
      <c r="AR79" s="71"/>
      <c r="AS79" s="104"/>
      <c r="AT79" s="71"/>
      <c r="AU79" s="104"/>
      <c r="AV79" s="71"/>
      <c r="AW79" s="104"/>
      <c r="AX79" s="71"/>
    </row>
    <row r="80" spans="1:50" x14ac:dyDescent="0.2">
      <c r="A80" s="64"/>
      <c r="B80" s="64"/>
      <c r="C80" s="64"/>
      <c r="D80" s="64"/>
      <c r="E80" s="69"/>
      <c r="F80" s="65"/>
      <c r="G80" s="3"/>
      <c r="H80" s="70"/>
      <c r="I80" s="70"/>
      <c r="J80" s="72"/>
      <c r="K80" s="104"/>
      <c r="L80" s="71"/>
      <c r="M80" s="104"/>
      <c r="N80" s="71"/>
      <c r="O80" s="104"/>
      <c r="P80" s="71"/>
      <c r="Q80" s="104"/>
      <c r="R80" s="71"/>
      <c r="S80" s="104"/>
      <c r="T80" s="71"/>
      <c r="U80" s="104"/>
      <c r="V80" s="71"/>
      <c r="W80" s="104"/>
      <c r="X80" s="71"/>
      <c r="Y80" s="104"/>
      <c r="Z80" s="71"/>
      <c r="AA80" s="104"/>
      <c r="AB80" s="71"/>
      <c r="AC80" s="104"/>
      <c r="AD80" s="71"/>
      <c r="AE80" s="104"/>
      <c r="AF80" s="71"/>
      <c r="AG80" s="104"/>
      <c r="AH80" s="71"/>
      <c r="AI80" s="104"/>
      <c r="AJ80" s="71"/>
      <c r="AK80" s="104"/>
      <c r="AL80" s="71"/>
      <c r="AM80" s="104"/>
      <c r="AN80" s="71"/>
      <c r="AO80" s="104"/>
      <c r="AP80" s="71"/>
      <c r="AQ80" s="104"/>
      <c r="AR80" s="71"/>
      <c r="AS80" s="104"/>
      <c r="AT80" s="71"/>
      <c r="AU80" s="104"/>
      <c r="AV80" s="71"/>
      <c r="AW80" s="104"/>
      <c r="AX80" s="71"/>
    </row>
    <row r="81" spans="1:50" x14ac:dyDescent="0.2">
      <c r="A81" s="64"/>
      <c r="B81" s="64"/>
      <c r="C81" s="64"/>
      <c r="D81" s="64"/>
      <c r="E81" s="69"/>
      <c r="F81" s="65"/>
      <c r="G81" s="3"/>
      <c r="H81" s="70"/>
      <c r="I81" s="70"/>
      <c r="J81" s="72"/>
      <c r="K81" s="104"/>
      <c r="L81" s="71"/>
      <c r="M81" s="104"/>
      <c r="N81" s="71"/>
      <c r="O81" s="104"/>
      <c r="P81" s="71"/>
      <c r="Q81" s="104"/>
      <c r="R81" s="71"/>
      <c r="S81" s="104"/>
      <c r="T81" s="71"/>
      <c r="U81" s="104"/>
      <c r="V81" s="71"/>
      <c r="W81" s="104"/>
      <c r="X81" s="71"/>
      <c r="Y81" s="104"/>
      <c r="Z81" s="71"/>
      <c r="AA81" s="104"/>
      <c r="AB81" s="71"/>
      <c r="AC81" s="104"/>
      <c r="AD81" s="71"/>
      <c r="AE81" s="104"/>
      <c r="AF81" s="71"/>
      <c r="AG81" s="104"/>
      <c r="AH81" s="71"/>
      <c r="AI81" s="104"/>
      <c r="AJ81" s="71"/>
      <c r="AK81" s="104"/>
      <c r="AL81" s="71"/>
      <c r="AM81" s="104"/>
      <c r="AN81" s="71"/>
      <c r="AO81" s="104"/>
      <c r="AP81" s="71"/>
      <c r="AQ81" s="104"/>
      <c r="AR81" s="71"/>
      <c r="AS81" s="104"/>
      <c r="AT81" s="71"/>
      <c r="AU81" s="104"/>
      <c r="AV81" s="71"/>
      <c r="AW81" s="104"/>
      <c r="AX81" s="71"/>
    </row>
    <row r="82" spans="1:50" x14ac:dyDescent="0.2">
      <c r="A82" s="64"/>
      <c r="B82" s="64"/>
      <c r="C82" s="64"/>
      <c r="D82" s="64"/>
      <c r="E82" s="69"/>
      <c r="F82" s="65"/>
      <c r="G82" s="3"/>
      <c r="H82" s="70"/>
      <c r="I82" s="70"/>
      <c r="J82" s="72"/>
      <c r="K82" s="104"/>
      <c r="L82" s="71"/>
      <c r="M82" s="104"/>
      <c r="N82" s="71"/>
      <c r="O82" s="104"/>
      <c r="P82" s="71"/>
      <c r="Q82" s="104"/>
      <c r="R82" s="71"/>
      <c r="S82" s="104"/>
      <c r="T82" s="71"/>
      <c r="U82" s="104"/>
      <c r="V82" s="71"/>
      <c r="W82" s="104"/>
      <c r="X82" s="71"/>
      <c r="Y82" s="104"/>
      <c r="Z82" s="71"/>
      <c r="AA82" s="104"/>
      <c r="AB82" s="71"/>
      <c r="AC82" s="104"/>
      <c r="AD82" s="71"/>
      <c r="AE82" s="104"/>
      <c r="AF82" s="71"/>
      <c r="AG82" s="104"/>
      <c r="AH82" s="71"/>
      <c r="AI82" s="104"/>
      <c r="AJ82" s="71"/>
      <c r="AK82" s="104"/>
      <c r="AL82" s="71"/>
      <c r="AM82" s="104"/>
      <c r="AN82" s="71"/>
      <c r="AO82" s="104"/>
      <c r="AP82" s="71"/>
      <c r="AQ82" s="104"/>
      <c r="AR82" s="71"/>
      <c r="AS82" s="104"/>
      <c r="AT82" s="71"/>
      <c r="AU82" s="104"/>
      <c r="AV82" s="71"/>
      <c r="AW82" s="104"/>
      <c r="AX82" s="71"/>
    </row>
    <row r="83" spans="1:50" x14ac:dyDescent="0.2">
      <c r="A83" s="64"/>
      <c r="B83" s="64"/>
      <c r="C83" s="64"/>
      <c r="D83" s="64"/>
      <c r="E83" s="69"/>
      <c r="F83" s="65"/>
      <c r="G83" s="3"/>
      <c r="H83" s="70"/>
      <c r="I83" s="70"/>
      <c r="J83" s="72"/>
      <c r="K83" s="104"/>
      <c r="L83" s="71"/>
      <c r="M83" s="104"/>
      <c r="N83" s="71"/>
      <c r="O83" s="104"/>
      <c r="P83" s="71"/>
      <c r="Q83" s="104"/>
      <c r="R83" s="71"/>
      <c r="S83" s="104"/>
      <c r="T83" s="71"/>
      <c r="U83" s="104"/>
      <c r="V83" s="71"/>
      <c r="W83" s="104"/>
      <c r="X83" s="71"/>
      <c r="Y83" s="104"/>
      <c r="Z83" s="71"/>
      <c r="AA83" s="104"/>
      <c r="AB83" s="71"/>
      <c r="AC83" s="104"/>
      <c r="AD83" s="71"/>
      <c r="AE83" s="104"/>
      <c r="AF83" s="71"/>
      <c r="AG83" s="104"/>
      <c r="AH83" s="71"/>
      <c r="AI83" s="104"/>
      <c r="AJ83" s="71"/>
      <c r="AK83" s="104"/>
      <c r="AL83" s="71"/>
      <c r="AM83" s="104"/>
      <c r="AN83" s="71"/>
      <c r="AO83" s="104"/>
      <c r="AP83" s="71"/>
      <c r="AQ83" s="104"/>
      <c r="AR83" s="71"/>
      <c r="AS83" s="104"/>
      <c r="AT83" s="71"/>
      <c r="AU83" s="104"/>
      <c r="AV83" s="71"/>
      <c r="AW83" s="104"/>
      <c r="AX83" s="71"/>
    </row>
    <row r="84" spans="1:50" x14ac:dyDescent="0.2">
      <c r="A84" s="64"/>
      <c r="B84" s="64"/>
      <c r="C84" s="64"/>
      <c r="D84" s="64"/>
      <c r="E84" s="69"/>
      <c r="F84" s="65"/>
      <c r="G84" s="3"/>
      <c r="H84" s="70"/>
      <c r="I84" s="70"/>
      <c r="J84" s="72"/>
      <c r="K84" s="104"/>
      <c r="L84" s="71"/>
      <c r="M84" s="104"/>
      <c r="N84" s="71"/>
      <c r="O84" s="104"/>
      <c r="P84" s="71"/>
      <c r="Q84" s="104"/>
      <c r="R84" s="71"/>
      <c r="S84" s="104"/>
      <c r="T84" s="71"/>
      <c r="U84" s="104"/>
      <c r="V84" s="71"/>
      <c r="W84" s="104"/>
      <c r="X84" s="71"/>
      <c r="Y84" s="104"/>
      <c r="Z84" s="71"/>
      <c r="AA84" s="104"/>
      <c r="AB84" s="71"/>
      <c r="AC84" s="104"/>
      <c r="AD84" s="71"/>
      <c r="AE84" s="104"/>
      <c r="AF84" s="71"/>
      <c r="AG84" s="104"/>
      <c r="AH84" s="71"/>
      <c r="AI84" s="104"/>
      <c r="AJ84" s="71"/>
      <c r="AK84" s="104"/>
      <c r="AL84" s="71"/>
      <c r="AM84" s="104"/>
      <c r="AN84" s="71"/>
      <c r="AO84" s="104"/>
      <c r="AP84" s="71"/>
      <c r="AQ84" s="104"/>
      <c r="AR84" s="71"/>
      <c r="AS84" s="104"/>
      <c r="AT84" s="71"/>
      <c r="AU84" s="104"/>
      <c r="AV84" s="71"/>
      <c r="AW84" s="104"/>
      <c r="AX84" s="71"/>
    </row>
    <row r="85" spans="1:50" x14ac:dyDescent="0.2">
      <c r="A85" s="64"/>
      <c r="B85" s="64"/>
      <c r="C85" s="64"/>
      <c r="D85" s="64"/>
      <c r="E85" s="69"/>
      <c r="F85" s="65"/>
      <c r="G85" s="3"/>
      <c r="H85" s="70"/>
      <c r="I85" s="70"/>
      <c r="J85" s="72"/>
      <c r="K85" s="104"/>
      <c r="L85" s="71"/>
      <c r="M85" s="104"/>
      <c r="N85" s="71"/>
      <c r="O85" s="104"/>
      <c r="P85" s="71"/>
      <c r="Q85" s="104"/>
      <c r="R85" s="71"/>
      <c r="S85" s="104"/>
      <c r="T85" s="71"/>
      <c r="U85" s="104"/>
      <c r="V85" s="71"/>
      <c r="W85" s="104"/>
      <c r="X85" s="71"/>
      <c r="Y85" s="104"/>
      <c r="Z85" s="71"/>
      <c r="AA85" s="104"/>
      <c r="AB85" s="71"/>
      <c r="AC85" s="104"/>
      <c r="AD85" s="71"/>
      <c r="AE85" s="104"/>
      <c r="AF85" s="71"/>
      <c r="AG85" s="104"/>
      <c r="AH85" s="71"/>
      <c r="AI85" s="104"/>
      <c r="AJ85" s="71"/>
      <c r="AK85" s="104"/>
      <c r="AL85" s="71"/>
      <c r="AM85" s="104"/>
      <c r="AN85" s="71"/>
      <c r="AO85" s="104"/>
      <c r="AP85" s="71"/>
      <c r="AQ85" s="104"/>
      <c r="AR85" s="71"/>
      <c r="AS85" s="104"/>
      <c r="AT85" s="71"/>
      <c r="AU85" s="104"/>
      <c r="AV85" s="71"/>
      <c r="AW85" s="104"/>
      <c r="AX85" s="71"/>
    </row>
    <row r="86" spans="1:50" x14ac:dyDescent="0.2">
      <c r="A86" s="64"/>
      <c r="B86" s="64"/>
      <c r="C86" s="64"/>
      <c r="D86" s="64"/>
      <c r="E86" s="69"/>
      <c r="F86" s="65"/>
      <c r="G86" s="3"/>
      <c r="H86" s="70"/>
      <c r="I86" s="70"/>
      <c r="J86" s="72"/>
      <c r="K86" s="104"/>
      <c r="L86" s="71"/>
      <c r="M86" s="104"/>
      <c r="N86" s="71"/>
      <c r="O86" s="104"/>
      <c r="P86" s="71"/>
      <c r="Q86" s="104"/>
      <c r="R86" s="71"/>
      <c r="S86" s="104"/>
      <c r="T86" s="71"/>
      <c r="U86" s="104"/>
      <c r="V86" s="71"/>
      <c r="W86" s="104"/>
      <c r="X86" s="71"/>
      <c r="Y86" s="104"/>
      <c r="Z86" s="71"/>
      <c r="AA86" s="104"/>
      <c r="AB86" s="71"/>
      <c r="AC86" s="104"/>
      <c r="AD86" s="71"/>
      <c r="AE86" s="104"/>
      <c r="AF86" s="71"/>
      <c r="AG86" s="104"/>
      <c r="AH86" s="71"/>
      <c r="AI86" s="104"/>
      <c r="AJ86" s="71"/>
      <c r="AK86" s="104"/>
      <c r="AL86" s="71"/>
      <c r="AM86" s="104"/>
      <c r="AN86" s="71"/>
      <c r="AO86" s="104"/>
      <c r="AP86" s="71"/>
      <c r="AQ86" s="104"/>
      <c r="AR86" s="71"/>
      <c r="AS86" s="104"/>
      <c r="AT86" s="71"/>
      <c r="AU86" s="104"/>
      <c r="AV86" s="71"/>
      <c r="AW86" s="104"/>
      <c r="AX86" s="71"/>
    </row>
    <row r="87" spans="1:50" x14ac:dyDescent="0.2">
      <c r="A87" s="64"/>
      <c r="B87" s="64"/>
      <c r="C87" s="64"/>
      <c r="D87" s="64"/>
      <c r="E87" s="69"/>
      <c r="F87" s="65"/>
      <c r="G87" s="3"/>
      <c r="H87" s="70"/>
      <c r="I87" s="70"/>
      <c r="J87" s="72"/>
      <c r="K87" s="104"/>
      <c r="L87" s="71"/>
      <c r="M87" s="104"/>
      <c r="N87" s="71"/>
      <c r="O87" s="104"/>
      <c r="P87" s="71"/>
      <c r="Q87" s="104"/>
      <c r="R87" s="71"/>
      <c r="S87" s="104"/>
      <c r="T87" s="71"/>
      <c r="U87" s="104"/>
      <c r="V87" s="71"/>
      <c r="W87" s="104"/>
      <c r="X87" s="71"/>
      <c r="Y87" s="104"/>
      <c r="Z87" s="71"/>
      <c r="AA87" s="104"/>
      <c r="AB87" s="71"/>
      <c r="AC87" s="104"/>
      <c r="AD87" s="71"/>
      <c r="AE87" s="104"/>
      <c r="AF87" s="71"/>
      <c r="AG87" s="104"/>
      <c r="AH87" s="71"/>
      <c r="AI87" s="104"/>
      <c r="AJ87" s="71"/>
      <c r="AK87" s="104"/>
      <c r="AL87" s="71"/>
      <c r="AM87" s="104"/>
      <c r="AN87" s="71"/>
      <c r="AO87" s="104"/>
      <c r="AP87" s="71"/>
      <c r="AQ87" s="104"/>
      <c r="AR87" s="71"/>
      <c r="AS87" s="104"/>
      <c r="AT87" s="71"/>
      <c r="AU87" s="104"/>
      <c r="AV87" s="71"/>
      <c r="AW87" s="104"/>
      <c r="AX87" s="71"/>
    </row>
    <row r="88" spans="1:50" x14ac:dyDescent="0.2">
      <c r="A88" s="64"/>
      <c r="B88" s="64"/>
      <c r="C88" s="64"/>
      <c r="D88" s="64"/>
      <c r="E88" s="69"/>
      <c r="F88" s="65"/>
      <c r="G88" s="3"/>
      <c r="H88" s="70"/>
      <c r="I88" s="70"/>
      <c r="J88" s="72"/>
      <c r="K88" s="104"/>
      <c r="L88" s="71"/>
      <c r="M88" s="104"/>
      <c r="N88" s="71"/>
      <c r="O88" s="104"/>
      <c r="P88" s="71"/>
      <c r="Q88" s="104"/>
      <c r="R88" s="71"/>
      <c r="S88" s="104"/>
      <c r="T88" s="71"/>
      <c r="U88" s="104"/>
      <c r="V88" s="71"/>
      <c r="W88" s="104"/>
      <c r="X88" s="71"/>
      <c r="Y88" s="104"/>
      <c r="Z88" s="71"/>
      <c r="AA88" s="104"/>
      <c r="AB88" s="71"/>
      <c r="AC88" s="104"/>
      <c r="AD88" s="71"/>
      <c r="AE88" s="104"/>
      <c r="AF88" s="71"/>
      <c r="AG88" s="104"/>
      <c r="AH88" s="71"/>
      <c r="AI88" s="104"/>
      <c r="AJ88" s="71"/>
      <c r="AK88" s="104"/>
      <c r="AL88" s="71"/>
      <c r="AM88" s="104"/>
      <c r="AN88" s="71"/>
      <c r="AO88" s="104"/>
      <c r="AP88" s="71"/>
      <c r="AQ88" s="104"/>
      <c r="AR88" s="71"/>
      <c r="AS88" s="104"/>
      <c r="AT88" s="71"/>
      <c r="AU88" s="104"/>
      <c r="AV88" s="71"/>
      <c r="AW88" s="104"/>
      <c r="AX88" s="71"/>
    </row>
    <row r="89" spans="1:50" x14ac:dyDescent="0.2">
      <c r="A89" s="64"/>
      <c r="B89" s="64"/>
      <c r="C89" s="64"/>
      <c r="D89" s="64"/>
      <c r="E89" s="69"/>
      <c r="F89" s="65"/>
      <c r="G89" s="3"/>
      <c r="H89" s="70"/>
      <c r="I89" s="70"/>
      <c r="J89" s="72"/>
      <c r="K89" s="104"/>
      <c r="L89" s="71"/>
      <c r="M89" s="104"/>
      <c r="N89" s="71"/>
      <c r="O89" s="104"/>
      <c r="P89" s="71"/>
      <c r="Q89" s="104"/>
      <c r="R89" s="71"/>
      <c r="S89" s="104"/>
      <c r="T89" s="71"/>
      <c r="U89" s="104"/>
      <c r="V89" s="71"/>
      <c r="W89" s="104"/>
      <c r="X89" s="71"/>
      <c r="Y89" s="104"/>
      <c r="Z89" s="71"/>
      <c r="AA89" s="104"/>
      <c r="AB89" s="71"/>
      <c r="AC89" s="104"/>
      <c r="AD89" s="71"/>
      <c r="AE89" s="104"/>
      <c r="AF89" s="71"/>
      <c r="AG89" s="104"/>
      <c r="AH89" s="71"/>
      <c r="AI89" s="104"/>
      <c r="AJ89" s="71"/>
      <c r="AK89" s="104"/>
      <c r="AL89" s="71"/>
      <c r="AM89" s="104"/>
      <c r="AN89" s="71"/>
      <c r="AO89" s="104"/>
      <c r="AP89" s="71"/>
      <c r="AQ89" s="104"/>
      <c r="AR89" s="71"/>
      <c r="AS89" s="104"/>
      <c r="AT89" s="71"/>
      <c r="AU89" s="104"/>
      <c r="AV89" s="71"/>
      <c r="AW89" s="104"/>
      <c r="AX89" s="71"/>
    </row>
    <row r="90" spans="1:50" x14ac:dyDescent="0.2">
      <c r="A90" s="64"/>
      <c r="B90" s="64"/>
      <c r="C90" s="64"/>
      <c r="D90" s="64"/>
      <c r="E90" s="69"/>
      <c r="F90" s="65"/>
      <c r="G90" s="3"/>
      <c r="H90" s="70"/>
      <c r="I90" s="70"/>
      <c r="J90" s="72"/>
      <c r="K90" s="104"/>
      <c r="L90" s="71"/>
      <c r="M90" s="104"/>
      <c r="N90" s="71"/>
      <c r="O90" s="104"/>
      <c r="P90" s="71"/>
      <c r="Q90" s="104"/>
      <c r="R90" s="71"/>
      <c r="S90" s="104"/>
      <c r="T90" s="71"/>
      <c r="U90" s="104"/>
      <c r="V90" s="71"/>
      <c r="W90" s="104"/>
      <c r="X90" s="71"/>
      <c r="Y90" s="104"/>
      <c r="Z90" s="71"/>
      <c r="AA90" s="104"/>
      <c r="AB90" s="71"/>
      <c r="AC90" s="104"/>
      <c r="AD90" s="71"/>
      <c r="AE90" s="104"/>
      <c r="AF90" s="71"/>
      <c r="AG90" s="104"/>
      <c r="AH90" s="71"/>
      <c r="AI90" s="104"/>
      <c r="AJ90" s="71"/>
      <c r="AK90" s="104"/>
      <c r="AL90" s="71"/>
      <c r="AM90" s="104"/>
      <c r="AN90" s="71"/>
      <c r="AO90" s="104"/>
      <c r="AP90" s="71"/>
      <c r="AQ90" s="104"/>
      <c r="AR90" s="71"/>
      <c r="AS90" s="104"/>
      <c r="AT90" s="71"/>
      <c r="AU90" s="104"/>
      <c r="AV90" s="71"/>
      <c r="AW90" s="104"/>
      <c r="AX90" s="71"/>
    </row>
    <row r="91" spans="1:50" x14ac:dyDescent="0.2">
      <c r="A91" s="64"/>
      <c r="B91" s="64"/>
      <c r="C91" s="64"/>
      <c r="D91" s="64"/>
      <c r="E91" s="69"/>
      <c r="F91" s="65"/>
      <c r="G91" s="3"/>
      <c r="H91" s="70"/>
      <c r="I91" s="70"/>
      <c r="J91" s="72"/>
      <c r="K91" s="104"/>
      <c r="L91" s="71"/>
      <c r="M91" s="104"/>
      <c r="N91" s="71"/>
      <c r="O91" s="104"/>
      <c r="P91" s="71"/>
      <c r="Q91" s="104"/>
      <c r="R91" s="71"/>
      <c r="S91" s="104"/>
      <c r="T91" s="71"/>
      <c r="U91" s="104"/>
      <c r="V91" s="71"/>
      <c r="W91" s="104"/>
      <c r="X91" s="71"/>
      <c r="Y91" s="104"/>
      <c r="Z91" s="71"/>
      <c r="AA91" s="104"/>
      <c r="AB91" s="71"/>
      <c r="AC91" s="104"/>
      <c r="AD91" s="71"/>
      <c r="AE91" s="104"/>
      <c r="AF91" s="71"/>
      <c r="AG91" s="104"/>
      <c r="AH91" s="71"/>
      <c r="AI91" s="104"/>
      <c r="AJ91" s="71"/>
      <c r="AK91" s="104"/>
      <c r="AL91" s="71"/>
      <c r="AM91" s="104"/>
      <c r="AN91" s="71"/>
      <c r="AO91" s="104"/>
      <c r="AP91" s="71"/>
      <c r="AQ91" s="104"/>
      <c r="AR91" s="71"/>
      <c r="AS91" s="104"/>
      <c r="AT91" s="71"/>
      <c r="AU91" s="104"/>
      <c r="AV91" s="71"/>
      <c r="AW91" s="104"/>
      <c r="AX91" s="71"/>
    </row>
    <row r="92" spans="1:50" x14ac:dyDescent="0.2">
      <c r="A92" s="64"/>
      <c r="B92" s="64"/>
      <c r="C92" s="64"/>
      <c r="D92" s="64"/>
      <c r="E92" s="69"/>
      <c r="F92" s="65"/>
      <c r="G92" s="3"/>
      <c r="H92" s="70"/>
      <c r="I92" s="70"/>
      <c r="J92" s="72"/>
      <c r="K92" s="104"/>
      <c r="L92" s="71"/>
      <c r="M92" s="104"/>
      <c r="N92" s="71"/>
      <c r="O92" s="104"/>
      <c r="P92" s="71"/>
      <c r="Q92" s="104"/>
      <c r="R92" s="71"/>
      <c r="S92" s="104"/>
      <c r="T92" s="71"/>
      <c r="U92" s="104"/>
      <c r="V92" s="71"/>
      <c r="W92" s="104"/>
      <c r="X92" s="71"/>
      <c r="Y92" s="104"/>
      <c r="Z92" s="71"/>
      <c r="AA92" s="104"/>
      <c r="AB92" s="71"/>
      <c r="AC92" s="104"/>
      <c r="AD92" s="71"/>
      <c r="AE92" s="104"/>
      <c r="AF92" s="71"/>
      <c r="AG92" s="104"/>
      <c r="AH92" s="71"/>
      <c r="AI92" s="104"/>
      <c r="AJ92" s="71"/>
      <c r="AK92" s="104"/>
      <c r="AL92" s="71"/>
      <c r="AM92" s="104"/>
      <c r="AN92" s="71"/>
      <c r="AO92" s="104"/>
      <c r="AP92" s="71"/>
      <c r="AQ92" s="104"/>
      <c r="AR92" s="71"/>
      <c r="AS92" s="104"/>
      <c r="AT92" s="71"/>
      <c r="AU92" s="104"/>
      <c r="AV92" s="71"/>
      <c r="AW92" s="104"/>
      <c r="AX92" s="71"/>
    </row>
    <row r="93" spans="1:50" x14ac:dyDescent="0.2">
      <c r="A93" s="64"/>
      <c r="B93" s="64"/>
      <c r="C93" s="64"/>
      <c r="D93" s="64"/>
      <c r="E93" s="69"/>
      <c r="F93" s="65"/>
      <c r="G93" s="3"/>
      <c r="H93" s="70"/>
      <c r="I93" s="70"/>
      <c r="J93" s="72"/>
      <c r="K93" s="104"/>
      <c r="L93" s="71"/>
      <c r="M93" s="104"/>
      <c r="N93" s="71"/>
      <c r="O93" s="104"/>
      <c r="P93" s="71"/>
      <c r="Q93" s="104"/>
      <c r="R93" s="71"/>
      <c r="S93" s="104"/>
      <c r="T93" s="71"/>
      <c r="U93" s="104"/>
      <c r="V93" s="71"/>
      <c r="W93" s="104"/>
      <c r="X93" s="71"/>
      <c r="Y93" s="104"/>
      <c r="Z93" s="71"/>
      <c r="AA93" s="104"/>
      <c r="AB93" s="71"/>
      <c r="AC93" s="104"/>
      <c r="AD93" s="71"/>
      <c r="AE93" s="104"/>
      <c r="AF93" s="71"/>
      <c r="AG93" s="104"/>
      <c r="AH93" s="71"/>
      <c r="AI93" s="104"/>
      <c r="AJ93" s="71"/>
      <c r="AK93" s="104"/>
      <c r="AL93" s="71"/>
      <c r="AM93" s="104"/>
      <c r="AN93" s="71"/>
      <c r="AO93" s="104"/>
      <c r="AP93" s="71"/>
      <c r="AQ93" s="104"/>
      <c r="AR93" s="71"/>
      <c r="AS93" s="104"/>
      <c r="AT93" s="71"/>
      <c r="AU93" s="104"/>
      <c r="AV93" s="71"/>
      <c r="AW93" s="104"/>
      <c r="AX93" s="71"/>
    </row>
    <row r="94" spans="1:50" x14ac:dyDescent="0.2">
      <c r="A94" s="64"/>
      <c r="B94" s="64"/>
      <c r="C94" s="64"/>
      <c r="D94" s="64"/>
      <c r="E94" s="69"/>
      <c r="F94" s="65"/>
      <c r="G94" s="3"/>
      <c r="H94" s="70"/>
      <c r="I94" s="70"/>
      <c r="J94" s="72"/>
      <c r="K94" s="104"/>
      <c r="L94" s="71"/>
      <c r="M94" s="104"/>
      <c r="N94" s="71"/>
      <c r="O94" s="104"/>
      <c r="P94" s="71"/>
      <c r="Q94" s="104"/>
      <c r="R94" s="71"/>
      <c r="S94" s="104"/>
      <c r="T94" s="71"/>
      <c r="U94" s="104"/>
      <c r="V94" s="71"/>
      <c r="W94" s="104"/>
      <c r="X94" s="71"/>
      <c r="Y94" s="104"/>
      <c r="Z94" s="71"/>
      <c r="AA94" s="104"/>
      <c r="AB94" s="71"/>
      <c r="AC94" s="104"/>
      <c r="AD94" s="71"/>
      <c r="AE94" s="104"/>
      <c r="AF94" s="71"/>
      <c r="AG94" s="104"/>
      <c r="AH94" s="71"/>
      <c r="AI94" s="104"/>
      <c r="AJ94" s="71"/>
      <c r="AK94" s="104"/>
      <c r="AL94" s="71"/>
      <c r="AM94" s="104"/>
      <c r="AN94" s="71"/>
      <c r="AO94" s="104"/>
      <c r="AP94" s="71"/>
      <c r="AQ94" s="104"/>
      <c r="AR94" s="71"/>
      <c r="AS94" s="104"/>
      <c r="AT94" s="71"/>
      <c r="AU94" s="104"/>
      <c r="AV94" s="71"/>
      <c r="AW94" s="104"/>
      <c r="AX94" s="71"/>
    </row>
    <row r="95" spans="1:50" x14ac:dyDescent="0.2">
      <c r="A95" s="64"/>
      <c r="B95" s="64"/>
      <c r="C95" s="64"/>
      <c r="D95" s="64"/>
      <c r="E95" s="69"/>
      <c r="F95" s="65"/>
      <c r="G95" s="3"/>
      <c r="H95" s="70"/>
      <c r="I95" s="70"/>
      <c r="J95" s="72"/>
      <c r="K95" s="104"/>
      <c r="L95" s="71"/>
      <c r="M95" s="104"/>
      <c r="N95" s="71"/>
      <c r="O95" s="104"/>
      <c r="P95" s="71"/>
      <c r="Q95" s="104"/>
      <c r="R95" s="71"/>
      <c r="S95" s="104"/>
      <c r="T95" s="71"/>
      <c r="U95" s="104"/>
      <c r="V95" s="71"/>
      <c r="W95" s="104"/>
      <c r="X95" s="71"/>
      <c r="Y95" s="104"/>
      <c r="Z95" s="71"/>
      <c r="AA95" s="104"/>
      <c r="AB95" s="71"/>
      <c r="AC95" s="104"/>
      <c r="AD95" s="71"/>
      <c r="AE95" s="104"/>
      <c r="AF95" s="71"/>
      <c r="AG95" s="104"/>
      <c r="AH95" s="71"/>
      <c r="AI95" s="104"/>
      <c r="AJ95" s="71"/>
      <c r="AK95" s="104"/>
      <c r="AL95" s="71"/>
      <c r="AM95" s="104"/>
      <c r="AN95" s="71"/>
      <c r="AO95" s="104"/>
      <c r="AP95" s="71"/>
      <c r="AQ95" s="104"/>
      <c r="AR95" s="71"/>
      <c r="AS95" s="104"/>
      <c r="AT95" s="71"/>
      <c r="AU95" s="104"/>
      <c r="AV95" s="71"/>
      <c r="AW95" s="104"/>
      <c r="AX95" s="71"/>
    </row>
    <row r="96" spans="1:50" x14ac:dyDescent="0.2">
      <c r="A96" s="64"/>
      <c r="B96" s="64"/>
      <c r="C96" s="64"/>
      <c r="D96" s="64"/>
      <c r="E96" s="69"/>
      <c r="F96" s="65"/>
      <c r="G96" s="3"/>
      <c r="H96" s="70"/>
      <c r="I96" s="70"/>
      <c r="J96" s="72"/>
      <c r="K96" s="104"/>
      <c r="L96" s="71"/>
      <c r="M96" s="104"/>
      <c r="N96" s="71"/>
      <c r="O96" s="104"/>
      <c r="P96" s="71"/>
      <c r="Q96" s="104"/>
      <c r="R96" s="71"/>
      <c r="S96" s="104"/>
      <c r="T96" s="71"/>
      <c r="U96" s="104"/>
      <c r="V96" s="71"/>
      <c r="W96" s="104"/>
      <c r="X96" s="71"/>
      <c r="Y96" s="104"/>
      <c r="Z96" s="71"/>
      <c r="AA96" s="104"/>
      <c r="AB96" s="71"/>
      <c r="AC96" s="104"/>
      <c r="AD96" s="71"/>
      <c r="AE96" s="104"/>
      <c r="AF96" s="71"/>
      <c r="AG96" s="104"/>
      <c r="AH96" s="71"/>
      <c r="AI96" s="104"/>
      <c r="AJ96" s="71"/>
      <c r="AK96" s="104"/>
      <c r="AL96" s="71"/>
      <c r="AM96" s="104"/>
      <c r="AN96" s="71"/>
      <c r="AO96" s="104"/>
      <c r="AP96" s="71"/>
      <c r="AQ96" s="104"/>
      <c r="AR96" s="71"/>
      <c r="AS96" s="104"/>
      <c r="AT96" s="71"/>
      <c r="AU96" s="104"/>
      <c r="AV96" s="71"/>
      <c r="AW96" s="104"/>
      <c r="AX96" s="71"/>
    </row>
    <row r="97" spans="1:50" x14ac:dyDescent="0.2">
      <c r="A97" s="64"/>
      <c r="B97" s="64"/>
      <c r="C97" s="64"/>
      <c r="D97" s="64"/>
      <c r="E97" s="69"/>
      <c r="F97" s="65"/>
      <c r="G97" s="3"/>
      <c r="H97" s="70"/>
      <c r="I97" s="70"/>
      <c r="J97" s="72"/>
      <c r="K97" s="104"/>
      <c r="L97" s="71"/>
      <c r="M97" s="104"/>
      <c r="N97" s="71"/>
      <c r="O97" s="104"/>
      <c r="P97" s="71"/>
      <c r="Q97" s="104"/>
      <c r="R97" s="71"/>
      <c r="S97" s="104"/>
      <c r="T97" s="71"/>
      <c r="U97" s="104"/>
      <c r="V97" s="71"/>
      <c r="W97" s="104"/>
      <c r="X97" s="71"/>
      <c r="Y97" s="104"/>
      <c r="Z97" s="71"/>
      <c r="AA97" s="104"/>
      <c r="AB97" s="71"/>
      <c r="AC97" s="104"/>
      <c r="AD97" s="71"/>
      <c r="AE97" s="104"/>
      <c r="AF97" s="71"/>
      <c r="AG97" s="104"/>
      <c r="AH97" s="71"/>
      <c r="AI97" s="104"/>
      <c r="AJ97" s="71"/>
      <c r="AK97" s="104"/>
      <c r="AL97" s="71"/>
      <c r="AM97" s="104"/>
      <c r="AN97" s="71"/>
      <c r="AO97" s="104"/>
      <c r="AP97" s="71"/>
      <c r="AQ97" s="104"/>
      <c r="AR97" s="71"/>
      <c r="AS97" s="104"/>
      <c r="AT97" s="71"/>
      <c r="AU97" s="104"/>
      <c r="AV97" s="71"/>
      <c r="AW97" s="104"/>
      <c r="AX97" s="71"/>
    </row>
    <row r="98" spans="1:50" x14ac:dyDescent="0.2">
      <c r="A98" s="64"/>
      <c r="B98" s="64"/>
      <c r="C98" s="64"/>
      <c r="D98" s="64"/>
      <c r="E98" s="69"/>
      <c r="F98" s="65"/>
      <c r="G98" s="3"/>
      <c r="H98" s="70"/>
      <c r="I98" s="70"/>
      <c r="J98" s="72"/>
      <c r="K98" s="104"/>
      <c r="L98" s="71"/>
      <c r="M98" s="104"/>
      <c r="N98" s="71"/>
      <c r="O98" s="104"/>
      <c r="P98" s="71"/>
      <c r="Q98" s="104"/>
      <c r="R98" s="71"/>
      <c r="S98" s="104"/>
      <c r="T98" s="71"/>
      <c r="U98" s="104"/>
      <c r="V98" s="71"/>
      <c r="W98" s="104"/>
      <c r="X98" s="71"/>
      <c r="Y98" s="104"/>
      <c r="Z98" s="71"/>
      <c r="AA98" s="104"/>
      <c r="AB98" s="71"/>
      <c r="AC98" s="104"/>
      <c r="AD98" s="71"/>
      <c r="AE98" s="104"/>
      <c r="AF98" s="71"/>
      <c r="AG98" s="104"/>
      <c r="AH98" s="71"/>
      <c r="AI98" s="104"/>
      <c r="AJ98" s="71"/>
      <c r="AK98" s="104"/>
      <c r="AL98" s="71"/>
      <c r="AM98" s="104"/>
      <c r="AN98" s="71"/>
      <c r="AO98" s="104"/>
      <c r="AP98" s="71"/>
      <c r="AQ98" s="104"/>
      <c r="AR98" s="71"/>
      <c r="AS98" s="104"/>
      <c r="AT98" s="71"/>
      <c r="AU98" s="104"/>
      <c r="AV98" s="71"/>
      <c r="AW98" s="104"/>
      <c r="AX98" s="71"/>
    </row>
    <row r="99" spans="1:50" x14ac:dyDescent="0.2">
      <c r="A99" s="64"/>
      <c r="B99" s="64"/>
      <c r="C99" s="64"/>
      <c r="D99" s="64"/>
      <c r="E99" s="69"/>
      <c r="F99" s="65"/>
      <c r="G99" s="3"/>
      <c r="H99" s="70"/>
      <c r="I99" s="70"/>
      <c r="J99" s="72"/>
      <c r="K99" s="104"/>
      <c r="L99" s="71"/>
      <c r="M99" s="104"/>
      <c r="N99" s="71"/>
      <c r="O99" s="104"/>
      <c r="P99" s="71"/>
      <c r="Q99" s="104"/>
      <c r="R99" s="71"/>
      <c r="S99" s="104"/>
      <c r="T99" s="71"/>
      <c r="U99" s="104"/>
      <c r="V99" s="71"/>
      <c r="W99" s="104"/>
      <c r="X99" s="71"/>
      <c r="Y99" s="104"/>
      <c r="Z99" s="71"/>
      <c r="AA99" s="104"/>
      <c r="AB99" s="71"/>
      <c r="AC99" s="104"/>
      <c r="AD99" s="71"/>
      <c r="AE99" s="104"/>
      <c r="AF99" s="71"/>
      <c r="AG99" s="104"/>
      <c r="AH99" s="71"/>
      <c r="AI99" s="104"/>
      <c r="AJ99" s="71"/>
      <c r="AK99" s="104"/>
      <c r="AL99" s="71"/>
      <c r="AM99" s="104"/>
      <c r="AN99" s="71"/>
      <c r="AO99" s="104"/>
      <c r="AP99" s="71"/>
      <c r="AQ99" s="104"/>
      <c r="AR99" s="71"/>
      <c r="AS99" s="104"/>
      <c r="AT99" s="71"/>
      <c r="AU99" s="104"/>
      <c r="AV99" s="71"/>
      <c r="AW99" s="104"/>
      <c r="AX99" s="71"/>
    </row>
    <row r="100" spans="1:50" x14ac:dyDescent="0.2">
      <c r="A100" s="64"/>
      <c r="B100" s="64"/>
      <c r="C100" s="64"/>
      <c r="D100" s="64"/>
      <c r="E100" s="69"/>
      <c r="F100" s="65"/>
      <c r="G100" s="3"/>
      <c r="H100" s="70"/>
      <c r="I100" s="70"/>
      <c r="J100" s="72"/>
      <c r="K100" s="104"/>
      <c r="L100" s="71"/>
      <c r="M100" s="104"/>
      <c r="N100" s="71"/>
      <c r="O100" s="104"/>
      <c r="P100" s="71"/>
      <c r="Q100" s="104"/>
      <c r="R100" s="71"/>
      <c r="S100" s="104"/>
      <c r="T100" s="71"/>
      <c r="U100" s="104"/>
      <c r="V100" s="71"/>
      <c r="W100" s="104"/>
      <c r="X100" s="71"/>
      <c r="Y100" s="104"/>
      <c r="Z100" s="71"/>
      <c r="AA100" s="104"/>
      <c r="AB100" s="71"/>
      <c r="AC100" s="104"/>
      <c r="AD100" s="71"/>
      <c r="AE100" s="104"/>
      <c r="AF100" s="71"/>
      <c r="AG100" s="104"/>
      <c r="AH100" s="71"/>
      <c r="AI100" s="104"/>
      <c r="AJ100" s="71"/>
      <c r="AK100" s="104"/>
      <c r="AL100" s="71"/>
      <c r="AM100" s="104"/>
      <c r="AN100" s="71"/>
      <c r="AO100" s="104"/>
      <c r="AP100" s="71"/>
      <c r="AQ100" s="104"/>
      <c r="AR100" s="71"/>
      <c r="AS100" s="104"/>
      <c r="AT100" s="71"/>
      <c r="AU100" s="104"/>
      <c r="AV100" s="71"/>
      <c r="AW100" s="104"/>
      <c r="AX100" s="71"/>
    </row>
    <row r="101" spans="1:50" x14ac:dyDescent="0.2">
      <c r="A101" s="64"/>
      <c r="B101" s="64"/>
      <c r="C101" s="64"/>
      <c r="D101" s="64"/>
      <c r="E101" s="69"/>
      <c r="F101" s="65"/>
      <c r="G101" s="3"/>
      <c r="H101" s="70"/>
      <c r="I101" s="70"/>
      <c r="J101" s="72"/>
      <c r="K101" s="104"/>
      <c r="L101" s="71"/>
      <c r="M101" s="104"/>
      <c r="N101" s="71"/>
      <c r="O101" s="104"/>
      <c r="P101" s="71"/>
      <c r="Q101" s="104"/>
      <c r="R101" s="71"/>
      <c r="S101" s="104"/>
      <c r="T101" s="71"/>
      <c r="U101" s="104"/>
      <c r="V101" s="71"/>
      <c r="W101" s="104"/>
      <c r="X101" s="71"/>
      <c r="Y101" s="104"/>
      <c r="Z101" s="71"/>
      <c r="AA101" s="104"/>
      <c r="AB101" s="71"/>
      <c r="AC101" s="104"/>
      <c r="AD101" s="71"/>
      <c r="AE101" s="104"/>
      <c r="AF101" s="71"/>
      <c r="AG101" s="104"/>
      <c r="AH101" s="71"/>
      <c r="AI101" s="104"/>
      <c r="AJ101" s="71"/>
      <c r="AK101" s="104"/>
      <c r="AL101" s="71"/>
      <c r="AM101" s="104"/>
      <c r="AN101" s="71"/>
      <c r="AO101" s="104"/>
      <c r="AP101" s="71"/>
      <c r="AQ101" s="104"/>
      <c r="AR101" s="71"/>
      <c r="AS101" s="104"/>
      <c r="AT101" s="71"/>
      <c r="AU101" s="104"/>
      <c r="AV101" s="71"/>
      <c r="AW101" s="104"/>
      <c r="AX101" s="71"/>
    </row>
    <row r="102" spans="1:50" x14ac:dyDescent="0.2">
      <c r="A102" s="64"/>
      <c r="B102" s="64"/>
      <c r="C102" s="64"/>
      <c r="D102" s="64"/>
      <c r="E102" s="69"/>
      <c r="F102" s="65"/>
      <c r="G102" s="3"/>
      <c r="H102" s="70"/>
      <c r="I102" s="70"/>
      <c r="J102" s="72"/>
      <c r="K102" s="104"/>
      <c r="L102" s="71"/>
      <c r="M102" s="104"/>
      <c r="N102" s="71"/>
      <c r="O102" s="104"/>
      <c r="P102" s="71"/>
      <c r="Q102" s="104"/>
      <c r="R102" s="71"/>
      <c r="S102" s="104"/>
      <c r="T102" s="71"/>
      <c r="U102" s="104"/>
      <c r="V102" s="71"/>
      <c r="W102" s="104"/>
      <c r="X102" s="71"/>
      <c r="Y102" s="104"/>
      <c r="Z102" s="71"/>
      <c r="AA102" s="104"/>
      <c r="AB102" s="71"/>
      <c r="AC102" s="104"/>
      <c r="AD102" s="71"/>
      <c r="AE102" s="104"/>
      <c r="AF102" s="71"/>
      <c r="AG102" s="104"/>
      <c r="AH102" s="71"/>
      <c r="AI102" s="104"/>
      <c r="AJ102" s="71"/>
      <c r="AK102" s="104"/>
      <c r="AL102" s="71"/>
      <c r="AM102" s="104"/>
      <c r="AN102" s="71"/>
      <c r="AO102" s="104"/>
      <c r="AP102" s="71"/>
      <c r="AQ102" s="104"/>
      <c r="AR102" s="71"/>
      <c r="AS102" s="104"/>
      <c r="AT102" s="71"/>
      <c r="AU102" s="104"/>
      <c r="AV102" s="71"/>
      <c r="AW102" s="104"/>
      <c r="AX102" s="71"/>
    </row>
    <row r="103" spans="1:50" x14ac:dyDescent="0.2">
      <c r="A103" s="64"/>
      <c r="B103" s="64"/>
      <c r="C103" s="64"/>
      <c r="D103" s="64"/>
      <c r="E103" s="69"/>
      <c r="F103" s="65"/>
      <c r="G103" s="3"/>
      <c r="H103" s="70"/>
      <c r="I103" s="70"/>
      <c r="J103" s="72"/>
      <c r="K103" s="104"/>
      <c r="L103" s="71"/>
      <c r="M103" s="104"/>
      <c r="N103" s="71"/>
      <c r="O103" s="104"/>
      <c r="P103" s="71"/>
      <c r="Q103" s="104"/>
      <c r="R103" s="71"/>
      <c r="S103" s="104"/>
      <c r="T103" s="71"/>
      <c r="U103" s="104"/>
      <c r="V103" s="71"/>
      <c r="W103" s="104"/>
      <c r="X103" s="71"/>
      <c r="Y103" s="104"/>
      <c r="Z103" s="71"/>
      <c r="AA103" s="104"/>
      <c r="AB103" s="71"/>
      <c r="AC103" s="104"/>
      <c r="AD103" s="71"/>
      <c r="AE103" s="104"/>
      <c r="AF103" s="71"/>
      <c r="AG103" s="104"/>
      <c r="AH103" s="71"/>
      <c r="AI103" s="104"/>
      <c r="AJ103" s="71"/>
      <c r="AK103" s="104"/>
      <c r="AL103" s="71"/>
      <c r="AM103" s="104"/>
      <c r="AN103" s="71"/>
      <c r="AO103" s="104"/>
      <c r="AP103" s="71"/>
      <c r="AQ103" s="104"/>
      <c r="AR103" s="71"/>
      <c r="AS103" s="104"/>
      <c r="AT103" s="71"/>
      <c r="AU103" s="104"/>
      <c r="AV103" s="71"/>
      <c r="AW103" s="104"/>
      <c r="AX103" s="71"/>
    </row>
    <row r="104" spans="1:50" x14ac:dyDescent="0.2">
      <c r="A104" s="64"/>
      <c r="B104" s="64"/>
      <c r="C104" s="64"/>
      <c r="D104" s="64"/>
      <c r="E104" s="69"/>
      <c r="F104" s="65"/>
      <c r="G104" s="3"/>
      <c r="H104" s="70"/>
      <c r="I104" s="70"/>
      <c r="J104" s="72"/>
      <c r="K104" s="104"/>
      <c r="L104" s="71"/>
      <c r="M104" s="104"/>
      <c r="N104" s="71"/>
      <c r="O104" s="104"/>
      <c r="P104" s="71"/>
      <c r="Q104" s="104"/>
      <c r="R104" s="71"/>
      <c r="S104" s="104"/>
      <c r="T104" s="71"/>
      <c r="U104" s="104"/>
      <c r="V104" s="71"/>
      <c r="W104" s="104"/>
      <c r="X104" s="71"/>
      <c r="Y104" s="104"/>
      <c r="Z104" s="71"/>
      <c r="AA104" s="104"/>
      <c r="AB104" s="71"/>
      <c r="AC104" s="104"/>
      <c r="AD104" s="71"/>
      <c r="AE104" s="104"/>
      <c r="AF104" s="71"/>
      <c r="AG104" s="104"/>
      <c r="AH104" s="71"/>
      <c r="AI104" s="104"/>
      <c r="AJ104" s="71"/>
      <c r="AK104" s="104"/>
      <c r="AL104" s="71"/>
      <c r="AM104" s="104"/>
      <c r="AN104" s="71"/>
      <c r="AO104" s="104"/>
      <c r="AP104" s="71"/>
      <c r="AQ104" s="104"/>
      <c r="AR104" s="71"/>
      <c r="AS104" s="104"/>
      <c r="AT104" s="71"/>
      <c r="AU104" s="104"/>
      <c r="AV104" s="71"/>
      <c r="AW104" s="104"/>
      <c r="AX104" s="71"/>
    </row>
    <row r="105" spans="1:50" x14ac:dyDescent="0.2">
      <c r="A105" s="64"/>
      <c r="B105" s="64"/>
      <c r="C105" s="64"/>
      <c r="D105" s="64"/>
      <c r="E105" s="69"/>
      <c r="F105" s="65"/>
      <c r="G105" s="3"/>
      <c r="H105" s="70"/>
      <c r="I105" s="70"/>
      <c r="J105" s="72"/>
      <c r="K105" s="104"/>
      <c r="L105" s="71"/>
      <c r="M105" s="104"/>
      <c r="N105" s="71"/>
      <c r="O105" s="104"/>
      <c r="P105" s="71"/>
      <c r="Q105" s="104"/>
      <c r="R105" s="71"/>
      <c r="S105" s="104"/>
      <c r="T105" s="71"/>
      <c r="U105" s="104"/>
      <c r="V105" s="71"/>
      <c r="W105" s="104"/>
      <c r="X105" s="71"/>
      <c r="Y105" s="104"/>
      <c r="Z105" s="71"/>
      <c r="AA105" s="104"/>
      <c r="AB105" s="71"/>
      <c r="AC105" s="104"/>
      <c r="AD105" s="71"/>
      <c r="AE105" s="104"/>
      <c r="AF105" s="71"/>
      <c r="AG105" s="104"/>
      <c r="AH105" s="71"/>
      <c r="AI105" s="104"/>
      <c r="AJ105" s="71"/>
      <c r="AK105" s="104"/>
      <c r="AL105" s="71"/>
      <c r="AM105" s="104"/>
      <c r="AN105" s="71"/>
      <c r="AO105" s="104"/>
      <c r="AP105" s="71"/>
      <c r="AQ105" s="104"/>
      <c r="AR105" s="71"/>
      <c r="AS105" s="104"/>
      <c r="AT105" s="71"/>
      <c r="AU105" s="104"/>
      <c r="AV105" s="71"/>
      <c r="AW105" s="104"/>
      <c r="AX105" s="71"/>
    </row>
    <row r="106" spans="1:50" ht="13.5" thickBot="1" x14ac:dyDescent="0.25">
      <c r="A106" s="75"/>
      <c r="B106" s="75"/>
      <c r="C106" s="75"/>
      <c r="D106" s="75"/>
      <c r="E106" s="105"/>
      <c r="F106" s="106"/>
      <c r="G106" s="107"/>
      <c r="H106" s="108"/>
      <c r="I106" s="108"/>
      <c r="J106" s="109"/>
      <c r="K106" s="110"/>
      <c r="L106" s="111"/>
      <c r="M106" s="110"/>
      <c r="N106" s="111"/>
      <c r="O106" s="110"/>
      <c r="P106" s="111"/>
      <c r="Q106" s="110"/>
      <c r="R106" s="111"/>
      <c r="S106" s="110"/>
      <c r="T106" s="111"/>
      <c r="U106" s="110"/>
      <c r="V106" s="111"/>
      <c r="W106" s="110"/>
      <c r="X106" s="111"/>
      <c r="Y106" s="110"/>
      <c r="Z106" s="111"/>
      <c r="AA106" s="110"/>
      <c r="AB106" s="111"/>
      <c r="AC106" s="110"/>
      <c r="AD106" s="111"/>
      <c r="AE106" s="110"/>
      <c r="AF106" s="111"/>
      <c r="AG106" s="110"/>
      <c r="AH106" s="111"/>
      <c r="AI106" s="110"/>
      <c r="AJ106" s="111"/>
      <c r="AK106" s="110"/>
      <c r="AL106" s="111"/>
      <c r="AM106" s="110"/>
      <c r="AN106" s="111"/>
      <c r="AO106" s="110"/>
      <c r="AP106" s="111"/>
      <c r="AQ106" s="110"/>
      <c r="AR106" s="111"/>
      <c r="AS106" s="110"/>
      <c r="AT106" s="111"/>
      <c r="AU106" s="110"/>
      <c r="AV106" s="111"/>
      <c r="AW106" s="110"/>
      <c r="AX106" s="111"/>
    </row>
  </sheetData>
  <mergeCells count="20">
    <mergeCell ref="AC5:AD5"/>
    <mergeCell ref="AE5:AF5"/>
    <mergeCell ref="AU5:AV5"/>
    <mergeCell ref="AW5:AX5"/>
    <mergeCell ref="AI5:AJ5"/>
    <mergeCell ref="AK5:AL5"/>
    <mergeCell ref="AM5:AN5"/>
    <mergeCell ref="AO5:AP5"/>
    <mergeCell ref="AQ5:AR5"/>
    <mergeCell ref="AS5:AT5"/>
    <mergeCell ref="AG5:AH5"/>
    <mergeCell ref="U5:V5"/>
    <mergeCell ref="W5:X5"/>
    <mergeCell ref="Y5:Z5"/>
    <mergeCell ref="AA5:AB5"/>
    <mergeCell ref="K5:L5"/>
    <mergeCell ref="M5:N5"/>
    <mergeCell ref="O5:P5"/>
    <mergeCell ref="Q5:R5"/>
    <mergeCell ref="S5:T5"/>
  </mergeCells>
  <dataValidations xWindow="640" yWindow="279" count="15">
    <dataValidation type="list" errorStyle="warning" showInputMessage="1" showErrorMessage="1" error="Please select a valid entry" sqref="A2">
      <formula1>StarCAM_Exchanges</formula1>
    </dataValidation>
    <dataValidation type="list" errorStyle="warning" showInputMessage="1" showErrorMessage="1" error="Please select a valid entry" sqref="B2">
      <formula1>BondSegment</formula1>
    </dataValidation>
    <dataValidation type="list" errorStyle="warning" showInputMessage="1" showErrorMessage="1" error="Please select a valid entry" sqref="C2">
      <formula1>BondIssuers</formula1>
    </dataValidation>
    <dataValidation type="list" showInputMessage="1" showErrorMessage="1" sqref="F2">
      <formula1>TradingCurrencies</formula1>
    </dataValidation>
    <dataValidation type="list" errorStyle="warning" showInputMessage="1" showErrorMessage="1" error="Please select a valid entry" sqref="G2">
      <formula1>BondMTNStandalone</formula1>
    </dataValidation>
    <dataValidation type="date" operator="greaterThanOrEqual" showInputMessage="1" showErrorMessage="1" errorTitle="Listing date" error="Please enter a valid future date." sqref="H2">
      <formula1>TODAY()</formula1>
    </dataValidation>
    <dataValidation type="list" allowBlank="1" showInputMessage="1" showErrorMessage="1" sqref="D2">
      <formula1>BondIssuingAgent</formula1>
    </dataValidation>
    <dataValidation errorStyle="warning" operator="greaterThanOrEqual" allowBlank="1" showInputMessage="1" showErrorMessage="1" errorTitle="Error" error="Please enter a valid future trading date greather then the listing date" sqref="J9:J106"/>
    <dataValidation type="date" operator="greaterThan" allowBlank="1" showInputMessage="1" showErrorMessage="1" errorTitle="Issue Date" error="Please enter a valid date." sqref="G7:G106">
      <formula1>1</formula1>
    </dataValidation>
    <dataValidation type="date" operator="greaterThanOrEqual" allowBlank="1" showInputMessage="1" showErrorMessage="1" errorTitle="Reimbursement date" error="Please enter a valid date grater than the listing date." sqref="H7:H106">
      <formula1>$H$2</formula1>
    </dataValidation>
    <dataValidation type="whole" operator="greaterThan" allowBlank="1" showInputMessage="1" showErrorMessage="1" errorTitle="Trading Lot" error="Please enter a whole number." sqref="E2">
      <formula1>0</formula1>
    </dataValidation>
    <dataValidation type="whole" operator="greaterThanOrEqual" allowBlank="1" showInputMessage="1" showErrorMessage="1" errorTitle="Amound Issued" error="Please enter a whole number." sqref="F7:F106">
      <formula1>0</formula1>
    </dataValidation>
    <dataValidation type="date" operator="greaterThanOrEqual" allowBlank="1" showInputMessage="1" showErrorMessage="1" errorTitle="Last trading date" error="Please enter a valid future trading date greather then the listing date" sqref="I7:I106">
      <formula1>$H$2</formula1>
    </dataValidation>
    <dataValidation type="decimal" errorStyle="warning" operator="greaterThan" allowBlank="1" showInputMessage="1" showErrorMessage="1" errorTitle="Issue price" error="Please enter a positive number._x000a__x000a_Please note that an issue price of 100% should be entered as 100 and not as 100 % or 1.00." sqref="E7:E106">
      <formula1>10</formula1>
    </dataValidation>
    <dataValidation type="decimal" errorStyle="warning" allowBlank="1" showInputMessage="1" showErrorMessage="1" errorTitle="Underlying Asset Weight" error="Please enter a number greater than zero._x000a__x000a_Please note that 25 % should be entered as 25 and not as 0,25 or 25 %." sqref="L7:L106 N7:N106 P7:P106 R7:R106 T7:T106 V7:V106 X7:X106 Z7:Z106 AB7:AB106 AD7:AD106 AF7:AF106 AH7:AH106 AJ7:AJ106 AL7:AL106 AN7:AN106 AP7:AP106 AR7:AR106 AT7:AT106 AV7:AV106 AX7:AX106">
      <formula1>4</formula1>
      <formula2>100</formula2>
    </dataValidation>
  </dataValidations>
  <pageMargins left="0.70866141732283472" right="0.70866141732283472" top="0.74803149606299213" bottom="0.74803149606299213" header="0.31496062992125984" footer="0.31496062992125984"/>
  <pageSetup paperSize="9" scale="69" pageOrder="overThenDown" orientation="landscape" r:id="rId1"/>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X64"/>
  <sheetViews>
    <sheetView zoomScaleNormal="100" workbookViewId="0">
      <pane xSplit="3" ySplit="6" topLeftCell="N7" activePane="bottomRight" state="frozen"/>
      <selection pane="topRight" activeCell="D1" sqref="D1"/>
      <selection pane="bottomLeft" activeCell="A6" sqref="A6"/>
      <selection pane="bottomRight" activeCell="Q16" sqref="Q16"/>
    </sheetView>
  </sheetViews>
  <sheetFormatPr defaultColWidth="9.140625" defaultRowHeight="12.75" x14ac:dyDescent="0.2"/>
  <cols>
    <col min="1" max="1" width="19.5703125" style="55" customWidth="1"/>
    <col min="2" max="2" width="23.42578125" style="55" customWidth="1"/>
    <col min="3" max="3" width="17.7109375" style="55" customWidth="1"/>
    <col min="4" max="4" width="19.7109375" style="55" customWidth="1"/>
    <col min="5" max="5" width="17.28515625" style="55" customWidth="1"/>
    <col min="6" max="6" width="15.140625" style="55" customWidth="1"/>
    <col min="7" max="7" width="13.7109375" style="55" customWidth="1"/>
    <col min="8" max="8" width="11.140625" style="55" customWidth="1"/>
    <col min="9" max="9" width="11.7109375" style="55" customWidth="1"/>
    <col min="10" max="10" width="12.28515625" style="55" customWidth="1"/>
    <col min="11" max="11" width="16" style="56" customWidth="1"/>
    <col min="12" max="18" width="14.7109375" style="55" customWidth="1"/>
    <col min="19" max="19" width="14" style="55" customWidth="1"/>
    <col min="20" max="20" width="26.5703125" style="55" customWidth="1"/>
    <col min="21" max="21" width="19.5703125" style="55" customWidth="1"/>
    <col min="22" max="22" width="20.28515625" style="55" customWidth="1"/>
    <col min="23" max="23" width="14.7109375" style="55" customWidth="1"/>
    <col min="24" max="16384" width="9.140625" style="55"/>
  </cols>
  <sheetData>
    <row r="1" spans="1:24" ht="26.45" x14ac:dyDescent="0.25">
      <c r="A1" s="5" t="s">
        <v>0</v>
      </c>
      <c r="B1" s="5" t="s">
        <v>1</v>
      </c>
      <c r="C1" s="5" t="s">
        <v>2</v>
      </c>
      <c r="D1" s="5" t="s">
        <v>8</v>
      </c>
      <c r="E1" s="5" t="s">
        <v>3</v>
      </c>
      <c r="F1" s="5" t="s">
        <v>4</v>
      </c>
      <c r="G1" s="5" t="s">
        <v>5</v>
      </c>
      <c r="H1" s="5" t="s">
        <v>6</v>
      </c>
      <c r="I1" s="5" t="s">
        <v>7</v>
      </c>
      <c r="J1" s="5" t="s">
        <v>453</v>
      </c>
      <c r="K1" s="5" t="s">
        <v>612</v>
      </c>
    </row>
    <row r="2" spans="1:24" ht="13.15" x14ac:dyDescent="0.25">
      <c r="A2" s="196"/>
      <c r="B2" s="1"/>
      <c r="C2" s="1"/>
      <c r="D2" s="3"/>
      <c r="E2" s="116"/>
      <c r="F2" s="2"/>
      <c r="G2" s="1"/>
      <c r="H2" s="3"/>
      <c r="I2" s="7"/>
      <c r="J2" s="170"/>
      <c r="K2" s="87"/>
    </row>
    <row r="3" spans="1:24" ht="13.15" x14ac:dyDescent="0.25">
      <c r="A3" s="188" t="s">
        <v>858</v>
      </c>
      <c r="B3" s="88"/>
      <c r="C3" s="88"/>
      <c r="D3" s="88"/>
      <c r="E3" s="89"/>
      <c r="F3" s="90"/>
      <c r="G3" s="91"/>
      <c r="H3" s="92"/>
      <c r="I3" s="91"/>
      <c r="J3" s="93"/>
      <c r="K3" s="74"/>
    </row>
    <row r="4" spans="1:24" s="189" customFormat="1" ht="13.9" thickBot="1" x14ac:dyDescent="0.3">
      <c r="A4" s="249" t="s">
        <v>860</v>
      </c>
      <c r="B4" s="249"/>
      <c r="C4" s="249"/>
      <c r="D4" s="249"/>
      <c r="E4" s="249"/>
      <c r="F4" s="249"/>
      <c r="G4" s="249"/>
      <c r="H4" s="249"/>
      <c r="I4" s="249"/>
      <c r="J4" s="249"/>
      <c r="K4" s="249"/>
      <c r="S4" s="191" t="s">
        <v>383</v>
      </c>
      <c r="V4" s="191" t="s">
        <v>383</v>
      </c>
    </row>
    <row r="5" spans="1:24" ht="13.15" x14ac:dyDescent="0.25">
      <c r="B5" s="73"/>
      <c r="C5" s="73"/>
      <c r="D5" s="73"/>
      <c r="E5" s="73"/>
      <c r="F5" s="73"/>
      <c r="G5" s="73"/>
      <c r="H5" s="73"/>
      <c r="I5" s="190" t="s">
        <v>861</v>
      </c>
      <c r="J5" s="73"/>
      <c r="K5" s="205" t="s">
        <v>383</v>
      </c>
      <c r="L5" s="205" t="s">
        <v>383</v>
      </c>
      <c r="M5" s="205" t="s">
        <v>383</v>
      </c>
      <c r="N5" s="205" t="s">
        <v>383</v>
      </c>
      <c r="O5" s="205" t="s">
        <v>383</v>
      </c>
      <c r="P5" s="205" t="s">
        <v>383</v>
      </c>
      <c r="Q5" s="205" t="s">
        <v>383</v>
      </c>
      <c r="R5" s="205" t="s">
        <v>383</v>
      </c>
      <c r="S5" s="241" t="s">
        <v>1017</v>
      </c>
      <c r="T5" s="242"/>
      <c r="U5" s="242"/>
      <c r="V5" s="242"/>
      <c r="W5" s="242"/>
    </row>
    <row r="6" spans="1:24" ht="38.25" x14ac:dyDescent="0.2">
      <c r="A6" s="5" t="s">
        <v>9</v>
      </c>
      <c r="B6" s="5" t="s">
        <v>10</v>
      </c>
      <c r="C6" s="5" t="s">
        <v>11</v>
      </c>
      <c r="D6" s="5" t="s">
        <v>850</v>
      </c>
      <c r="E6" s="5" t="s">
        <v>13</v>
      </c>
      <c r="F6" s="5" t="s">
        <v>14</v>
      </c>
      <c r="G6" s="5" t="s">
        <v>576</v>
      </c>
      <c r="H6" s="5" t="s">
        <v>577</v>
      </c>
      <c r="I6" s="5" t="s">
        <v>859</v>
      </c>
      <c r="J6" s="5" t="s">
        <v>17</v>
      </c>
      <c r="K6" s="5" t="s">
        <v>868</v>
      </c>
      <c r="L6" s="5" t="s">
        <v>856</v>
      </c>
      <c r="M6" s="5" t="s">
        <v>857</v>
      </c>
      <c r="N6" s="5" t="s">
        <v>16</v>
      </c>
      <c r="O6" s="5" t="s">
        <v>862</v>
      </c>
      <c r="P6" s="5" t="s">
        <v>863</v>
      </c>
      <c r="Q6" s="5" t="s">
        <v>636</v>
      </c>
      <c r="R6" s="5" t="s">
        <v>864</v>
      </c>
      <c r="S6" s="203" t="s">
        <v>865</v>
      </c>
      <c r="T6" s="204" t="s">
        <v>866</v>
      </c>
      <c r="U6" s="204" t="s">
        <v>248</v>
      </c>
      <c r="V6" s="204" t="s">
        <v>867</v>
      </c>
      <c r="W6" s="204" t="s">
        <v>250</v>
      </c>
      <c r="X6" s="55" t="s">
        <v>879</v>
      </c>
    </row>
    <row r="7" spans="1:24" ht="13.15" x14ac:dyDescent="0.25">
      <c r="A7" s="64"/>
      <c r="B7" s="64"/>
      <c r="C7" s="1"/>
      <c r="D7" s="196"/>
      <c r="E7" s="196"/>
      <c r="F7" s="196"/>
      <c r="G7" s="197"/>
      <c r="H7" s="197"/>
      <c r="I7" s="197"/>
      <c r="J7" s="198"/>
      <c r="K7" s="199"/>
      <c r="L7" s="200"/>
      <c r="M7" s="200"/>
      <c r="N7" s="200"/>
      <c r="O7" s="197"/>
      <c r="P7" s="197"/>
      <c r="Q7" s="199"/>
      <c r="R7" s="199"/>
      <c r="S7" s="201"/>
      <c r="T7" s="196"/>
      <c r="U7" s="196"/>
      <c r="V7" s="202"/>
      <c r="W7" s="200"/>
    </row>
    <row r="8" spans="1:24" ht="13.15" x14ac:dyDescent="0.25">
      <c r="A8" s="64"/>
      <c r="B8" s="64"/>
      <c r="C8" s="1"/>
      <c r="D8" s="196"/>
      <c r="E8" s="196"/>
      <c r="F8" s="196"/>
      <c r="G8" s="197"/>
      <c r="H8" s="197"/>
      <c r="I8" s="197"/>
      <c r="J8" s="198"/>
      <c r="K8" s="199"/>
      <c r="L8" s="200"/>
      <c r="M8" s="200"/>
      <c r="N8" s="200"/>
      <c r="O8" s="197"/>
      <c r="P8" s="197"/>
      <c r="Q8" s="199"/>
      <c r="R8" s="199"/>
      <c r="S8" s="201"/>
      <c r="T8" s="196"/>
      <c r="U8" s="196"/>
      <c r="V8" s="202"/>
      <c r="W8" s="200"/>
    </row>
    <row r="9" spans="1:24" ht="13.15" x14ac:dyDescent="0.25">
      <c r="A9" s="64"/>
      <c r="B9" s="64"/>
      <c r="C9" s="1"/>
      <c r="D9" s="196"/>
      <c r="E9" s="196"/>
      <c r="F9" s="196"/>
      <c r="G9" s="197"/>
      <c r="H9" s="197"/>
      <c r="I9" s="197"/>
      <c r="J9" s="198"/>
      <c r="K9" s="199"/>
      <c r="L9" s="200"/>
      <c r="M9" s="200"/>
      <c r="N9" s="200"/>
      <c r="O9" s="197"/>
      <c r="P9" s="197"/>
      <c r="Q9" s="199"/>
      <c r="R9" s="199"/>
      <c r="S9" s="201"/>
      <c r="T9" s="196"/>
      <c r="U9" s="196"/>
      <c r="V9" s="202"/>
      <c r="W9" s="200"/>
    </row>
    <row r="11" spans="1:24" ht="13.15" x14ac:dyDescent="0.25">
      <c r="D11" s="55" t="s">
        <v>887</v>
      </c>
      <c r="S11" s="55" t="s">
        <v>869</v>
      </c>
      <c r="T11" s="55" t="s">
        <v>873</v>
      </c>
      <c r="U11" s="55" t="s">
        <v>876</v>
      </c>
      <c r="V11" s="55" t="s">
        <v>877</v>
      </c>
      <c r="W11" s="55" t="s">
        <v>878</v>
      </c>
    </row>
    <row r="12" spans="1:24" ht="13.15" x14ac:dyDescent="0.25">
      <c r="D12" s="55" t="s">
        <v>888</v>
      </c>
      <c r="S12" s="55" t="s">
        <v>870</v>
      </c>
      <c r="T12" s="55" t="s">
        <v>874</v>
      </c>
      <c r="V12" s="55" t="s">
        <v>1011</v>
      </c>
    </row>
    <row r="13" spans="1:24" ht="13.15" x14ac:dyDescent="0.25">
      <c r="D13" s="55" t="s">
        <v>889</v>
      </c>
      <c r="S13" s="55" t="s">
        <v>726</v>
      </c>
      <c r="T13" s="55" t="s">
        <v>875</v>
      </c>
      <c r="U13" s="55" t="s">
        <v>1015</v>
      </c>
    </row>
    <row r="14" spans="1:24" ht="13.15" x14ac:dyDescent="0.25">
      <c r="D14" s="55" t="s">
        <v>890</v>
      </c>
      <c r="S14" s="55" t="s">
        <v>871</v>
      </c>
    </row>
    <row r="15" spans="1:24" ht="13.15" x14ac:dyDescent="0.25">
      <c r="S15" s="55" t="s">
        <v>872</v>
      </c>
      <c r="T15" s="55" t="s">
        <v>880</v>
      </c>
    </row>
    <row r="16" spans="1:24" ht="13.15" x14ac:dyDescent="0.25">
      <c r="D16" s="55" t="s">
        <v>1012</v>
      </c>
      <c r="S16" s="55" t="s">
        <v>392</v>
      </c>
      <c r="T16" s="192" t="s">
        <v>1014</v>
      </c>
    </row>
    <row r="17" spans="1:21" ht="13.15" x14ac:dyDescent="0.25">
      <c r="A17" s="55" t="s">
        <v>580</v>
      </c>
      <c r="B17" s="55" t="s">
        <v>1016</v>
      </c>
      <c r="D17" s="55" t="s">
        <v>1013</v>
      </c>
      <c r="T17" s="55" t="s">
        <v>881</v>
      </c>
    </row>
    <row r="18" spans="1:21" ht="13.15" x14ac:dyDescent="0.25">
      <c r="A18" s="55" t="s">
        <v>882</v>
      </c>
      <c r="B18" s="55" t="s">
        <v>883</v>
      </c>
    </row>
    <row r="19" spans="1:21" ht="13.15" x14ac:dyDescent="0.25">
      <c r="B19" s="193" t="s">
        <v>885</v>
      </c>
      <c r="S19" s="194"/>
      <c r="T19" s="194" t="s">
        <v>1007</v>
      </c>
      <c r="U19" s="194"/>
    </row>
    <row r="20" spans="1:21" ht="13.15" x14ac:dyDescent="0.25">
      <c r="B20" s="193" t="s">
        <v>886</v>
      </c>
      <c r="S20" s="194"/>
      <c r="T20" s="194"/>
      <c r="U20" s="194"/>
    </row>
    <row r="21" spans="1:21" ht="13.15" x14ac:dyDescent="0.25">
      <c r="B21" s="55" t="s">
        <v>884</v>
      </c>
      <c r="S21" s="194" t="s">
        <v>1008</v>
      </c>
      <c r="T21" s="195"/>
      <c r="U21" s="194"/>
    </row>
    <row r="22" spans="1:21" ht="13.15" x14ac:dyDescent="0.25">
      <c r="S22" s="194" t="s">
        <v>1009</v>
      </c>
      <c r="T22" s="195"/>
      <c r="U22" s="194" t="s">
        <v>1010</v>
      </c>
    </row>
    <row r="23" spans="1:21" ht="13.15" x14ac:dyDescent="0.25">
      <c r="S23" s="194"/>
      <c r="T23" s="194"/>
      <c r="U23" s="194"/>
    </row>
    <row r="24" spans="1:21" ht="13.15" x14ac:dyDescent="0.25">
      <c r="A24" s="189" t="s">
        <v>1018</v>
      </c>
    </row>
    <row r="25" spans="1:21" ht="13.15" x14ac:dyDescent="0.25">
      <c r="A25" s="189" t="s">
        <v>580</v>
      </c>
      <c r="B25" s="189" t="s">
        <v>1016</v>
      </c>
      <c r="C25" s="189" t="s">
        <v>1019</v>
      </c>
    </row>
    <row r="26" spans="1:21" ht="13.15" x14ac:dyDescent="0.25">
      <c r="A26" s="55" t="s">
        <v>0</v>
      </c>
      <c r="B26" s="55" t="s">
        <v>1020</v>
      </c>
    </row>
    <row r="27" spans="1:21" ht="13.15" x14ac:dyDescent="0.25">
      <c r="A27" s="55" t="s">
        <v>859</v>
      </c>
      <c r="C27" s="55" t="s">
        <v>861</v>
      </c>
    </row>
    <row r="28" spans="1:21" ht="14.45" x14ac:dyDescent="0.3">
      <c r="S28" s="117" t="s">
        <v>891</v>
      </c>
      <c r="T28" s="117" t="s">
        <v>994</v>
      </c>
    </row>
    <row r="29" spans="1:21" ht="14.45" x14ac:dyDescent="0.3">
      <c r="S29" s="117" t="s">
        <v>893</v>
      </c>
      <c r="T29" s="117" t="s">
        <v>995</v>
      </c>
    </row>
    <row r="30" spans="1:21" ht="14.45" x14ac:dyDescent="0.3">
      <c r="S30" s="117" t="s">
        <v>895</v>
      </c>
      <c r="T30" s="117" t="s">
        <v>999</v>
      </c>
    </row>
    <row r="31" spans="1:21" ht="14.45" x14ac:dyDescent="0.3">
      <c r="S31" s="117" t="s">
        <v>897</v>
      </c>
      <c r="T31" s="117" t="s">
        <v>998</v>
      </c>
    </row>
    <row r="32" spans="1:21" ht="14.45" x14ac:dyDescent="0.3">
      <c r="S32" s="117" t="s">
        <v>899</v>
      </c>
      <c r="T32" s="117" t="s">
        <v>997</v>
      </c>
    </row>
    <row r="33" spans="19:20" ht="14.45" x14ac:dyDescent="0.3">
      <c r="S33" s="117" t="s">
        <v>901</v>
      </c>
      <c r="T33" s="117" t="s">
        <v>996</v>
      </c>
    </row>
    <row r="34" spans="19:20" ht="14.45" x14ac:dyDescent="0.3">
      <c r="S34" s="117" t="s">
        <v>903</v>
      </c>
      <c r="T34" s="117" t="s">
        <v>984</v>
      </c>
    </row>
    <row r="35" spans="19:20" ht="14.45" x14ac:dyDescent="0.3">
      <c r="S35" s="117" t="s">
        <v>905</v>
      </c>
      <c r="T35" s="117" t="s">
        <v>982</v>
      </c>
    </row>
    <row r="36" spans="19:20" ht="14.45" x14ac:dyDescent="0.3">
      <c r="S36" s="117" t="s">
        <v>907</v>
      </c>
      <c r="T36" s="117" t="s">
        <v>983</v>
      </c>
    </row>
    <row r="37" spans="19:20" ht="14.45" x14ac:dyDescent="0.3">
      <c r="S37" s="117" t="s">
        <v>909</v>
      </c>
      <c r="T37" s="117" t="s">
        <v>986</v>
      </c>
    </row>
    <row r="38" spans="19:20" ht="14.45" x14ac:dyDescent="0.3">
      <c r="S38" s="117" t="s">
        <v>911</v>
      </c>
      <c r="T38" s="117" t="s">
        <v>987</v>
      </c>
    </row>
    <row r="39" spans="19:20" ht="14.45" x14ac:dyDescent="0.3">
      <c r="S39" s="117" t="s">
        <v>913</v>
      </c>
      <c r="T39" s="117" t="s">
        <v>988</v>
      </c>
    </row>
    <row r="40" spans="19:20" ht="14.45" x14ac:dyDescent="0.3">
      <c r="S40" s="117" t="s">
        <v>915</v>
      </c>
      <c r="T40" s="117" t="s">
        <v>985</v>
      </c>
    </row>
    <row r="41" spans="19:20" ht="14.45" x14ac:dyDescent="0.3">
      <c r="S41" s="117" t="s">
        <v>917</v>
      </c>
      <c r="T41" s="117" t="s">
        <v>970</v>
      </c>
    </row>
    <row r="42" spans="19:20" ht="14.45" x14ac:dyDescent="0.3">
      <c r="S42" s="117" t="s">
        <v>919</v>
      </c>
      <c r="T42" s="117" t="s">
        <v>975</v>
      </c>
    </row>
    <row r="43" spans="19:20" ht="14.45" x14ac:dyDescent="0.3">
      <c r="S43" s="117" t="s">
        <v>921</v>
      </c>
      <c r="T43" s="117" t="s">
        <v>978</v>
      </c>
    </row>
    <row r="44" spans="19:20" ht="14.45" x14ac:dyDescent="0.3">
      <c r="S44" s="117" t="s">
        <v>923</v>
      </c>
      <c r="T44" s="117" t="s">
        <v>977</v>
      </c>
    </row>
    <row r="45" spans="19:20" ht="14.45" x14ac:dyDescent="0.3">
      <c r="S45" s="117" t="s">
        <v>925</v>
      </c>
      <c r="T45" s="117" t="s">
        <v>972</v>
      </c>
    </row>
    <row r="46" spans="19:20" ht="14.45" x14ac:dyDescent="0.3">
      <c r="S46" s="117" t="s">
        <v>927</v>
      </c>
      <c r="T46" s="117" t="s">
        <v>974</v>
      </c>
    </row>
    <row r="47" spans="19:20" ht="14.45" x14ac:dyDescent="0.3">
      <c r="S47" s="117" t="s">
        <v>929</v>
      </c>
      <c r="T47" s="117" t="s">
        <v>973</v>
      </c>
    </row>
    <row r="48" spans="19:20" ht="14.45" x14ac:dyDescent="0.3">
      <c r="S48" s="117" t="s">
        <v>931</v>
      </c>
      <c r="T48" s="117" t="s">
        <v>971</v>
      </c>
    </row>
    <row r="49" spans="19:20" ht="14.45" x14ac:dyDescent="0.3">
      <c r="S49" s="117" t="s">
        <v>933</v>
      </c>
      <c r="T49" s="117" t="s">
        <v>976</v>
      </c>
    </row>
    <row r="50" spans="19:20" ht="15" x14ac:dyDescent="0.25">
      <c r="S50" s="117" t="s">
        <v>102</v>
      </c>
      <c r="T50" s="117" t="s">
        <v>1006</v>
      </c>
    </row>
    <row r="51" spans="19:20" ht="15" x14ac:dyDescent="0.25">
      <c r="S51" s="117" t="s">
        <v>197</v>
      </c>
      <c r="T51" s="117" t="s">
        <v>1005</v>
      </c>
    </row>
    <row r="52" spans="19:20" ht="15" x14ac:dyDescent="0.25">
      <c r="S52" s="117" t="s">
        <v>937</v>
      </c>
      <c r="T52" s="117" t="s">
        <v>990</v>
      </c>
    </row>
    <row r="53" spans="19:20" ht="15" x14ac:dyDescent="0.25">
      <c r="S53" s="117" t="s">
        <v>939</v>
      </c>
      <c r="T53" s="117" t="s">
        <v>993</v>
      </c>
    </row>
    <row r="54" spans="19:20" ht="15" x14ac:dyDescent="0.25">
      <c r="S54" s="117" t="s">
        <v>941</v>
      </c>
      <c r="T54" s="117" t="s">
        <v>992</v>
      </c>
    </row>
    <row r="55" spans="19:20" ht="15" x14ac:dyDescent="0.25">
      <c r="S55" s="117" t="s">
        <v>943</v>
      </c>
      <c r="T55" s="117" t="s">
        <v>989</v>
      </c>
    </row>
    <row r="56" spans="19:20" ht="15" x14ac:dyDescent="0.25">
      <c r="S56" s="117" t="s">
        <v>945</v>
      </c>
      <c r="T56" s="117" t="s">
        <v>991</v>
      </c>
    </row>
    <row r="57" spans="19:20" ht="15" x14ac:dyDescent="0.25">
      <c r="S57" s="117" t="s">
        <v>947</v>
      </c>
      <c r="T57" s="117" t="s">
        <v>981</v>
      </c>
    </row>
    <row r="58" spans="19:20" ht="15" x14ac:dyDescent="0.25">
      <c r="S58" s="117" t="s">
        <v>949</v>
      </c>
      <c r="T58" s="117" t="s">
        <v>979</v>
      </c>
    </row>
    <row r="59" spans="19:20" ht="15" x14ac:dyDescent="0.25">
      <c r="S59" s="117" t="s">
        <v>951</v>
      </c>
      <c r="T59" s="117" t="s">
        <v>980</v>
      </c>
    </row>
    <row r="60" spans="19:20" ht="15" x14ac:dyDescent="0.25">
      <c r="S60" s="117" t="s">
        <v>953</v>
      </c>
      <c r="T60" s="117" t="s">
        <v>1001</v>
      </c>
    </row>
    <row r="61" spans="19:20" ht="15" x14ac:dyDescent="0.25">
      <c r="S61" s="117" t="s">
        <v>955</v>
      </c>
      <c r="T61" s="117" t="s">
        <v>1000</v>
      </c>
    </row>
    <row r="62" spans="19:20" ht="15" x14ac:dyDescent="0.25">
      <c r="S62" s="117" t="s">
        <v>957</v>
      </c>
      <c r="T62" s="117" t="s">
        <v>1003</v>
      </c>
    </row>
    <row r="63" spans="19:20" ht="15" x14ac:dyDescent="0.25">
      <c r="S63" s="117" t="s">
        <v>959</v>
      </c>
      <c r="T63" s="117" t="s">
        <v>1002</v>
      </c>
    </row>
    <row r="64" spans="19:20" ht="15" x14ac:dyDescent="0.25">
      <c r="S64" s="117" t="s">
        <v>961</v>
      </c>
      <c r="T64" s="117" t="s">
        <v>1004</v>
      </c>
    </row>
  </sheetData>
  <mergeCells count="2">
    <mergeCell ref="A4:K4"/>
    <mergeCell ref="S5:W5"/>
  </mergeCells>
  <dataValidations count="21">
    <dataValidation type="list" allowBlank="1" showInputMessage="1" showErrorMessage="1" sqref="T22">
      <formula1>$T$28:$T$64</formula1>
    </dataValidation>
    <dataValidation type="list" allowBlank="1" showInputMessage="1" showErrorMessage="1" sqref="T21">
      <formula1>$S$28:$S$64</formula1>
    </dataValidation>
    <dataValidation type="list" showInputMessage="1" showErrorMessage="1" sqref="D7">
      <formula1>Direction</formula1>
    </dataValidation>
    <dataValidation type="decimal" operator="greaterThan" allowBlank="1" showInputMessage="1" showErrorMessage="1" errorTitle="Level" error="Plese enter a value over zero._x000a_" sqref="L7:N9">
      <formula1>0</formula1>
    </dataValidation>
    <dataValidation type="decimal" operator="greaterThan" allowBlank="1" showInputMessage="1" showErrorMessage="1" errorTitle="Instrument per underlying" error="Enter a number over zero." sqref="E7:E9">
      <formula1>0</formula1>
    </dataValidation>
    <dataValidation type="whole" operator="greaterThan" allowBlank="1" showInputMessage="1" showErrorMessage="1" sqref="E2">
      <formula1>0</formula1>
    </dataValidation>
    <dataValidation type="date" operator="greaterThan" allowBlank="1" showInputMessage="1" showErrorMessage="1" errorTitle="Listing Date" error="Must be a future trading date." sqref="H2">
      <formula1>TODAY()</formula1>
    </dataValidation>
    <dataValidation type="list" errorStyle="information" showInputMessage="1" sqref="A2">
      <formula1>InstrumentSubType</formula1>
    </dataValidation>
    <dataValidation type="list" showInputMessage="1" showErrorMessage="1" sqref="D8:D9">
      <formula1>CallPut</formula1>
    </dataValidation>
    <dataValidation type="list" allowBlank="1" showInputMessage="1" showErrorMessage="1" sqref="F7:F9">
      <formula1>InstrumentCurrencies</formula1>
    </dataValidation>
    <dataValidation type="list" errorStyle="information" allowBlank="1" showInputMessage="1" sqref="F2">
      <formula1>SettlementTypes</formula1>
    </dataValidation>
    <dataValidation errorStyle="information" allowBlank="1" showInputMessage="1" sqref="J2"/>
    <dataValidation type="list" errorStyle="information" showInputMessage="1" sqref="B2">
      <formula1>StarCAM_Exchanges</formula1>
    </dataValidation>
    <dataValidation type="list" errorStyle="information" allowBlank="1" showInputMessage="1" sqref="C2">
      <formula1>StarCAM_Issuers</formula1>
    </dataValidation>
    <dataValidation type="list" errorStyle="information" allowBlank="1" showInputMessage="1" sqref="G2">
      <formula1>ExcersizeTypes</formula1>
    </dataValidation>
    <dataValidation type="list" errorStyle="information" allowBlank="1" showInputMessage="1" sqref="I2">
      <formula1>TradingCurrencies</formula1>
    </dataValidation>
    <dataValidation type="list" allowBlank="1" showInputMessage="1" showErrorMessage="1" sqref="D2">
      <formula1>Market_Maker</formula1>
    </dataValidation>
    <dataValidation type="whole" operator="greaterThan" allowBlank="1" showInputMessage="1" showErrorMessage="1" errorTitle="Number of issued instruments" error="Plese enter a whole number over zero." sqref="J7:J9">
      <formula1>0</formula1>
    </dataValidation>
    <dataValidation type="date" operator="greaterThan" allowBlank="1" showInputMessage="1" showErrorMessage="1" errorTitle="Expiration date" error="Please enter a valid date." sqref="I7:I9">
      <formula1>1</formula1>
    </dataValidation>
    <dataValidation type="date" operator="greaterThan" allowBlank="1" showInputMessage="1" showErrorMessage="1" errorTitle="Last trading date" error="Please enter a valid date." sqref="G7:H9 K7:K9 O7:R9">
      <formula1>1</formula1>
    </dataValidation>
    <dataValidation allowBlank="1" showInputMessage="1" sqref="S7:S9"/>
  </dataValidations>
  <pageMargins left="0.70866141732283472" right="0.70866141732283472" top="0.74803149606299213" bottom="0.74803149606299213" header="0.31496062992125984" footer="0.31496062992125984"/>
  <pageSetup paperSize="8" scale="52" orientation="landscape"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theme="8"/>
  </sheetPr>
  <dimension ref="A1:BP206"/>
  <sheetViews>
    <sheetView zoomScaleNormal="100" workbookViewId="0">
      <pane xSplit="3" ySplit="6" topLeftCell="D13" activePane="bottomRight" state="frozen"/>
      <selection pane="topRight" activeCell="D1" sqref="D1"/>
      <selection pane="bottomLeft" activeCell="A6" sqref="A6"/>
      <selection pane="bottomRight" activeCell="M5" sqref="M5"/>
    </sheetView>
  </sheetViews>
  <sheetFormatPr defaultColWidth="9.140625" defaultRowHeight="12.75" x14ac:dyDescent="0.2"/>
  <cols>
    <col min="1" max="1" width="30.140625" style="55" customWidth="1"/>
    <col min="2" max="2" width="23.42578125" style="55" customWidth="1"/>
    <col min="3" max="3" width="18.85546875" style="55" customWidth="1"/>
    <col min="4" max="4" width="26" style="55" customWidth="1"/>
    <col min="5" max="5" width="17.28515625" style="55" customWidth="1"/>
    <col min="6" max="6" width="15.140625" style="55" customWidth="1"/>
    <col min="7" max="7" width="13.7109375" style="55" customWidth="1"/>
    <col min="8" max="8" width="14.85546875" style="55" customWidth="1"/>
    <col min="9" max="9" width="11.7109375" style="55" customWidth="1"/>
    <col min="10" max="10" width="14.140625" style="55" customWidth="1"/>
    <col min="11" max="11" width="16" style="56" customWidth="1"/>
    <col min="12" max="18" width="14.7109375" style="55" customWidth="1"/>
    <col min="19" max="68" width="19.7109375" style="55" customWidth="1"/>
    <col min="69" max="16384" width="9.140625" style="55"/>
  </cols>
  <sheetData>
    <row r="1" spans="1:68" ht="26.45" x14ac:dyDescent="0.25">
      <c r="A1" s="5" t="s">
        <v>0</v>
      </c>
      <c r="B1" s="5" t="s">
        <v>1</v>
      </c>
      <c r="C1" s="5" t="s">
        <v>2</v>
      </c>
      <c r="D1" s="5" t="s">
        <v>8</v>
      </c>
      <c r="E1" s="5" t="s">
        <v>3</v>
      </c>
      <c r="F1" s="5" t="s">
        <v>4</v>
      </c>
      <c r="G1" s="5" t="s">
        <v>5</v>
      </c>
      <c r="H1" s="5" t="s">
        <v>6</v>
      </c>
      <c r="I1" s="5" t="s">
        <v>7</v>
      </c>
      <c r="J1" s="5" t="s">
        <v>453</v>
      </c>
      <c r="K1" s="5" t="s">
        <v>612</v>
      </c>
    </row>
    <row r="2" spans="1:68" ht="13.15" x14ac:dyDescent="0.25">
      <c r="A2" s="196"/>
      <c r="B2" s="1"/>
      <c r="C2" s="1"/>
      <c r="D2" s="3"/>
      <c r="E2" s="116"/>
      <c r="F2" s="2"/>
      <c r="G2" s="1"/>
      <c r="H2" s="3"/>
      <c r="I2" s="7"/>
      <c r="J2" s="170" t="e">
        <f>IF(C2="-","",VLOOKUP(C2,StarCAM_Issuers_Table,2,0))</f>
        <v>#N/A</v>
      </c>
      <c r="K2" s="87" t="e">
        <f>IF(D2="-","",VLOOKUP(D2,Market_Maker_Table,2,0))</f>
        <v>#N/A</v>
      </c>
    </row>
    <row r="3" spans="1:68" ht="13.15" x14ac:dyDescent="0.25">
      <c r="A3" s="188"/>
      <c r="B3" s="88"/>
      <c r="C3" s="88"/>
      <c r="D3" s="88"/>
      <c r="E3" s="89"/>
      <c r="F3" s="90"/>
      <c r="G3" s="91"/>
      <c r="H3" s="92"/>
      <c r="I3" s="91"/>
      <c r="J3" s="93"/>
      <c r="K3" s="74"/>
    </row>
    <row r="4" spans="1:68" s="189" customFormat="1" ht="13.9" thickBot="1" x14ac:dyDescent="0.3">
      <c r="A4" s="6" t="s">
        <v>1089</v>
      </c>
      <c r="B4" s="223"/>
      <c r="C4" s="223"/>
      <c r="D4" s="223"/>
      <c r="E4" s="223"/>
      <c r="F4" s="223"/>
      <c r="G4" s="223"/>
      <c r="H4" s="223"/>
      <c r="I4" s="223"/>
      <c r="J4" s="223"/>
      <c r="K4" s="223"/>
      <c r="S4" s="63"/>
      <c r="T4" s="221"/>
      <c r="U4" s="221"/>
      <c r="V4" s="63"/>
    </row>
    <row r="5" spans="1:68" ht="78" customHeight="1" x14ac:dyDescent="0.2">
      <c r="A5" s="240" t="s">
        <v>1192</v>
      </c>
      <c r="B5" s="240"/>
      <c r="C5" s="240"/>
      <c r="D5" s="93"/>
      <c r="E5" s="93"/>
      <c r="F5" s="93"/>
      <c r="G5" s="93"/>
      <c r="H5" s="93"/>
      <c r="I5" s="93"/>
      <c r="J5" s="93"/>
      <c r="K5" s="222"/>
      <c r="L5" s="222"/>
      <c r="M5" s="222"/>
      <c r="N5" s="222"/>
      <c r="O5" s="222"/>
      <c r="P5" s="222"/>
      <c r="Q5" s="222"/>
      <c r="R5" s="222"/>
      <c r="S5" s="241" t="s">
        <v>1017</v>
      </c>
      <c r="T5" s="242"/>
      <c r="U5" s="242"/>
      <c r="V5" s="242"/>
      <c r="W5" s="242"/>
      <c r="X5" s="241" t="s">
        <v>1078</v>
      </c>
      <c r="Y5" s="242"/>
      <c r="Z5" s="242"/>
      <c r="AA5" s="242"/>
      <c r="AB5" s="242"/>
      <c r="AC5" s="241" t="s">
        <v>1079</v>
      </c>
      <c r="AD5" s="242"/>
      <c r="AE5" s="242"/>
      <c r="AF5" s="242"/>
      <c r="AG5" s="242"/>
      <c r="AH5" s="241" t="s">
        <v>1080</v>
      </c>
      <c r="AI5" s="242"/>
      <c r="AJ5" s="242"/>
      <c r="AK5" s="242"/>
      <c r="AL5" s="242"/>
      <c r="AM5" s="241" t="s">
        <v>1081</v>
      </c>
      <c r="AN5" s="242"/>
      <c r="AO5" s="242"/>
      <c r="AP5" s="242"/>
      <c r="AQ5" s="242"/>
      <c r="AR5" s="241" t="s">
        <v>1082</v>
      </c>
      <c r="AS5" s="242"/>
      <c r="AT5" s="242"/>
      <c r="AU5" s="242"/>
      <c r="AV5" s="242"/>
      <c r="AW5" s="241" t="s">
        <v>1083</v>
      </c>
      <c r="AX5" s="242"/>
      <c r="AY5" s="242"/>
      <c r="AZ5" s="242"/>
      <c r="BA5" s="242"/>
      <c r="BB5" s="241" t="s">
        <v>1084</v>
      </c>
      <c r="BC5" s="242"/>
      <c r="BD5" s="242"/>
      <c r="BE5" s="242"/>
      <c r="BF5" s="242"/>
      <c r="BG5" s="241" t="s">
        <v>1085</v>
      </c>
      <c r="BH5" s="242"/>
      <c r="BI5" s="242"/>
      <c r="BJ5" s="242"/>
      <c r="BK5" s="242"/>
      <c r="BL5" s="241" t="s">
        <v>1086</v>
      </c>
      <c r="BM5" s="242"/>
      <c r="BN5" s="242"/>
      <c r="BO5" s="242"/>
      <c r="BP5" s="242"/>
    </row>
    <row r="6" spans="1:68" ht="39.6" x14ac:dyDescent="0.25">
      <c r="A6" s="5" t="s">
        <v>9</v>
      </c>
      <c r="B6" s="5" t="s">
        <v>10</v>
      </c>
      <c r="C6" s="5" t="s">
        <v>11</v>
      </c>
      <c r="D6" s="5" t="s">
        <v>850</v>
      </c>
      <c r="E6" s="5" t="s">
        <v>13</v>
      </c>
      <c r="F6" s="5" t="s">
        <v>14</v>
      </c>
      <c r="G6" s="5" t="s">
        <v>576</v>
      </c>
      <c r="H6" s="5" t="s">
        <v>577</v>
      </c>
      <c r="I6" s="5" t="s">
        <v>859</v>
      </c>
      <c r="J6" s="5" t="s">
        <v>17</v>
      </c>
      <c r="K6" s="5" t="s">
        <v>868</v>
      </c>
      <c r="L6" s="5" t="s">
        <v>856</v>
      </c>
      <c r="M6" s="5" t="s">
        <v>857</v>
      </c>
      <c r="N6" s="5" t="s">
        <v>16</v>
      </c>
      <c r="O6" s="5" t="s">
        <v>862</v>
      </c>
      <c r="P6" s="5" t="s">
        <v>863</v>
      </c>
      <c r="Q6" s="5" t="s">
        <v>636</v>
      </c>
      <c r="R6" s="5" t="s">
        <v>864</v>
      </c>
      <c r="S6" s="203" t="s">
        <v>865</v>
      </c>
      <c r="T6" s="204" t="s">
        <v>866</v>
      </c>
      <c r="U6" s="204" t="s">
        <v>248</v>
      </c>
      <c r="V6" s="204" t="s">
        <v>867</v>
      </c>
      <c r="W6" s="204" t="s">
        <v>250</v>
      </c>
      <c r="X6" s="203" t="s">
        <v>865</v>
      </c>
      <c r="Y6" s="204" t="s">
        <v>866</v>
      </c>
      <c r="Z6" s="204" t="s">
        <v>248</v>
      </c>
      <c r="AA6" s="204" t="s">
        <v>867</v>
      </c>
      <c r="AB6" s="204" t="s">
        <v>250</v>
      </c>
      <c r="AC6" s="203" t="s">
        <v>865</v>
      </c>
      <c r="AD6" s="204" t="s">
        <v>866</v>
      </c>
      <c r="AE6" s="204" t="s">
        <v>248</v>
      </c>
      <c r="AF6" s="204" t="s">
        <v>867</v>
      </c>
      <c r="AG6" s="204" t="s">
        <v>250</v>
      </c>
      <c r="AH6" s="203" t="s">
        <v>865</v>
      </c>
      <c r="AI6" s="204" t="s">
        <v>866</v>
      </c>
      <c r="AJ6" s="204" t="s">
        <v>248</v>
      </c>
      <c r="AK6" s="204" t="s">
        <v>867</v>
      </c>
      <c r="AL6" s="204" t="s">
        <v>250</v>
      </c>
      <c r="AM6" s="203" t="s">
        <v>865</v>
      </c>
      <c r="AN6" s="204" t="s">
        <v>866</v>
      </c>
      <c r="AO6" s="204" t="s">
        <v>248</v>
      </c>
      <c r="AP6" s="204" t="s">
        <v>867</v>
      </c>
      <c r="AQ6" s="204" t="s">
        <v>250</v>
      </c>
      <c r="AR6" s="203" t="s">
        <v>865</v>
      </c>
      <c r="AS6" s="204" t="s">
        <v>866</v>
      </c>
      <c r="AT6" s="204" t="s">
        <v>248</v>
      </c>
      <c r="AU6" s="204" t="s">
        <v>867</v>
      </c>
      <c r="AV6" s="204" t="s">
        <v>250</v>
      </c>
      <c r="AW6" s="203" t="s">
        <v>865</v>
      </c>
      <c r="AX6" s="204" t="s">
        <v>866</v>
      </c>
      <c r="AY6" s="204" t="s">
        <v>248</v>
      </c>
      <c r="AZ6" s="204" t="s">
        <v>867</v>
      </c>
      <c r="BA6" s="204" t="s">
        <v>250</v>
      </c>
      <c r="BB6" s="203" t="s">
        <v>865</v>
      </c>
      <c r="BC6" s="204" t="s">
        <v>866</v>
      </c>
      <c r="BD6" s="204" t="s">
        <v>248</v>
      </c>
      <c r="BE6" s="204" t="s">
        <v>867</v>
      </c>
      <c r="BF6" s="204" t="s">
        <v>250</v>
      </c>
      <c r="BG6" s="203" t="s">
        <v>865</v>
      </c>
      <c r="BH6" s="204" t="s">
        <v>866</v>
      </c>
      <c r="BI6" s="204" t="s">
        <v>248</v>
      </c>
      <c r="BJ6" s="204" t="s">
        <v>867</v>
      </c>
      <c r="BK6" s="204" t="s">
        <v>250</v>
      </c>
      <c r="BL6" s="203" t="s">
        <v>865</v>
      </c>
      <c r="BM6" s="204" t="s">
        <v>866</v>
      </c>
      <c r="BN6" s="204" t="s">
        <v>248</v>
      </c>
      <c r="BO6" s="204" t="s">
        <v>867</v>
      </c>
      <c r="BP6" s="204" t="s">
        <v>250</v>
      </c>
    </row>
    <row r="7" spans="1:68" ht="14.45" x14ac:dyDescent="0.3">
      <c r="A7" s="120"/>
      <c r="B7" s="120"/>
      <c r="C7" s="120"/>
      <c r="D7" s="196"/>
      <c r="E7" s="196"/>
      <c r="F7" s="196"/>
      <c r="G7" s="197"/>
      <c r="H7" s="197"/>
      <c r="I7" s="197"/>
      <c r="J7" s="198"/>
      <c r="K7" s="220"/>
      <c r="L7" s="200"/>
      <c r="M7" s="200"/>
      <c r="N7" s="200"/>
      <c r="O7" s="197"/>
      <c r="P7" s="197"/>
      <c r="Q7" s="200"/>
      <c r="R7" s="200"/>
      <c r="S7" s="196"/>
      <c r="T7" s="196"/>
      <c r="U7" s="196" t="str">
        <f t="shared" ref="U7:U70" si="0">IF(ISERROR(VLOOKUP(T7,WC_ISIN_Lookup,2,)),"",VLOOKUP(T7,WC_ISIN_Lookup,2,))</f>
        <v/>
      </c>
      <c r="V7" s="202"/>
      <c r="W7" s="200"/>
      <c r="X7" s="196"/>
      <c r="Y7" s="196"/>
      <c r="Z7" s="196" t="str">
        <f t="shared" ref="Z7:Z70" si="1">IF(ISERROR(VLOOKUP(Y7,WC_ISIN_Lookup,2,)),"",VLOOKUP(Y7,WC_ISIN_Lookup,2,))</f>
        <v/>
      </c>
      <c r="AA7" s="202"/>
      <c r="AB7" s="200"/>
      <c r="AC7" s="196"/>
      <c r="AD7" s="196"/>
      <c r="AE7" s="196" t="str">
        <f t="shared" ref="AE7:AE70" si="2">IF(ISERROR(VLOOKUP(AD7,WC_ISIN_Lookup,2,)),"",VLOOKUP(AD7,WC_ISIN_Lookup,2,))</f>
        <v/>
      </c>
      <c r="AF7" s="202"/>
      <c r="AG7" s="200"/>
      <c r="AH7" s="196"/>
      <c r="AI7" s="196"/>
      <c r="AJ7" s="196" t="str">
        <f t="shared" ref="AJ7:AJ70" si="3">IF(ISERROR(VLOOKUP(AI7,WC_ISIN_Lookup,2,)),"",VLOOKUP(AI7,WC_ISIN_Lookup,2,))</f>
        <v/>
      </c>
      <c r="AK7" s="202"/>
      <c r="AL7" s="200"/>
      <c r="AM7" s="196"/>
      <c r="AN7" s="196"/>
      <c r="AO7" s="196" t="str">
        <f t="shared" ref="AO7:AO70" si="4">IF(ISERROR(VLOOKUP(AN7,WC_ISIN_Lookup,2,)),"",VLOOKUP(AN7,WC_ISIN_Lookup,2,))</f>
        <v/>
      </c>
      <c r="AP7" s="202"/>
      <c r="AQ7" s="200"/>
      <c r="AR7" s="196"/>
      <c r="AS7" s="196"/>
      <c r="AT7" s="196" t="str">
        <f t="shared" ref="AT7:AT70" si="5">IF(ISERROR(VLOOKUP(AS7,WC_ISIN_Lookup,2,)),"",VLOOKUP(AS7,WC_ISIN_Lookup,2,))</f>
        <v/>
      </c>
      <c r="AU7" s="202"/>
      <c r="AV7" s="200"/>
      <c r="AW7" s="196"/>
      <c r="AX7" s="196"/>
      <c r="AY7" s="196" t="str">
        <f t="shared" ref="AY7:AY70" si="6">IF(ISERROR(VLOOKUP(AX7,WC_ISIN_Lookup,2,)),"",VLOOKUP(AX7,WC_ISIN_Lookup,2,))</f>
        <v/>
      </c>
      <c r="AZ7" s="202"/>
      <c r="BA7" s="200"/>
      <c r="BB7" s="196"/>
      <c r="BC7" s="196"/>
      <c r="BD7" s="196" t="str">
        <f t="shared" ref="BD7:BD70" si="7">IF(ISERROR(VLOOKUP(BC7,WC_ISIN_Lookup,2,)),"",VLOOKUP(BC7,WC_ISIN_Lookup,2,))</f>
        <v/>
      </c>
      <c r="BE7" s="202"/>
      <c r="BF7" s="200"/>
      <c r="BG7" s="196"/>
      <c r="BH7" s="196"/>
      <c r="BI7" s="196" t="str">
        <f t="shared" ref="BI7:BI70" si="8">IF(ISERROR(VLOOKUP(BH7,WC_ISIN_Lookup,2,)),"",VLOOKUP(BH7,WC_ISIN_Lookup,2,))</f>
        <v/>
      </c>
      <c r="BJ7" s="202"/>
      <c r="BK7" s="200"/>
      <c r="BL7" s="196"/>
      <c r="BM7" s="196"/>
      <c r="BN7" s="196" t="str">
        <f t="shared" ref="BN7:BN70" si="9">IF(ISERROR(VLOOKUP(BM7,WC_ISIN_Lookup,2,)),"",VLOOKUP(BM7,WC_ISIN_Lookup,2,))</f>
        <v/>
      </c>
      <c r="BO7" s="202"/>
      <c r="BP7" s="200"/>
    </row>
    <row r="8" spans="1:68" ht="14.45" x14ac:dyDescent="0.3">
      <c r="A8" s="120"/>
      <c r="B8" s="120"/>
      <c r="C8" s="120"/>
      <c r="D8" s="196"/>
      <c r="E8" s="196"/>
      <c r="F8" s="196"/>
      <c r="G8" s="197"/>
      <c r="H8" s="197"/>
      <c r="I8" s="197"/>
      <c r="J8" s="198"/>
      <c r="K8" s="220"/>
      <c r="L8" s="200"/>
      <c r="M8" s="200"/>
      <c r="N8" s="200"/>
      <c r="O8" s="197"/>
      <c r="P8" s="197"/>
      <c r="Q8" s="200"/>
      <c r="R8" s="200"/>
      <c r="S8" s="196"/>
      <c r="T8" s="196"/>
      <c r="U8" s="196" t="str">
        <f t="shared" si="0"/>
        <v/>
      </c>
      <c r="V8" s="202"/>
      <c r="W8" s="200"/>
      <c r="X8" s="196"/>
      <c r="Y8" s="196"/>
      <c r="Z8" s="196" t="str">
        <f t="shared" si="1"/>
        <v/>
      </c>
      <c r="AA8" s="202"/>
      <c r="AB8" s="200"/>
      <c r="AC8" s="196"/>
      <c r="AD8" s="196"/>
      <c r="AE8" s="196" t="str">
        <f t="shared" si="2"/>
        <v/>
      </c>
      <c r="AF8" s="202"/>
      <c r="AG8" s="200"/>
      <c r="AH8" s="196"/>
      <c r="AI8" s="196"/>
      <c r="AJ8" s="196" t="str">
        <f t="shared" si="3"/>
        <v/>
      </c>
      <c r="AK8" s="202"/>
      <c r="AL8" s="200"/>
      <c r="AM8" s="196"/>
      <c r="AN8" s="196"/>
      <c r="AO8" s="196" t="str">
        <f t="shared" si="4"/>
        <v/>
      </c>
      <c r="AP8" s="202"/>
      <c r="AQ8" s="200"/>
      <c r="AR8" s="196"/>
      <c r="AS8" s="196"/>
      <c r="AT8" s="196" t="str">
        <f t="shared" si="5"/>
        <v/>
      </c>
      <c r="AU8" s="202"/>
      <c r="AV8" s="200"/>
      <c r="AW8" s="196"/>
      <c r="AX8" s="196"/>
      <c r="AY8" s="196" t="str">
        <f t="shared" si="6"/>
        <v/>
      </c>
      <c r="AZ8" s="202"/>
      <c r="BA8" s="200"/>
      <c r="BB8" s="196"/>
      <c r="BC8" s="196"/>
      <c r="BD8" s="196" t="str">
        <f t="shared" si="7"/>
        <v/>
      </c>
      <c r="BE8" s="202"/>
      <c r="BF8" s="200"/>
      <c r="BG8" s="196"/>
      <c r="BH8" s="196"/>
      <c r="BI8" s="196" t="str">
        <f t="shared" si="8"/>
        <v/>
      </c>
      <c r="BJ8" s="202"/>
      <c r="BK8" s="200"/>
      <c r="BL8" s="196"/>
      <c r="BM8" s="196"/>
      <c r="BN8" s="196" t="str">
        <f t="shared" si="9"/>
        <v/>
      </c>
      <c r="BO8" s="202"/>
      <c r="BP8" s="200"/>
    </row>
    <row r="9" spans="1:68" ht="14.45" x14ac:dyDescent="0.3">
      <c r="A9" s="120"/>
      <c r="B9" s="120"/>
      <c r="C9" s="120"/>
      <c r="D9" s="196"/>
      <c r="E9" s="196"/>
      <c r="F9" s="196"/>
      <c r="G9" s="197"/>
      <c r="H9" s="197"/>
      <c r="I9" s="197"/>
      <c r="J9" s="198"/>
      <c r="K9" s="220"/>
      <c r="L9" s="200"/>
      <c r="M9" s="200"/>
      <c r="N9" s="200"/>
      <c r="O9" s="197"/>
      <c r="P9" s="197"/>
      <c r="Q9" s="200"/>
      <c r="R9" s="200"/>
      <c r="S9" s="196"/>
      <c r="T9" s="196"/>
      <c r="U9" s="196" t="str">
        <f t="shared" si="0"/>
        <v/>
      </c>
      <c r="V9" s="202"/>
      <c r="W9" s="200"/>
      <c r="X9" s="196"/>
      <c r="Y9" s="196"/>
      <c r="Z9" s="196" t="str">
        <f t="shared" si="1"/>
        <v/>
      </c>
      <c r="AA9" s="202"/>
      <c r="AB9" s="200"/>
      <c r="AC9" s="196"/>
      <c r="AD9" s="196"/>
      <c r="AE9" s="196" t="str">
        <f t="shared" si="2"/>
        <v/>
      </c>
      <c r="AF9" s="202"/>
      <c r="AG9" s="200"/>
      <c r="AH9" s="196"/>
      <c r="AI9" s="196"/>
      <c r="AJ9" s="196" t="str">
        <f t="shared" si="3"/>
        <v/>
      </c>
      <c r="AK9" s="202"/>
      <c r="AL9" s="200"/>
      <c r="AM9" s="196"/>
      <c r="AN9" s="196"/>
      <c r="AO9" s="196" t="str">
        <f t="shared" si="4"/>
        <v/>
      </c>
      <c r="AP9" s="202"/>
      <c r="AQ9" s="200"/>
      <c r="AR9" s="196"/>
      <c r="AS9" s="196"/>
      <c r="AT9" s="196" t="str">
        <f t="shared" si="5"/>
        <v/>
      </c>
      <c r="AU9" s="202"/>
      <c r="AV9" s="200"/>
      <c r="AW9" s="196"/>
      <c r="AX9" s="196"/>
      <c r="AY9" s="196" t="str">
        <f t="shared" si="6"/>
        <v/>
      </c>
      <c r="AZ9" s="202"/>
      <c r="BA9" s="200"/>
      <c r="BB9" s="196"/>
      <c r="BC9" s="196"/>
      <c r="BD9" s="196" t="str">
        <f t="shared" si="7"/>
        <v/>
      </c>
      <c r="BE9" s="202"/>
      <c r="BF9" s="200"/>
      <c r="BG9" s="196"/>
      <c r="BH9" s="196"/>
      <c r="BI9" s="196" t="str">
        <f t="shared" si="8"/>
        <v/>
      </c>
      <c r="BJ9" s="202"/>
      <c r="BK9" s="200"/>
      <c r="BL9" s="196"/>
      <c r="BM9" s="196"/>
      <c r="BN9" s="196" t="str">
        <f t="shared" si="9"/>
        <v/>
      </c>
      <c r="BO9" s="202"/>
      <c r="BP9" s="200"/>
    </row>
    <row r="10" spans="1:68" ht="14.45" x14ac:dyDescent="0.3">
      <c r="A10" s="120"/>
      <c r="B10" s="120"/>
      <c r="C10" s="120"/>
      <c r="D10" s="196"/>
      <c r="E10" s="196"/>
      <c r="F10" s="196"/>
      <c r="G10" s="197"/>
      <c r="H10" s="197"/>
      <c r="I10" s="197"/>
      <c r="J10" s="198"/>
      <c r="K10" s="220"/>
      <c r="L10" s="200"/>
      <c r="M10" s="200"/>
      <c r="N10" s="200"/>
      <c r="O10" s="197"/>
      <c r="P10" s="197"/>
      <c r="Q10" s="200"/>
      <c r="R10" s="200"/>
      <c r="S10" s="196"/>
      <c r="T10" s="196"/>
      <c r="U10" s="196" t="str">
        <f t="shared" si="0"/>
        <v/>
      </c>
      <c r="V10" s="202"/>
      <c r="W10" s="200"/>
      <c r="X10" s="196"/>
      <c r="Y10" s="196"/>
      <c r="Z10" s="196" t="str">
        <f t="shared" si="1"/>
        <v/>
      </c>
      <c r="AA10" s="202"/>
      <c r="AB10" s="200"/>
      <c r="AC10" s="196"/>
      <c r="AD10" s="196"/>
      <c r="AE10" s="196" t="str">
        <f t="shared" si="2"/>
        <v/>
      </c>
      <c r="AF10" s="202"/>
      <c r="AG10" s="200"/>
      <c r="AH10" s="196"/>
      <c r="AI10" s="196"/>
      <c r="AJ10" s="196" t="str">
        <f t="shared" si="3"/>
        <v/>
      </c>
      <c r="AK10" s="202"/>
      <c r="AL10" s="200"/>
      <c r="AM10" s="196"/>
      <c r="AN10" s="196"/>
      <c r="AO10" s="196" t="str">
        <f t="shared" si="4"/>
        <v/>
      </c>
      <c r="AP10" s="202"/>
      <c r="AQ10" s="200"/>
      <c r="AR10" s="196"/>
      <c r="AS10" s="196"/>
      <c r="AT10" s="196" t="str">
        <f t="shared" si="5"/>
        <v/>
      </c>
      <c r="AU10" s="202"/>
      <c r="AV10" s="200"/>
      <c r="AW10" s="196"/>
      <c r="AX10" s="196"/>
      <c r="AY10" s="196" t="str">
        <f t="shared" si="6"/>
        <v/>
      </c>
      <c r="AZ10" s="202"/>
      <c r="BA10" s="200"/>
      <c r="BB10" s="196"/>
      <c r="BC10" s="196"/>
      <c r="BD10" s="196" t="str">
        <f t="shared" si="7"/>
        <v/>
      </c>
      <c r="BE10" s="202"/>
      <c r="BF10" s="200"/>
      <c r="BG10" s="196"/>
      <c r="BH10" s="196"/>
      <c r="BI10" s="196" t="str">
        <f t="shared" si="8"/>
        <v/>
      </c>
      <c r="BJ10" s="202"/>
      <c r="BK10" s="200"/>
      <c r="BL10" s="196"/>
      <c r="BM10" s="196"/>
      <c r="BN10" s="196" t="str">
        <f t="shared" si="9"/>
        <v/>
      </c>
      <c r="BO10" s="202"/>
      <c r="BP10" s="200"/>
    </row>
    <row r="11" spans="1:68" ht="14.45" x14ac:dyDescent="0.3">
      <c r="A11" s="120"/>
      <c r="B11" s="120"/>
      <c r="C11" s="120"/>
      <c r="D11" s="196"/>
      <c r="E11" s="196"/>
      <c r="F11" s="196"/>
      <c r="G11" s="197"/>
      <c r="H11" s="197"/>
      <c r="I11" s="197"/>
      <c r="J11" s="198"/>
      <c r="K11" s="220"/>
      <c r="L11" s="200"/>
      <c r="M11" s="200"/>
      <c r="N11" s="200"/>
      <c r="O11" s="197"/>
      <c r="P11" s="197"/>
      <c r="Q11" s="200"/>
      <c r="R11" s="200"/>
      <c r="S11" s="196"/>
      <c r="T11" s="196"/>
      <c r="U11" s="196" t="str">
        <f t="shared" si="0"/>
        <v/>
      </c>
      <c r="V11" s="202"/>
      <c r="W11" s="200"/>
      <c r="X11" s="196"/>
      <c r="Y11" s="196"/>
      <c r="Z11" s="196" t="str">
        <f t="shared" si="1"/>
        <v/>
      </c>
      <c r="AA11" s="202"/>
      <c r="AB11" s="200"/>
      <c r="AC11" s="196"/>
      <c r="AD11" s="196"/>
      <c r="AE11" s="196" t="str">
        <f t="shared" si="2"/>
        <v/>
      </c>
      <c r="AF11" s="202"/>
      <c r="AG11" s="200"/>
      <c r="AH11" s="196"/>
      <c r="AI11" s="196"/>
      <c r="AJ11" s="196" t="str">
        <f t="shared" si="3"/>
        <v/>
      </c>
      <c r="AK11" s="202"/>
      <c r="AL11" s="200"/>
      <c r="AM11" s="196"/>
      <c r="AN11" s="196"/>
      <c r="AO11" s="196" t="str">
        <f t="shared" si="4"/>
        <v/>
      </c>
      <c r="AP11" s="202"/>
      <c r="AQ11" s="200"/>
      <c r="AR11" s="196"/>
      <c r="AS11" s="196"/>
      <c r="AT11" s="196" t="str">
        <f t="shared" si="5"/>
        <v/>
      </c>
      <c r="AU11" s="202"/>
      <c r="AV11" s="200"/>
      <c r="AW11" s="196"/>
      <c r="AX11" s="196"/>
      <c r="AY11" s="196" t="str">
        <f t="shared" si="6"/>
        <v/>
      </c>
      <c r="AZ11" s="202"/>
      <c r="BA11" s="200"/>
      <c r="BB11" s="196"/>
      <c r="BC11" s="196"/>
      <c r="BD11" s="196" t="str">
        <f t="shared" si="7"/>
        <v/>
      </c>
      <c r="BE11" s="202"/>
      <c r="BF11" s="200"/>
      <c r="BG11" s="196"/>
      <c r="BH11" s="196"/>
      <c r="BI11" s="196" t="str">
        <f t="shared" si="8"/>
        <v/>
      </c>
      <c r="BJ11" s="202"/>
      <c r="BK11" s="200"/>
      <c r="BL11" s="196"/>
      <c r="BM11" s="196"/>
      <c r="BN11" s="196" t="str">
        <f t="shared" si="9"/>
        <v/>
      </c>
      <c r="BO11" s="202"/>
      <c r="BP11" s="200"/>
    </row>
    <row r="12" spans="1:68" ht="14.45" x14ac:dyDescent="0.3">
      <c r="A12" s="120"/>
      <c r="B12" s="120"/>
      <c r="C12" s="120"/>
      <c r="D12" s="196"/>
      <c r="E12" s="196"/>
      <c r="F12" s="196"/>
      <c r="G12" s="197"/>
      <c r="H12" s="197"/>
      <c r="I12" s="197"/>
      <c r="J12" s="198"/>
      <c r="K12" s="220"/>
      <c r="L12" s="200"/>
      <c r="M12" s="200"/>
      <c r="N12" s="200"/>
      <c r="O12" s="197"/>
      <c r="P12" s="197"/>
      <c r="Q12" s="200"/>
      <c r="R12" s="200"/>
      <c r="S12" s="196"/>
      <c r="T12" s="196"/>
      <c r="U12" s="196" t="str">
        <f t="shared" si="0"/>
        <v/>
      </c>
      <c r="V12" s="202"/>
      <c r="W12" s="200"/>
      <c r="X12" s="196"/>
      <c r="Y12" s="196"/>
      <c r="Z12" s="196" t="str">
        <f t="shared" si="1"/>
        <v/>
      </c>
      <c r="AA12" s="202"/>
      <c r="AB12" s="200"/>
      <c r="AC12" s="196"/>
      <c r="AD12" s="196"/>
      <c r="AE12" s="196" t="str">
        <f t="shared" si="2"/>
        <v/>
      </c>
      <c r="AF12" s="202"/>
      <c r="AG12" s="200"/>
      <c r="AH12" s="196"/>
      <c r="AI12" s="196"/>
      <c r="AJ12" s="196" t="str">
        <f t="shared" si="3"/>
        <v/>
      </c>
      <c r="AK12" s="202"/>
      <c r="AL12" s="200"/>
      <c r="AM12" s="196"/>
      <c r="AN12" s="196"/>
      <c r="AO12" s="196" t="str">
        <f t="shared" si="4"/>
        <v/>
      </c>
      <c r="AP12" s="202"/>
      <c r="AQ12" s="200"/>
      <c r="AR12" s="196"/>
      <c r="AS12" s="196"/>
      <c r="AT12" s="196" t="str">
        <f t="shared" si="5"/>
        <v/>
      </c>
      <c r="AU12" s="202"/>
      <c r="AV12" s="200"/>
      <c r="AW12" s="196"/>
      <c r="AX12" s="196"/>
      <c r="AY12" s="196" t="str">
        <f t="shared" si="6"/>
        <v/>
      </c>
      <c r="AZ12" s="202"/>
      <c r="BA12" s="200"/>
      <c r="BB12" s="196"/>
      <c r="BC12" s="196"/>
      <c r="BD12" s="196" t="str">
        <f t="shared" si="7"/>
        <v/>
      </c>
      <c r="BE12" s="202"/>
      <c r="BF12" s="200"/>
      <c r="BG12" s="196"/>
      <c r="BH12" s="196"/>
      <c r="BI12" s="196" t="str">
        <f t="shared" si="8"/>
        <v/>
      </c>
      <c r="BJ12" s="202"/>
      <c r="BK12" s="200"/>
      <c r="BL12" s="196"/>
      <c r="BM12" s="196"/>
      <c r="BN12" s="196" t="str">
        <f t="shared" si="9"/>
        <v/>
      </c>
      <c r="BO12" s="202"/>
      <c r="BP12" s="200"/>
    </row>
    <row r="13" spans="1:68" ht="14.45" x14ac:dyDescent="0.3">
      <c r="A13" s="120"/>
      <c r="B13" s="120"/>
      <c r="C13" s="120"/>
      <c r="D13" s="196"/>
      <c r="E13" s="196"/>
      <c r="F13" s="196"/>
      <c r="G13" s="197"/>
      <c r="H13" s="197"/>
      <c r="I13" s="197"/>
      <c r="J13" s="198"/>
      <c r="K13" s="220"/>
      <c r="L13" s="200"/>
      <c r="M13" s="200"/>
      <c r="N13" s="200"/>
      <c r="O13" s="197"/>
      <c r="P13" s="197"/>
      <c r="Q13" s="200"/>
      <c r="R13" s="200"/>
      <c r="S13" s="196"/>
      <c r="T13" s="196"/>
      <c r="U13" s="196" t="str">
        <f t="shared" si="0"/>
        <v/>
      </c>
      <c r="V13" s="202"/>
      <c r="W13" s="200"/>
      <c r="X13" s="196"/>
      <c r="Y13" s="196"/>
      <c r="Z13" s="196" t="str">
        <f t="shared" si="1"/>
        <v/>
      </c>
      <c r="AA13" s="202"/>
      <c r="AB13" s="200"/>
      <c r="AC13" s="196"/>
      <c r="AD13" s="196"/>
      <c r="AE13" s="196" t="str">
        <f t="shared" si="2"/>
        <v/>
      </c>
      <c r="AF13" s="202"/>
      <c r="AG13" s="200"/>
      <c r="AH13" s="196"/>
      <c r="AI13" s="196"/>
      <c r="AJ13" s="196" t="str">
        <f t="shared" si="3"/>
        <v/>
      </c>
      <c r="AK13" s="202"/>
      <c r="AL13" s="200"/>
      <c r="AM13" s="196"/>
      <c r="AN13" s="196"/>
      <c r="AO13" s="196" t="str">
        <f t="shared" si="4"/>
        <v/>
      </c>
      <c r="AP13" s="202"/>
      <c r="AQ13" s="200"/>
      <c r="AR13" s="196"/>
      <c r="AS13" s="196"/>
      <c r="AT13" s="196" t="str">
        <f t="shared" si="5"/>
        <v/>
      </c>
      <c r="AU13" s="202"/>
      <c r="AV13" s="200"/>
      <c r="AW13" s="196"/>
      <c r="AX13" s="196"/>
      <c r="AY13" s="196" t="str">
        <f t="shared" si="6"/>
        <v/>
      </c>
      <c r="AZ13" s="202"/>
      <c r="BA13" s="200"/>
      <c r="BB13" s="196"/>
      <c r="BC13" s="196"/>
      <c r="BD13" s="196" t="str">
        <f t="shared" si="7"/>
        <v/>
      </c>
      <c r="BE13" s="202"/>
      <c r="BF13" s="200"/>
      <c r="BG13" s="196"/>
      <c r="BH13" s="196"/>
      <c r="BI13" s="196" t="str">
        <f t="shared" si="8"/>
        <v/>
      </c>
      <c r="BJ13" s="202"/>
      <c r="BK13" s="200"/>
      <c r="BL13" s="196"/>
      <c r="BM13" s="196"/>
      <c r="BN13" s="196" t="str">
        <f t="shared" si="9"/>
        <v/>
      </c>
      <c r="BO13" s="202"/>
      <c r="BP13" s="200"/>
    </row>
    <row r="14" spans="1:68" ht="14.45" x14ac:dyDescent="0.3">
      <c r="A14" s="120"/>
      <c r="B14" s="120"/>
      <c r="C14" s="120"/>
      <c r="D14" s="196"/>
      <c r="E14" s="196"/>
      <c r="F14" s="196"/>
      <c r="G14" s="197"/>
      <c r="H14" s="197"/>
      <c r="I14" s="197"/>
      <c r="J14" s="198"/>
      <c r="K14" s="220"/>
      <c r="L14" s="200"/>
      <c r="M14" s="200"/>
      <c r="N14" s="200"/>
      <c r="O14" s="197"/>
      <c r="P14" s="197"/>
      <c r="Q14" s="200"/>
      <c r="R14" s="200"/>
      <c r="S14" s="196"/>
      <c r="T14" s="196"/>
      <c r="U14" s="196" t="str">
        <f t="shared" si="0"/>
        <v/>
      </c>
      <c r="V14" s="202"/>
      <c r="W14" s="200"/>
      <c r="X14" s="196"/>
      <c r="Y14" s="196"/>
      <c r="Z14" s="196" t="str">
        <f t="shared" si="1"/>
        <v/>
      </c>
      <c r="AA14" s="202"/>
      <c r="AB14" s="200"/>
      <c r="AC14" s="196"/>
      <c r="AD14" s="196"/>
      <c r="AE14" s="196" t="str">
        <f t="shared" si="2"/>
        <v/>
      </c>
      <c r="AF14" s="202"/>
      <c r="AG14" s="200"/>
      <c r="AH14" s="196"/>
      <c r="AI14" s="196"/>
      <c r="AJ14" s="196" t="str">
        <f t="shared" si="3"/>
        <v/>
      </c>
      <c r="AK14" s="202"/>
      <c r="AL14" s="200"/>
      <c r="AM14" s="196"/>
      <c r="AN14" s="196"/>
      <c r="AO14" s="196" t="str">
        <f t="shared" si="4"/>
        <v/>
      </c>
      <c r="AP14" s="202"/>
      <c r="AQ14" s="200"/>
      <c r="AR14" s="196"/>
      <c r="AS14" s="196"/>
      <c r="AT14" s="196" t="str">
        <f t="shared" si="5"/>
        <v/>
      </c>
      <c r="AU14" s="202"/>
      <c r="AV14" s="200"/>
      <c r="AW14" s="196"/>
      <c r="AX14" s="196"/>
      <c r="AY14" s="196" t="str">
        <f t="shared" si="6"/>
        <v/>
      </c>
      <c r="AZ14" s="202"/>
      <c r="BA14" s="200"/>
      <c r="BB14" s="196"/>
      <c r="BC14" s="196"/>
      <c r="BD14" s="196" t="str">
        <f t="shared" si="7"/>
        <v/>
      </c>
      <c r="BE14" s="202"/>
      <c r="BF14" s="200"/>
      <c r="BG14" s="196"/>
      <c r="BH14" s="196"/>
      <c r="BI14" s="196" t="str">
        <f t="shared" si="8"/>
        <v/>
      </c>
      <c r="BJ14" s="202"/>
      <c r="BK14" s="200"/>
      <c r="BL14" s="196"/>
      <c r="BM14" s="196"/>
      <c r="BN14" s="196" t="str">
        <f t="shared" si="9"/>
        <v/>
      </c>
      <c r="BO14" s="202"/>
      <c r="BP14" s="200"/>
    </row>
    <row r="15" spans="1:68" ht="14.45" x14ac:dyDescent="0.3">
      <c r="A15" s="120"/>
      <c r="B15" s="120"/>
      <c r="C15" s="120"/>
      <c r="D15" s="196"/>
      <c r="E15" s="196"/>
      <c r="F15" s="196"/>
      <c r="G15" s="197"/>
      <c r="H15" s="197"/>
      <c r="I15" s="197"/>
      <c r="J15" s="198"/>
      <c r="K15" s="220"/>
      <c r="L15" s="200"/>
      <c r="M15" s="200"/>
      <c r="N15" s="200"/>
      <c r="O15" s="197"/>
      <c r="P15" s="197"/>
      <c r="Q15" s="200"/>
      <c r="R15" s="200"/>
      <c r="S15" s="196"/>
      <c r="T15" s="196"/>
      <c r="U15" s="196" t="str">
        <f t="shared" si="0"/>
        <v/>
      </c>
      <c r="V15" s="202"/>
      <c r="W15" s="200"/>
      <c r="X15" s="196"/>
      <c r="Y15" s="196"/>
      <c r="Z15" s="196" t="str">
        <f t="shared" si="1"/>
        <v/>
      </c>
      <c r="AA15" s="202"/>
      <c r="AB15" s="200"/>
      <c r="AC15" s="196"/>
      <c r="AD15" s="196"/>
      <c r="AE15" s="196" t="str">
        <f t="shared" si="2"/>
        <v/>
      </c>
      <c r="AF15" s="202"/>
      <c r="AG15" s="200"/>
      <c r="AH15" s="196"/>
      <c r="AI15" s="196"/>
      <c r="AJ15" s="196" t="str">
        <f t="shared" si="3"/>
        <v/>
      </c>
      <c r="AK15" s="202"/>
      <c r="AL15" s="200"/>
      <c r="AM15" s="196"/>
      <c r="AN15" s="196"/>
      <c r="AO15" s="196" t="str">
        <f t="shared" si="4"/>
        <v/>
      </c>
      <c r="AP15" s="202"/>
      <c r="AQ15" s="200"/>
      <c r="AR15" s="196"/>
      <c r="AS15" s="196"/>
      <c r="AT15" s="196" t="str">
        <f t="shared" si="5"/>
        <v/>
      </c>
      <c r="AU15" s="202"/>
      <c r="AV15" s="200"/>
      <c r="AW15" s="196"/>
      <c r="AX15" s="196"/>
      <c r="AY15" s="196" t="str">
        <f t="shared" si="6"/>
        <v/>
      </c>
      <c r="AZ15" s="202"/>
      <c r="BA15" s="200"/>
      <c r="BB15" s="196"/>
      <c r="BC15" s="196"/>
      <c r="BD15" s="196" t="str">
        <f t="shared" si="7"/>
        <v/>
      </c>
      <c r="BE15" s="202"/>
      <c r="BF15" s="200"/>
      <c r="BG15" s="196"/>
      <c r="BH15" s="196"/>
      <c r="BI15" s="196" t="str">
        <f t="shared" si="8"/>
        <v/>
      </c>
      <c r="BJ15" s="202"/>
      <c r="BK15" s="200"/>
      <c r="BL15" s="196"/>
      <c r="BM15" s="196"/>
      <c r="BN15" s="196" t="str">
        <f t="shared" si="9"/>
        <v/>
      </c>
      <c r="BO15" s="202"/>
      <c r="BP15" s="200"/>
    </row>
    <row r="16" spans="1:68" ht="14.45" x14ac:dyDescent="0.3">
      <c r="A16" s="120"/>
      <c r="B16" s="120"/>
      <c r="C16" s="120"/>
      <c r="D16" s="196"/>
      <c r="E16" s="196"/>
      <c r="F16" s="196"/>
      <c r="G16" s="197"/>
      <c r="H16" s="197"/>
      <c r="I16" s="197"/>
      <c r="J16" s="198"/>
      <c r="K16" s="220"/>
      <c r="L16" s="200"/>
      <c r="M16" s="200"/>
      <c r="N16" s="200"/>
      <c r="O16" s="197"/>
      <c r="P16" s="197"/>
      <c r="Q16" s="200"/>
      <c r="R16" s="200"/>
      <c r="S16" s="196"/>
      <c r="T16" s="196"/>
      <c r="U16" s="196" t="str">
        <f t="shared" si="0"/>
        <v/>
      </c>
      <c r="V16" s="202"/>
      <c r="W16" s="200"/>
      <c r="X16" s="196"/>
      <c r="Y16" s="196"/>
      <c r="Z16" s="196" t="str">
        <f t="shared" si="1"/>
        <v/>
      </c>
      <c r="AA16" s="202"/>
      <c r="AB16" s="200"/>
      <c r="AC16" s="196"/>
      <c r="AD16" s="196"/>
      <c r="AE16" s="196" t="str">
        <f t="shared" si="2"/>
        <v/>
      </c>
      <c r="AF16" s="202"/>
      <c r="AG16" s="200"/>
      <c r="AH16" s="196"/>
      <c r="AI16" s="196"/>
      <c r="AJ16" s="196" t="str">
        <f t="shared" si="3"/>
        <v/>
      </c>
      <c r="AK16" s="202"/>
      <c r="AL16" s="200"/>
      <c r="AM16" s="196"/>
      <c r="AN16" s="196"/>
      <c r="AO16" s="196" t="str">
        <f t="shared" si="4"/>
        <v/>
      </c>
      <c r="AP16" s="202"/>
      <c r="AQ16" s="200"/>
      <c r="AR16" s="196"/>
      <c r="AS16" s="196"/>
      <c r="AT16" s="196" t="str">
        <f t="shared" si="5"/>
        <v/>
      </c>
      <c r="AU16" s="202"/>
      <c r="AV16" s="200"/>
      <c r="AW16" s="196"/>
      <c r="AX16" s="196"/>
      <c r="AY16" s="196" t="str">
        <f t="shared" si="6"/>
        <v/>
      </c>
      <c r="AZ16" s="202"/>
      <c r="BA16" s="200"/>
      <c r="BB16" s="196"/>
      <c r="BC16" s="196"/>
      <c r="BD16" s="196" t="str">
        <f t="shared" si="7"/>
        <v/>
      </c>
      <c r="BE16" s="202"/>
      <c r="BF16" s="200"/>
      <c r="BG16" s="196"/>
      <c r="BH16" s="196"/>
      <c r="BI16" s="196" t="str">
        <f t="shared" si="8"/>
        <v/>
      </c>
      <c r="BJ16" s="202"/>
      <c r="BK16" s="200"/>
      <c r="BL16" s="196"/>
      <c r="BM16" s="196"/>
      <c r="BN16" s="196" t="str">
        <f t="shared" si="9"/>
        <v/>
      </c>
      <c r="BO16" s="202"/>
      <c r="BP16" s="200"/>
    </row>
    <row r="17" spans="1:68" ht="14.45" x14ac:dyDescent="0.3">
      <c r="A17" s="120"/>
      <c r="B17" s="120"/>
      <c r="C17" s="120"/>
      <c r="D17" s="196"/>
      <c r="E17" s="196"/>
      <c r="F17" s="196"/>
      <c r="G17" s="197"/>
      <c r="H17" s="197"/>
      <c r="I17" s="197"/>
      <c r="J17" s="198"/>
      <c r="K17" s="220"/>
      <c r="L17" s="200"/>
      <c r="M17" s="200"/>
      <c r="N17" s="200"/>
      <c r="O17" s="197"/>
      <c r="P17" s="197"/>
      <c r="Q17" s="200"/>
      <c r="R17" s="200"/>
      <c r="S17" s="196"/>
      <c r="T17" s="196"/>
      <c r="U17" s="196" t="str">
        <f t="shared" si="0"/>
        <v/>
      </c>
      <c r="V17" s="202"/>
      <c r="W17" s="200"/>
      <c r="X17" s="196"/>
      <c r="Y17" s="196"/>
      <c r="Z17" s="196" t="str">
        <f t="shared" si="1"/>
        <v/>
      </c>
      <c r="AA17" s="202"/>
      <c r="AB17" s="200"/>
      <c r="AC17" s="196"/>
      <c r="AD17" s="196"/>
      <c r="AE17" s="196" t="str">
        <f t="shared" si="2"/>
        <v/>
      </c>
      <c r="AF17" s="202"/>
      <c r="AG17" s="200"/>
      <c r="AH17" s="196"/>
      <c r="AI17" s="196"/>
      <c r="AJ17" s="196" t="str">
        <f t="shared" si="3"/>
        <v/>
      </c>
      <c r="AK17" s="202"/>
      <c r="AL17" s="200"/>
      <c r="AM17" s="196"/>
      <c r="AN17" s="196"/>
      <c r="AO17" s="196" t="str">
        <f t="shared" si="4"/>
        <v/>
      </c>
      <c r="AP17" s="202"/>
      <c r="AQ17" s="200"/>
      <c r="AR17" s="196"/>
      <c r="AS17" s="196"/>
      <c r="AT17" s="196" t="str">
        <f t="shared" si="5"/>
        <v/>
      </c>
      <c r="AU17" s="202"/>
      <c r="AV17" s="200"/>
      <c r="AW17" s="196"/>
      <c r="AX17" s="196"/>
      <c r="AY17" s="196" t="str">
        <f t="shared" si="6"/>
        <v/>
      </c>
      <c r="AZ17" s="202"/>
      <c r="BA17" s="200"/>
      <c r="BB17" s="196"/>
      <c r="BC17" s="196"/>
      <c r="BD17" s="196" t="str">
        <f t="shared" si="7"/>
        <v/>
      </c>
      <c r="BE17" s="202"/>
      <c r="BF17" s="200"/>
      <c r="BG17" s="196"/>
      <c r="BH17" s="196"/>
      <c r="BI17" s="196" t="str">
        <f t="shared" si="8"/>
        <v/>
      </c>
      <c r="BJ17" s="202"/>
      <c r="BK17" s="200"/>
      <c r="BL17" s="196"/>
      <c r="BM17" s="196"/>
      <c r="BN17" s="196" t="str">
        <f t="shared" si="9"/>
        <v/>
      </c>
      <c r="BO17" s="202"/>
      <c r="BP17" s="200"/>
    </row>
    <row r="18" spans="1:68" ht="14.45" x14ac:dyDescent="0.3">
      <c r="A18" s="120"/>
      <c r="B18" s="120"/>
      <c r="C18" s="120"/>
      <c r="D18" s="196"/>
      <c r="E18" s="196"/>
      <c r="F18" s="196"/>
      <c r="G18" s="197"/>
      <c r="H18" s="197"/>
      <c r="I18" s="197"/>
      <c r="J18" s="198"/>
      <c r="K18" s="220"/>
      <c r="L18" s="200"/>
      <c r="M18" s="200"/>
      <c r="N18" s="200"/>
      <c r="O18" s="197"/>
      <c r="P18" s="197"/>
      <c r="Q18" s="200"/>
      <c r="R18" s="200"/>
      <c r="S18" s="196"/>
      <c r="T18" s="196"/>
      <c r="U18" s="196" t="str">
        <f t="shared" si="0"/>
        <v/>
      </c>
      <c r="V18" s="202"/>
      <c r="W18" s="200"/>
      <c r="X18" s="196"/>
      <c r="Y18" s="196"/>
      <c r="Z18" s="196" t="str">
        <f t="shared" si="1"/>
        <v/>
      </c>
      <c r="AA18" s="202"/>
      <c r="AB18" s="200"/>
      <c r="AC18" s="196"/>
      <c r="AD18" s="196"/>
      <c r="AE18" s="196" t="str">
        <f t="shared" si="2"/>
        <v/>
      </c>
      <c r="AF18" s="202"/>
      <c r="AG18" s="200"/>
      <c r="AH18" s="196"/>
      <c r="AI18" s="196"/>
      <c r="AJ18" s="196" t="str">
        <f t="shared" si="3"/>
        <v/>
      </c>
      <c r="AK18" s="202"/>
      <c r="AL18" s="200"/>
      <c r="AM18" s="196"/>
      <c r="AN18" s="196"/>
      <c r="AO18" s="196" t="str">
        <f t="shared" si="4"/>
        <v/>
      </c>
      <c r="AP18" s="202"/>
      <c r="AQ18" s="200"/>
      <c r="AR18" s="196"/>
      <c r="AS18" s="196"/>
      <c r="AT18" s="196" t="str">
        <f t="shared" si="5"/>
        <v/>
      </c>
      <c r="AU18" s="202"/>
      <c r="AV18" s="200"/>
      <c r="AW18" s="196"/>
      <c r="AX18" s="196"/>
      <c r="AY18" s="196" t="str">
        <f t="shared" si="6"/>
        <v/>
      </c>
      <c r="AZ18" s="202"/>
      <c r="BA18" s="200"/>
      <c r="BB18" s="196"/>
      <c r="BC18" s="196"/>
      <c r="BD18" s="196" t="str">
        <f t="shared" si="7"/>
        <v/>
      </c>
      <c r="BE18" s="202"/>
      <c r="BF18" s="200"/>
      <c r="BG18" s="196"/>
      <c r="BH18" s="196"/>
      <c r="BI18" s="196" t="str">
        <f t="shared" si="8"/>
        <v/>
      </c>
      <c r="BJ18" s="202"/>
      <c r="BK18" s="200"/>
      <c r="BL18" s="196"/>
      <c r="BM18" s="196"/>
      <c r="BN18" s="196" t="str">
        <f t="shared" si="9"/>
        <v/>
      </c>
      <c r="BO18" s="202"/>
      <c r="BP18" s="200"/>
    </row>
    <row r="19" spans="1:68" ht="14.45" x14ac:dyDescent="0.3">
      <c r="A19" s="120"/>
      <c r="B19" s="120"/>
      <c r="C19" s="120"/>
      <c r="D19" s="196"/>
      <c r="E19" s="196"/>
      <c r="F19" s="196"/>
      <c r="G19" s="197"/>
      <c r="H19" s="197"/>
      <c r="I19" s="197"/>
      <c r="J19" s="198"/>
      <c r="K19" s="220"/>
      <c r="L19" s="200"/>
      <c r="M19" s="200"/>
      <c r="N19" s="200"/>
      <c r="O19" s="197"/>
      <c r="P19" s="197"/>
      <c r="Q19" s="200"/>
      <c r="R19" s="200"/>
      <c r="S19" s="196"/>
      <c r="T19" s="196"/>
      <c r="U19" s="196"/>
      <c r="V19" s="202"/>
      <c r="W19" s="200"/>
      <c r="X19" s="196"/>
      <c r="Y19" s="196"/>
      <c r="Z19" s="196" t="str">
        <f t="shared" si="1"/>
        <v/>
      </c>
      <c r="AA19" s="202"/>
      <c r="AB19" s="200"/>
      <c r="AC19" s="196"/>
      <c r="AD19" s="196"/>
      <c r="AE19" s="196" t="str">
        <f t="shared" si="2"/>
        <v/>
      </c>
      <c r="AF19" s="202"/>
      <c r="AG19" s="200"/>
      <c r="AH19" s="196"/>
      <c r="AI19" s="196"/>
      <c r="AJ19" s="196" t="str">
        <f t="shared" si="3"/>
        <v/>
      </c>
      <c r="AK19" s="202"/>
      <c r="AL19" s="200"/>
      <c r="AM19" s="196"/>
      <c r="AN19" s="196"/>
      <c r="AO19" s="196" t="str">
        <f t="shared" si="4"/>
        <v/>
      </c>
      <c r="AP19" s="202"/>
      <c r="AQ19" s="200"/>
      <c r="AR19" s="196"/>
      <c r="AS19" s="196"/>
      <c r="AT19" s="196" t="str">
        <f t="shared" si="5"/>
        <v/>
      </c>
      <c r="AU19" s="202"/>
      <c r="AV19" s="200"/>
      <c r="AW19" s="196"/>
      <c r="AX19" s="196"/>
      <c r="AY19" s="196" t="str">
        <f t="shared" si="6"/>
        <v/>
      </c>
      <c r="AZ19" s="202"/>
      <c r="BA19" s="200"/>
      <c r="BB19" s="196"/>
      <c r="BC19" s="196"/>
      <c r="BD19" s="196" t="str">
        <f t="shared" si="7"/>
        <v/>
      </c>
      <c r="BE19" s="202"/>
      <c r="BF19" s="200"/>
      <c r="BG19" s="196"/>
      <c r="BH19" s="196"/>
      <c r="BI19" s="196" t="str">
        <f t="shared" si="8"/>
        <v/>
      </c>
      <c r="BJ19" s="202"/>
      <c r="BK19" s="200"/>
      <c r="BL19" s="196"/>
      <c r="BM19" s="196"/>
      <c r="BN19" s="196" t="str">
        <f t="shared" si="9"/>
        <v/>
      </c>
      <c r="BO19" s="202"/>
      <c r="BP19" s="200"/>
    </row>
    <row r="20" spans="1:68" ht="14.45" x14ac:dyDescent="0.3">
      <c r="A20" s="120"/>
      <c r="B20" s="120"/>
      <c r="C20" s="120"/>
      <c r="D20" s="196"/>
      <c r="E20" s="196"/>
      <c r="F20" s="196"/>
      <c r="G20" s="197"/>
      <c r="H20" s="197"/>
      <c r="I20" s="197"/>
      <c r="J20" s="198"/>
      <c r="K20" s="220"/>
      <c r="L20" s="200"/>
      <c r="M20" s="200"/>
      <c r="N20" s="200"/>
      <c r="O20" s="197"/>
      <c r="P20" s="197"/>
      <c r="Q20" s="200"/>
      <c r="R20" s="200"/>
      <c r="S20" s="196"/>
      <c r="T20" s="196"/>
      <c r="U20" s="196" t="str">
        <f t="shared" si="0"/>
        <v/>
      </c>
      <c r="V20" s="202"/>
      <c r="W20" s="200"/>
      <c r="X20" s="196"/>
      <c r="Y20" s="196"/>
      <c r="Z20" s="196" t="str">
        <f t="shared" si="1"/>
        <v/>
      </c>
      <c r="AA20" s="202"/>
      <c r="AB20" s="200"/>
      <c r="AC20" s="196"/>
      <c r="AD20" s="196"/>
      <c r="AE20" s="196" t="str">
        <f t="shared" si="2"/>
        <v/>
      </c>
      <c r="AF20" s="202"/>
      <c r="AG20" s="200"/>
      <c r="AH20" s="196"/>
      <c r="AI20" s="196"/>
      <c r="AJ20" s="196" t="str">
        <f t="shared" si="3"/>
        <v/>
      </c>
      <c r="AK20" s="202"/>
      <c r="AL20" s="200"/>
      <c r="AM20" s="196"/>
      <c r="AN20" s="196"/>
      <c r="AO20" s="196" t="str">
        <f t="shared" si="4"/>
        <v/>
      </c>
      <c r="AP20" s="202"/>
      <c r="AQ20" s="200"/>
      <c r="AR20" s="196"/>
      <c r="AS20" s="196"/>
      <c r="AT20" s="196" t="str">
        <f t="shared" si="5"/>
        <v/>
      </c>
      <c r="AU20" s="202"/>
      <c r="AV20" s="200"/>
      <c r="AW20" s="196"/>
      <c r="AX20" s="196"/>
      <c r="AY20" s="196" t="str">
        <f t="shared" si="6"/>
        <v/>
      </c>
      <c r="AZ20" s="202"/>
      <c r="BA20" s="200"/>
      <c r="BB20" s="196"/>
      <c r="BC20" s="196"/>
      <c r="BD20" s="196" t="str">
        <f t="shared" si="7"/>
        <v/>
      </c>
      <c r="BE20" s="202"/>
      <c r="BF20" s="200"/>
      <c r="BG20" s="196"/>
      <c r="BH20" s="196"/>
      <c r="BI20" s="196" t="str">
        <f t="shared" si="8"/>
        <v/>
      </c>
      <c r="BJ20" s="202"/>
      <c r="BK20" s="200"/>
      <c r="BL20" s="196"/>
      <c r="BM20" s="196"/>
      <c r="BN20" s="196" t="str">
        <f t="shared" si="9"/>
        <v/>
      </c>
      <c r="BO20" s="202"/>
      <c r="BP20" s="200"/>
    </row>
    <row r="21" spans="1:68" ht="14.45" x14ac:dyDescent="0.3">
      <c r="A21" s="120"/>
      <c r="B21" s="120"/>
      <c r="C21" s="120"/>
      <c r="D21" s="196"/>
      <c r="E21" s="196"/>
      <c r="F21" s="196"/>
      <c r="G21" s="197"/>
      <c r="H21" s="197"/>
      <c r="I21" s="197"/>
      <c r="J21" s="198"/>
      <c r="K21" s="220"/>
      <c r="L21" s="200"/>
      <c r="M21" s="200"/>
      <c r="N21" s="200"/>
      <c r="O21" s="197"/>
      <c r="P21" s="197"/>
      <c r="Q21" s="200"/>
      <c r="R21" s="200"/>
      <c r="S21" s="196"/>
      <c r="T21" s="196"/>
      <c r="U21" s="196" t="str">
        <f t="shared" si="0"/>
        <v/>
      </c>
      <c r="V21" s="202"/>
      <c r="W21" s="200"/>
      <c r="X21" s="196"/>
      <c r="Y21" s="196"/>
      <c r="Z21" s="196" t="str">
        <f t="shared" si="1"/>
        <v/>
      </c>
      <c r="AA21" s="202"/>
      <c r="AB21" s="200"/>
      <c r="AC21" s="196"/>
      <c r="AD21" s="196"/>
      <c r="AE21" s="196" t="str">
        <f t="shared" si="2"/>
        <v/>
      </c>
      <c r="AF21" s="202"/>
      <c r="AG21" s="200"/>
      <c r="AH21" s="196"/>
      <c r="AI21" s="196"/>
      <c r="AJ21" s="196" t="str">
        <f t="shared" si="3"/>
        <v/>
      </c>
      <c r="AK21" s="202"/>
      <c r="AL21" s="200"/>
      <c r="AM21" s="196"/>
      <c r="AN21" s="196"/>
      <c r="AO21" s="196" t="str">
        <f t="shared" si="4"/>
        <v/>
      </c>
      <c r="AP21" s="202"/>
      <c r="AQ21" s="200"/>
      <c r="AR21" s="196"/>
      <c r="AS21" s="196"/>
      <c r="AT21" s="196" t="str">
        <f t="shared" si="5"/>
        <v/>
      </c>
      <c r="AU21" s="202"/>
      <c r="AV21" s="200"/>
      <c r="AW21" s="196"/>
      <c r="AX21" s="196"/>
      <c r="AY21" s="196" t="str">
        <f t="shared" si="6"/>
        <v/>
      </c>
      <c r="AZ21" s="202"/>
      <c r="BA21" s="200"/>
      <c r="BB21" s="196"/>
      <c r="BC21" s="196"/>
      <c r="BD21" s="196" t="str">
        <f t="shared" si="7"/>
        <v/>
      </c>
      <c r="BE21" s="202"/>
      <c r="BF21" s="200"/>
      <c r="BG21" s="196"/>
      <c r="BH21" s="196"/>
      <c r="BI21" s="196" t="str">
        <f t="shared" si="8"/>
        <v/>
      </c>
      <c r="BJ21" s="202"/>
      <c r="BK21" s="200"/>
      <c r="BL21" s="196"/>
      <c r="BM21" s="196"/>
      <c r="BN21" s="196" t="str">
        <f t="shared" si="9"/>
        <v/>
      </c>
      <c r="BO21" s="202"/>
      <c r="BP21" s="200"/>
    </row>
    <row r="22" spans="1:68" ht="14.45" x14ac:dyDescent="0.3">
      <c r="A22" s="120"/>
      <c r="B22" s="120"/>
      <c r="C22" s="120"/>
      <c r="D22" s="196"/>
      <c r="E22" s="196"/>
      <c r="F22" s="196"/>
      <c r="G22" s="197"/>
      <c r="H22" s="197"/>
      <c r="I22" s="197"/>
      <c r="J22" s="198"/>
      <c r="K22" s="220"/>
      <c r="L22" s="200"/>
      <c r="M22" s="200"/>
      <c r="N22" s="200"/>
      <c r="O22" s="197"/>
      <c r="P22" s="197"/>
      <c r="Q22" s="200"/>
      <c r="R22" s="200"/>
      <c r="S22" s="196"/>
      <c r="T22" s="196"/>
      <c r="U22" s="196" t="str">
        <f t="shared" si="0"/>
        <v/>
      </c>
      <c r="V22" s="202"/>
      <c r="W22" s="200"/>
      <c r="X22" s="196"/>
      <c r="Y22" s="196"/>
      <c r="Z22" s="196" t="str">
        <f t="shared" si="1"/>
        <v/>
      </c>
      <c r="AA22" s="202"/>
      <c r="AB22" s="200"/>
      <c r="AC22" s="196"/>
      <c r="AD22" s="196"/>
      <c r="AE22" s="196" t="str">
        <f t="shared" si="2"/>
        <v/>
      </c>
      <c r="AF22" s="202"/>
      <c r="AG22" s="200"/>
      <c r="AH22" s="196"/>
      <c r="AI22" s="196"/>
      <c r="AJ22" s="196" t="str">
        <f t="shared" si="3"/>
        <v/>
      </c>
      <c r="AK22" s="202"/>
      <c r="AL22" s="200"/>
      <c r="AM22" s="196"/>
      <c r="AN22" s="196"/>
      <c r="AO22" s="196" t="str">
        <f t="shared" si="4"/>
        <v/>
      </c>
      <c r="AP22" s="202"/>
      <c r="AQ22" s="200"/>
      <c r="AR22" s="196"/>
      <c r="AS22" s="196"/>
      <c r="AT22" s="196" t="str">
        <f t="shared" si="5"/>
        <v/>
      </c>
      <c r="AU22" s="202"/>
      <c r="AV22" s="200"/>
      <c r="AW22" s="196"/>
      <c r="AX22" s="196"/>
      <c r="AY22" s="196" t="str">
        <f t="shared" si="6"/>
        <v/>
      </c>
      <c r="AZ22" s="202"/>
      <c r="BA22" s="200"/>
      <c r="BB22" s="196"/>
      <c r="BC22" s="196"/>
      <c r="BD22" s="196" t="str">
        <f t="shared" si="7"/>
        <v/>
      </c>
      <c r="BE22" s="202"/>
      <c r="BF22" s="200"/>
      <c r="BG22" s="196"/>
      <c r="BH22" s="196"/>
      <c r="BI22" s="196" t="str">
        <f t="shared" si="8"/>
        <v/>
      </c>
      <c r="BJ22" s="202"/>
      <c r="BK22" s="200"/>
      <c r="BL22" s="196"/>
      <c r="BM22" s="196"/>
      <c r="BN22" s="196" t="str">
        <f t="shared" si="9"/>
        <v/>
      </c>
      <c r="BO22" s="202"/>
      <c r="BP22" s="200"/>
    </row>
    <row r="23" spans="1:68" ht="14.45" x14ac:dyDescent="0.3">
      <c r="A23" s="120"/>
      <c r="B23" s="120"/>
      <c r="C23" s="120"/>
      <c r="D23" s="196"/>
      <c r="E23" s="196"/>
      <c r="F23" s="196"/>
      <c r="G23" s="197"/>
      <c r="H23" s="197"/>
      <c r="I23" s="197"/>
      <c r="J23" s="198"/>
      <c r="K23" s="220"/>
      <c r="L23" s="200"/>
      <c r="M23" s="200"/>
      <c r="N23" s="200"/>
      <c r="O23" s="197"/>
      <c r="P23" s="197"/>
      <c r="Q23" s="200"/>
      <c r="R23" s="200"/>
      <c r="S23" s="196"/>
      <c r="T23" s="196"/>
      <c r="U23" s="196" t="str">
        <f t="shared" si="0"/>
        <v/>
      </c>
      <c r="V23" s="202"/>
      <c r="W23" s="200"/>
      <c r="X23" s="196"/>
      <c r="Y23" s="196"/>
      <c r="Z23" s="196" t="str">
        <f t="shared" si="1"/>
        <v/>
      </c>
      <c r="AA23" s="202"/>
      <c r="AB23" s="200"/>
      <c r="AC23" s="196"/>
      <c r="AD23" s="196"/>
      <c r="AE23" s="196" t="str">
        <f t="shared" si="2"/>
        <v/>
      </c>
      <c r="AF23" s="202"/>
      <c r="AG23" s="200"/>
      <c r="AH23" s="196"/>
      <c r="AI23" s="196"/>
      <c r="AJ23" s="196" t="str">
        <f t="shared" si="3"/>
        <v/>
      </c>
      <c r="AK23" s="202"/>
      <c r="AL23" s="200"/>
      <c r="AM23" s="196"/>
      <c r="AN23" s="196"/>
      <c r="AO23" s="196" t="str">
        <f t="shared" si="4"/>
        <v/>
      </c>
      <c r="AP23" s="202"/>
      <c r="AQ23" s="200"/>
      <c r="AR23" s="196"/>
      <c r="AS23" s="196"/>
      <c r="AT23" s="196" t="str">
        <f t="shared" si="5"/>
        <v/>
      </c>
      <c r="AU23" s="202"/>
      <c r="AV23" s="200"/>
      <c r="AW23" s="196"/>
      <c r="AX23" s="196"/>
      <c r="AY23" s="196" t="str">
        <f t="shared" si="6"/>
        <v/>
      </c>
      <c r="AZ23" s="202"/>
      <c r="BA23" s="200"/>
      <c r="BB23" s="196"/>
      <c r="BC23" s="196"/>
      <c r="BD23" s="196" t="str">
        <f t="shared" si="7"/>
        <v/>
      </c>
      <c r="BE23" s="202"/>
      <c r="BF23" s="200"/>
      <c r="BG23" s="196"/>
      <c r="BH23" s="196"/>
      <c r="BI23" s="196" t="str">
        <f t="shared" si="8"/>
        <v/>
      </c>
      <c r="BJ23" s="202"/>
      <c r="BK23" s="200"/>
      <c r="BL23" s="196"/>
      <c r="BM23" s="196"/>
      <c r="BN23" s="196" t="str">
        <f t="shared" si="9"/>
        <v/>
      </c>
      <c r="BO23" s="202"/>
      <c r="BP23" s="200"/>
    </row>
    <row r="24" spans="1:68" ht="14.45" x14ac:dyDescent="0.3">
      <c r="A24" s="120"/>
      <c r="B24" s="120"/>
      <c r="C24" s="120"/>
      <c r="D24" s="196"/>
      <c r="E24" s="196"/>
      <c r="F24" s="196"/>
      <c r="G24" s="197"/>
      <c r="H24" s="197"/>
      <c r="I24" s="197"/>
      <c r="J24" s="198"/>
      <c r="K24" s="220"/>
      <c r="L24" s="200"/>
      <c r="M24" s="200"/>
      <c r="N24" s="200"/>
      <c r="O24" s="197"/>
      <c r="P24" s="197"/>
      <c r="Q24" s="200"/>
      <c r="R24" s="200"/>
      <c r="S24" s="196"/>
      <c r="T24" s="196"/>
      <c r="U24" s="196" t="str">
        <f t="shared" si="0"/>
        <v/>
      </c>
      <c r="V24" s="202"/>
      <c r="W24" s="200"/>
      <c r="X24" s="196"/>
      <c r="Y24" s="196"/>
      <c r="Z24" s="196" t="str">
        <f t="shared" si="1"/>
        <v/>
      </c>
      <c r="AA24" s="202"/>
      <c r="AB24" s="200"/>
      <c r="AC24" s="196"/>
      <c r="AD24" s="196"/>
      <c r="AE24" s="196" t="str">
        <f t="shared" si="2"/>
        <v/>
      </c>
      <c r="AF24" s="202"/>
      <c r="AG24" s="200"/>
      <c r="AH24" s="196"/>
      <c r="AI24" s="196"/>
      <c r="AJ24" s="196" t="str">
        <f t="shared" si="3"/>
        <v/>
      </c>
      <c r="AK24" s="202"/>
      <c r="AL24" s="200"/>
      <c r="AM24" s="196"/>
      <c r="AN24" s="196"/>
      <c r="AO24" s="196" t="str">
        <f t="shared" si="4"/>
        <v/>
      </c>
      <c r="AP24" s="202"/>
      <c r="AQ24" s="200"/>
      <c r="AR24" s="196"/>
      <c r="AS24" s="196"/>
      <c r="AT24" s="196" t="str">
        <f t="shared" si="5"/>
        <v/>
      </c>
      <c r="AU24" s="202"/>
      <c r="AV24" s="200"/>
      <c r="AW24" s="196"/>
      <c r="AX24" s="196"/>
      <c r="AY24" s="196" t="str">
        <f t="shared" si="6"/>
        <v/>
      </c>
      <c r="AZ24" s="202"/>
      <c r="BA24" s="200"/>
      <c r="BB24" s="196"/>
      <c r="BC24" s="196"/>
      <c r="BD24" s="196" t="str">
        <f t="shared" si="7"/>
        <v/>
      </c>
      <c r="BE24" s="202"/>
      <c r="BF24" s="200"/>
      <c r="BG24" s="196"/>
      <c r="BH24" s="196"/>
      <c r="BI24" s="196" t="str">
        <f t="shared" si="8"/>
        <v/>
      </c>
      <c r="BJ24" s="202"/>
      <c r="BK24" s="200"/>
      <c r="BL24" s="196"/>
      <c r="BM24" s="196"/>
      <c r="BN24" s="196" t="str">
        <f t="shared" si="9"/>
        <v/>
      </c>
      <c r="BO24" s="202"/>
      <c r="BP24" s="200"/>
    </row>
    <row r="25" spans="1:68" ht="14.45" x14ac:dyDescent="0.3">
      <c r="A25" s="120"/>
      <c r="B25" s="120"/>
      <c r="C25" s="120"/>
      <c r="D25" s="196"/>
      <c r="E25" s="196"/>
      <c r="F25" s="196"/>
      <c r="G25" s="197"/>
      <c r="H25" s="197"/>
      <c r="I25" s="197"/>
      <c r="J25" s="198"/>
      <c r="K25" s="220"/>
      <c r="L25" s="200"/>
      <c r="M25" s="200"/>
      <c r="N25" s="200"/>
      <c r="O25" s="197"/>
      <c r="P25" s="197"/>
      <c r="Q25" s="200"/>
      <c r="R25" s="200"/>
      <c r="S25" s="196"/>
      <c r="T25" s="196"/>
      <c r="U25" s="196" t="str">
        <f t="shared" si="0"/>
        <v/>
      </c>
      <c r="V25" s="202"/>
      <c r="W25" s="200"/>
      <c r="X25" s="196"/>
      <c r="Y25" s="196"/>
      <c r="Z25" s="196" t="str">
        <f t="shared" si="1"/>
        <v/>
      </c>
      <c r="AA25" s="202"/>
      <c r="AB25" s="200"/>
      <c r="AC25" s="196"/>
      <c r="AD25" s="196"/>
      <c r="AE25" s="196" t="str">
        <f t="shared" si="2"/>
        <v/>
      </c>
      <c r="AF25" s="202"/>
      <c r="AG25" s="200"/>
      <c r="AH25" s="196"/>
      <c r="AI25" s="196"/>
      <c r="AJ25" s="196" t="str">
        <f t="shared" si="3"/>
        <v/>
      </c>
      <c r="AK25" s="202"/>
      <c r="AL25" s="200"/>
      <c r="AM25" s="196"/>
      <c r="AN25" s="196"/>
      <c r="AO25" s="196" t="str">
        <f t="shared" si="4"/>
        <v/>
      </c>
      <c r="AP25" s="202"/>
      <c r="AQ25" s="200"/>
      <c r="AR25" s="196"/>
      <c r="AS25" s="196"/>
      <c r="AT25" s="196" t="str">
        <f t="shared" si="5"/>
        <v/>
      </c>
      <c r="AU25" s="202"/>
      <c r="AV25" s="200"/>
      <c r="AW25" s="196"/>
      <c r="AX25" s="196"/>
      <c r="AY25" s="196" t="str">
        <f t="shared" si="6"/>
        <v/>
      </c>
      <c r="AZ25" s="202"/>
      <c r="BA25" s="200"/>
      <c r="BB25" s="196"/>
      <c r="BC25" s="196"/>
      <c r="BD25" s="196" t="str">
        <f t="shared" si="7"/>
        <v/>
      </c>
      <c r="BE25" s="202"/>
      <c r="BF25" s="200"/>
      <c r="BG25" s="196"/>
      <c r="BH25" s="196"/>
      <c r="BI25" s="196" t="str">
        <f t="shared" si="8"/>
        <v/>
      </c>
      <c r="BJ25" s="202"/>
      <c r="BK25" s="200"/>
      <c r="BL25" s="196"/>
      <c r="BM25" s="196"/>
      <c r="BN25" s="196" t="str">
        <f t="shared" si="9"/>
        <v/>
      </c>
      <c r="BO25" s="202"/>
      <c r="BP25" s="200"/>
    </row>
    <row r="26" spans="1:68" ht="14.45" x14ac:dyDescent="0.3">
      <c r="A26" s="120"/>
      <c r="B26" s="120"/>
      <c r="C26" s="120"/>
      <c r="D26" s="196"/>
      <c r="E26" s="196"/>
      <c r="F26" s="196"/>
      <c r="G26" s="197"/>
      <c r="H26" s="197"/>
      <c r="I26" s="197"/>
      <c r="J26" s="198"/>
      <c r="K26" s="220"/>
      <c r="L26" s="200"/>
      <c r="M26" s="200"/>
      <c r="N26" s="200"/>
      <c r="O26" s="197"/>
      <c r="P26" s="197"/>
      <c r="Q26" s="200"/>
      <c r="R26" s="200"/>
      <c r="S26" s="196"/>
      <c r="T26" s="196"/>
      <c r="U26" s="196" t="str">
        <f t="shared" si="0"/>
        <v/>
      </c>
      <c r="V26" s="202"/>
      <c r="W26" s="200"/>
      <c r="X26" s="196"/>
      <c r="Y26" s="196"/>
      <c r="Z26" s="196" t="str">
        <f t="shared" si="1"/>
        <v/>
      </c>
      <c r="AA26" s="202"/>
      <c r="AB26" s="200"/>
      <c r="AC26" s="196"/>
      <c r="AD26" s="196"/>
      <c r="AE26" s="196" t="str">
        <f t="shared" si="2"/>
        <v/>
      </c>
      <c r="AF26" s="202"/>
      <c r="AG26" s="200"/>
      <c r="AH26" s="196"/>
      <c r="AI26" s="196"/>
      <c r="AJ26" s="196" t="str">
        <f t="shared" si="3"/>
        <v/>
      </c>
      <c r="AK26" s="202"/>
      <c r="AL26" s="200"/>
      <c r="AM26" s="196"/>
      <c r="AN26" s="196"/>
      <c r="AO26" s="196" t="str">
        <f t="shared" si="4"/>
        <v/>
      </c>
      <c r="AP26" s="202"/>
      <c r="AQ26" s="200"/>
      <c r="AR26" s="196"/>
      <c r="AS26" s="196"/>
      <c r="AT26" s="196" t="str">
        <f t="shared" si="5"/>
        <v/>
      </c>
      <c r="AU26" s="202"/>
      <c r="AV26" s="200"/>
      <c r="AW26" s="196"/>
      <c r="AX26" s="196"/>
      <c r="AY26" s="196" t="str">
        <f t="shared" si="6"/>
        <v/>
      </c>
      <c r="AZ26" s="202"/>
      <c r="BA26" s="200"/>
      <c r="BB26" s="196"/>
      <c r="BC26" s="196"/>
      <c r="BD26" s="196" t="str">
        <f t="shared" si="7"/>
        <v/>
      </c>
      <c r="BE26" s="202"/>
      <c r="BF26" s="200"/>
      <c r="BG26" s="196"/>
      <c r="BH26" s="196"/>
      <c r="BI26" s="196" t="str">
        <f t="shared" si="8"/>
        <v/>
      </c>
      <c r="BJ26" s="202"/>
      <c r="BK26" s="200"/>
      <c r="BL26" s="196"/>
      <c r="BM26" s="196"/>
      <c r="BN26" s="196" t="str">
        <f t="shared" si="9"/>
        <v/>
      </c>
      <c r="BO26" s="202"/>
      <c r="BP26" s="200"/>
    </row>
    <row r="27" spans="1:68" ht="14.45" x14ac:dyDescent="0.3">
      <c r="A27" s="120"/>
      <c r="B27" s="120"/>
      <c r="C27" s="120"/>
      <c r="D27" s="196"/>
      <c r="E27" s="196"/>
      <c r="F27" s="196"/>
      <c r="G27" s="197"/>
      <c r="H27" s="197"/>
      <c r="I27" s="197"/>
      <c r="J27" s="198"/>
      <c r="K27" s="220"/>
      <c r="L27" s="200"/>
      <c r="M27" s="200"/>
      <c r="N27" s="200"/>
      <c r="O27" s="197"/>
      <c r="P27" s="197"/>
      <c r="Q27" s="200"/>
      <c r="R27" s="200"/>
      <c r="S27" s="196"/>
      <c r="T27" s="196"/>
      <c r="U27" s="196" t="str">
        <f t="shared" si="0"/>
        <v/>
      </c>
      <c r="V27" s="202"/>
      <c r="W27" s="200"/>
      <c r="X27" s="196"/>
      <c r="Y27" s="196"/>
      <c r="Z27" s="196" t="str">
        <f t="shared" si="1"/>
        <v/>
      </c>
      <c r="AA27" s="202"/>
      <c r="AB27" s="200"/>
      <c r="AC27" s="196"/>
      <c r="AD27" s="196"/>
      <c r="AE27" s="196" t="str">
        <f t="shared" si="2"/>
        <v/>
      </c>
      <c r="AF27" s="202"/>
      <c r="AG27" s="200"/>
      <c r="AH27" s="196"/>
      <c r="AI27" s="196"/>
      <c r="AJ27" s="196" t="str">
        <f t="shared" si="3"/>
        <v/>
      </c>
      <c r="AK27" s="202"/>
      <c r="AL27" s="200"/>
      <c r="AM27" s="196"/>
      <c r="AN27" s="196"/>
      <c r="AO27" s="196" t="str">
        <f t="shared" si="4"/>
        <v/>
      </c>
      <c r="AP27" s="202"/>
      <c r="AQ27" s="200"/>
      <c r="AR27" s="196"/>
      <c r="AS27" s="196"/>
      <c r="AT27" s="196" t="str">
        <f t="shared" si="5"/>
        <v/>
      </c>
      <c r="AU27" s="202"/>
      <c r="AV27" s="200"/>
      <c r="AW27" s="196"/>
      <c r="AX27" s="196"/>
      <c r="AY27" s="196" t="str">
        <f t="shared" si="6"/>
        <v/>
      </c>
      <c r="AZ27" s="202"/>
      <c r="BA27" s="200"/>
      <c r="BB27" s="196"/>
      <c r="BC27" s="196"/>
      <c r="BD27" s="196" t="str">
        <f t="shared" si="7"/>
        <v/>
      </c>
      <c r="BE27" s="202"/>
      <c r="BF27" s="200"/>
      <c r="BG27" s="196"/>
      <c r="BH27" s="196"/>
      <c r="BI27" s="196" t="str">
        <f t="shared" si="8"/>
        <v/>
      </c>
      <c r="BJ27" s="202"/>
      <c r="BK27" s="200"/>
      <c r="BL27" s="196"/>
      <c r="BM27" s="196"/>
      <c r="BN27" s="196" t="str">
        <f t="shared" si="9"/>
        <v/>
      </c>
      <c r="BO27" s="202"/>
      <c r="BP27" s="200"/>
    </row>
    <row r="28" spans="1:68" ht="14.45" x14ac:dyDescent="0.3">
      <c r="A28" s="120"/>
      <c r="B28" s="120"/>
      <c r="C28" s="120"/>
      <c r="D28" s="196"/>
      <c r="E28" s="196"/>
      <c r="F28" s="196"/>
      <c r="G28" s="197"/>
      <c r="H28" s="197"/>
      <c r="I28" s="197"/>
      <c r="J28" s="198"/>
      <c r="K28" s="220"/>
      <c r="L28" s="200"/>
      <c r="M28" s="200"/>
      <c r="N28" s="200"/>
      <c r="O28" s="197"/>
      <c r="P28" s="197"/>
      <c r="Q28" s="200"/>
      <c r="R28" s="200"/>
      <c r="S28" s="196"/>
      <c r="T28" s="196"/>
      <c r="U28" s="196" t="str">
        <f t="shared" si="0"/>
        <v/>
      </c>
      <c r="V28" s="202"/>
      <c r="W28" s="200"/>
      <c r="X28" s="196"/>
      <c r="Y28" s="196"/>
      <c r="Z28" s="196" t="str">
        <f t="shared" si="1"/>
        <v/>
      </c>
      <c r="AA28" s="202"/>
      <c r="AB28" s="200"/>
      <c r="AC28" s="196"/>
      <c r="AD28" s="196"/>
      <c r="AE28" s="196" t="str">
        <f t="shared" si="2"/>
        <v/>
      </c>
      <c r="AF28" s="202"/>
      <c r="AG28" s="200"/>
      <c r="AH28" s="196"/>
      <c r="AI28" s="196"/>
      <c r="AJ28" s="196" t="str">
        <f t="shared" si="3"/>
        <v/>
      </c>
      <c r="AK28" s="202"/>
      <c r="AL28" s="200"/>
      <c r="AM28" s="196"/>
      <c r="AN28" s="196"/>
      <c r="AO28" s="196" t="str">
        <f t="shared" si="4"/>
        <v/>
      </c>
      <c r="AP28" s="202"/>
      <c r="AQ28" s="200"/>
      <c r="AR28" s="196"/>
      <c r="AS28" s="196"/>
      <c r="AT28" s="196" t="str">
        <f t="shared" si="5"/>
        <v/>
      </c>
      <c r="AU28" s="202"/>
      <c r="AV28" s="200"/>
      <c r="AW28" s="196"/>
      <c r="AX28" s="196"/>
      <c r="AY28" s="196" t="str">
        <f t="shared" si="6"/>
        <v/>
      </c>
      <c r="AZ28" s="202"/>
      <c r="BA28" s="200"/>
      <c r="BB28" s="196"/>
      <c r="BC28" s="196"/>
      <c r="BD28" s="196" t="str">
        <f t="shared" si="7"/>
        <v/>
      </c>
      <c r="BE28" s="202"/>
      <c r="BF28" s="200"/>
      <c r="BG28" s="196"/>
      <c r="BH28" s="196"/>
      <c r="BI28" s="196" t="str">
        <f t="shared" si="8"/>
        <v/>
      </c>
      <c r="BJ28" s="202"/>
      <c r="BK28" s="200"/>
      <c r="BL28" s="196"/>
      <c r="BM28" s="196"/>
      <c r="BN28" s="196" t="str">
        <f t="shared" si="9"/>
        <v/>
      </c>
      <c r="BO28" s="202"/>
      <c r="BP28" s="200"/>
    </row>
    <row r="29" spans="1:68" ht="14.45" x14ac:dyDescent="0.3">
      <c r="A29" s="120"/>
      <c r="B29" s="120"/>
      <c r="C29" s="120"/>
      <c r="D29" s="196"/>
      <c r="E29" s="196"/>
      <c r="F29" s="196"/>
      <c r="G29" s="197"/>
      <c r="H29" s="197"/>
      <c r="I29" s="197"/>
      <c r="J29" s="198"/>
      <c r="K29" s="220"/>
      <c r="L29" s="200"/>
      <c r="M29" s="200"/>
      <c r="N29" s="200"/>
      <c r="O29" s="197"/>
      <c r="P29" s="197"/>
      <c r="Q29" s="200"/>
      <c r="R29" s="200"/>
      <c r="S29" s="196"/>
      <c r="T29" s="196"/>
      <c r="U29" s="196" t="str">
        <f t="shared" si="0"/>
        <v/>
      </c>
      <c r="V29" s="202"/>
      <c r="W29" s="200"/>
      <c r="X29" s="196"/>
      <c r="Y29" s="196"/>
      <c r="Z29" s="196" t="str">
        <f t="shared" si="1"/>
        <v/>
      </c>
      <c r="AA29" s="202"/>
      <c r="AB29" s="200"/>
      <c r="AC29" s="196"/>
      <c r="AD29" s="196"/>
      <c r="AE29" s="196" t="str">
        <f t="shared" si="2"/>
        <v/>
      </c>
      <c r="AF29" s="202"/>
      <c r="AG29" s="200"/>
      <c r="AH29" s="196"/>
      <c r="AI29" s="196"/>
      <c r="AJ29" s="196" t="str">
        <f t="shared" si="3"/>
        <v/>
      </c>
      <c r="AK29" s="202"/>
      <c r="AL29" s="200"/>
      <c r="AM29" s="196"/>
      <c r="AN29" s="196"/>
      <c r="AO29" s="196" t="str">
        <f t="shared" si="4"/>
        <v/>
      </c>
      <c r="AP29" s="202"/>
      <c r="AQ29" s="200"/>
      <c r="AR29" s="196"/>
      <c r="AS29" s="196"/>
      <c r="AT29" s="196" t="str">
        <f t="shared" si="5"/>
        <v/>
      </c>
      <c r="AU29" s="202"/>
      <c r="AV29" s="200"/>
      <c r="AW29" s="196"/>
      <c r="AX29" s="196"/>
      <c r="AY29" s="196" t="str">
        <f t="shared" si="6"/>
        <v/>
      </c>
      <c r="AZ29" s="202"/>
      <c r="BA29" s="200"/>
      <c r="BB29" s="196"/>
      <c r="BC29" s="196"/>
      <c r="BD29" s="196" t="str">
        <f t="shared" si="7"/>
        <v/>
      </c>
      <c r="BE29" s="202"/>
      <c r="BF29" s="200"/>
      <c r="BG29" s="196"/>
      <c r="BH29" s="196"/>
      <c r="BI29" s="196" t="str">
        <f t="shared" si="8"/>
        <v/>
      </c>
      <c r="BJ29" s="202"/>
      <c r="BK29" s="200"/>
      <c r="BL29" s="196"/>
      <c r="BM29" s="196"/>
      <c r="BN29" s="196" t="str">
        <f t="shared" si="9"/>
        <v/>
      </c>
      <c r="BO29" s="202"/>
      <c r="BP29" s="200"/>
    </row>
    <row r="30" spans="1:68" ht="14.45" x14ac:dyDescent="0.3">
      <c r="A30" s="120"/>
      <c r="B30" s="120"/>
      <c r="C30" s="120"/>
      <c r="D30" s="196"/>
      <c r="E30" s="196"/>
      <c r="F30" s="196"/>
      <c r="G30" s="197"/>
      <c r="H30" s="197"/>
      <c r="I30" s="197"/>
      <c r="J30" s="198"/>
      <c r="K30" s="220"/>
      <c r="L30" s="200"/>
      <c r="M30" s="200"/>
      <c r="N30" s="200"/>
      <c r="O30" s="197"/>
      <c r="P30" s="197"/>
      <c r="Q30" s="200"/>
      <c r="R30" s="200"/>
      <c r="S30" s="196"/>
      <c r="T30" s="196"/>
      <c r="U30" s="196" t="str">
        <f t="shared" si="0"/>
        <v/>
      </c>
      <c r="V30" s="202"/>
      <c r="W30" s="200"/>
      <c r="X30" s="196"/>
      <c r="Y30" s="196"/>
      <c r="Z30" s="196" t="str">
        <f t="shared" si="1"/>
        <v/>
      </c>
      <c r="AA30" s="202"/>
      <c r="AB30" s="200"/>
      <c r="AC30" s="196"/>
      <c r="AD30" s="196"/>
      <c r="AE30" s="196" t="str">
        <f t="shared" si="2"/>
        <v/>
      </c>
      <c r="AF30" s="202"/>
      <c r="AG30" s="200"/>
      <c r="AH30" s="196"/>
      <c r="AI30" s="196"/>
      <c r="AJ30" s="196" t="str">
        <f t="shared" si="3"/>
        <v/>
      </c>
      <c r="AK30" s="202"/>
      <c r="AL30" s="200"/>
      <c r="AM30" s="196"/>
      <c r="AN30" s="196"/>
      <c r="AO30" s="196" t="str">
        <f t="shared" si="4"/>
        <v/>
      </c>
      <c r="AP30" s="202"/>
      <c r="AQ30" s="200"/>
      <c r="AR30" s="196"/>
      <c r="AS30" s="196"/>
      <c r="AT30" s="196" t="str">
        <f t="shared" si="5"/>
        <v/>
      </c>
      <c r="AU30" s="202"/>
      <c r="AV30" s="200"/>
      <c r="AW30" s="196"/>
      <c r="AX30" s="196"/>
      <c r="AY30" s="196" t="str">
        <f t="shared" si="6"/>
        <v/>
      </c>
      <c r="AZ30" s="202"/>
      <c r="BA30" s="200"/>
      <c r="BB30" s="196"/>
      <c r="BC30" s="196"/>
      <c r="BD30" s="196" t="str">
        <f t="shared" si="7"/>
        <v/>
      </c>
      <c r="BE30" s="202"/>
      <c r="BF30" s="200"/>
      <c r="BG30" s="196"/>
      <c r="BH30" s="196"/>
      <c r="BI30" s="196" t="str">
        <f t="shared" si="8"/>
        <v/>
      </c>
      <c r="BJ30" s="202"/>
      <c r="BK30" s="200"/>
      <c r="BL30" s="196"/>
      <c r="BM30" s="196"/>
      <c r="BN30" s="196" t="str">
        <f t="shared" si="9"/>
        <v/>
      </c>
      <c r="BO30" s="202"/>
      <c r="BP30" s="200"/>
    </row>
    <row r="31" spans="1:68" ht="14.45" x14ac:dyDescent="0.3">
      <c r="A31" s="120"/>
      <c r="B31" s="120"/>
      <c r="C31" s="120"/>
      <c r="D31" s="196"/>
      <c r="E31" s="196"/>
      <c r="F31" s="196"/>
      <c r="G31" s="197"/>
      <c r="H31" s="197"/>
      <c r="I31" s="197"/>
      <c r="J31" s="198"/>
      <c r="K31" s="220"/>
      <c r="L31" s="200"/>
      <c r="M31" s="200"/>
      <c r="N31" s="200"/>
      <c r="O31" s="197"/>
      <c r="P31" s="197"/>
      <c r="Q31" s="200"/>
      <c r="R31" s="200"/>
      <c r="S31" s="196"/>
      <c r="T31" s="196"/>
      <c r="U31" s="196" t="str">
        <f t="shared" si="0"/>
        <v/>
      </c>
      <c r="V31" s="202"/>
      <c r="W31" s="200"/>
      <c r="X31" s="196"/>
      <c r="Y31" s="196"/>
      <c r="Z31" s="196" t="str">
        <f t="shared" si="1"/>
        <v/>
      </c>
      <c r="AA31" s="202"/>
      <c r="AB31" s="200"/>
      <c r="AC31" s="196"/>
      <c r="AD31" s="196"/>
      <c r="AE31" s="196" t="str">
        <f t="shared" si="2"/>
        <v/>
      </c>
      <c r="AF31" s="202"/>
      <c r="AG31" s="200"/>
      <c r="AH31" s="196"/>
      <c r="AI31" s="196"/>
      <c r="AJ31" s="196" t="str">
        <f t="shared" si="3"/>
        <v/>
      </c>
      <c r="AK31" s="202"/>
      <c r="AL31" s="200"/>
      <c r="AM31" s="196"/>
      <c r="AN31" s="196"/>
      <c r="AO31" s="196" t="str">
        <f t="shared" si="4"/>
        <v/>
      </c>
      <c r="AP31" s="202"/>
      <c r="AQ31" s="200"/>
      <c r="AR31" s="196"/>
      <c r="AS31" s="196"/>
      <c r="AT31" s="196" t="str">
        <f t="shared" si="5"/>
        <v/>
      </c>
      <c r="AU31" s="202"/>
      <c r="AV31" s="200"/>
      <c r="AW31" s="196"/>
      <c r="AX31" s="196"/>
      <c r="AY31" s="196" t="str">
        <f t="shared" si="6"/>
        <v/>
      </c>
      <c r="AZ31" s="202"/>
      <c r="BA31" s="200"/>
      <c r="BB31" s="196"/>
      <c r="BC31" s="196"/>
      <c r="BD31" s="196" t="str">
        <f t="shared" si="7"/>
        <v/>
      </c>
      <c r="BE31" s="202"/>
      <c r="BF31" s="200"/>
      <c r="BG31" s="196"/>
      <c r="BH31" s="196"/>
      <c r="BI31" s="196" t="str">
        <f t="shared" si="8"/>
        <v/>
      </c>
      <c r="BJ31" s="202"/>
      <c r="BK31" s="200"/>
      <c r="BL31" s="196"/>
      <c r="BM31" s="196"/>
      <c r="BN31" s="196" t="str">
        <f t="shared" si="9"/>
        <v/>
      </c>
      <c r="BO31" s="202"/>
      <c r="BP31" s="200"/>
    </row>
    <row r="32" spans="1:68" ht="14.45" x14ac:dyDescent="0.3">
      <c r="A32" s="120"/>
      <c r="B32" s="120"/>
      <c r="C32" s="120"/>
      <c r="D32" s="196"/>
      <c r="E32" s="196"/>
      <c r="F32" s="196"/>
      <c r="G32" s="197"/>
      <c r="H32" s="197"/>
      <c r="I32" s="197"/>
      <c r="J32" s="198"/>
      <c r="K32" s="220"/>
      <c r="L32" s="200"/>
      <c r="M32" s="200"/>
      <c r="N32" s="200"/>
      <c r="O32" s="197"/>
      <c r="P32" s="197"/>
      <c r="Q32" s="200"/>
      <c r="R32" s="200"/>
      <c r="S32" s="196"/>
      <c r="T32" s="196"/>
      <c r="U32" s="196" t="str">
        <f t="shared" si="0"/>
        <v/>
      </c>
      <c r="V32" s="202"/>
      <c r="W32" s="200"/>
      <c r="X32" s="196"/>
      <c r="Y32" s="196"/>
      <c r="Z32" s="196" t="str">
        <f t="shared" si="1"/>
        <v/>
      </c>
      <c r="AA32" s="202"/>
      <c r="AB32" s="200"/>
      <c r="AC32" s="196"/>
      <c r="AD32" s="196"/>
      <c r="AE32" s="196" t="str">
        <f t="shared" si="2"/>
        <v/>
      </c>
      <c r="AF32" s="202"/>
      <c r="AG32" s="200"/>
      <c r="AH32" s="196"/>
      <c r="AI32" s="196"/>
      <c r="AJ32" s="196" t="str">
        <f t="shared" si="3"/>
        <v/>
      </c>
      <c r="AK32" s="202"/>
      <c r="AL32" s="200"/>
      <c r="AM32" s="196"/>
      <c r="AN32" s="196"/>
      <c r="AO32" s="196" t="str">
        <f t="shared" si="4"/>
        <v/>
      </c>
      <c r="AP32" s="202"/>
      <c r="AQ32" s="200"/>
      <c r="AR32" s="196"/>
      <c r="AS32" s="196"/>
      <c r="AT32" s="196" t="str">
        <f t="shared" si="5"/>
        <v/>
      </c>
      <c r="AU32" s="202"/>
      <c r="AV32" s="200"/>
      <c r="AW32" s="196"/>
      <c r="AX32" s="196"/>
      <c r="AY32" s="196" t="str">
        <f t="shared" si="6"/>
        <v/>
      </c>
      <c r="AZ32" s="202"/>
      <c r="BA32" s="200"/>
      <c r="BB32" s="196"/>
      <c r="BC32" s="196"/>
      <c r="BD32" s="196" t="str">
        <f t="shared" si="7"/>
        <v/>
      </c>
      <c r="BE32" s="202"/>
      <c r="BF32" s="200"/>
      <c r="BG32" s="196"/>
      <c r="BH32" s="196"/>
      <c r="BI32" s="196" t="str">
        <f t="shared" si="8"/>
        <v/>
      </c>
      <c r="BJ32" s="202"/>
      <c r="BK32" s="200"/>
      <c r="BL32" s="196"/>
      <c r="BM32" s="196"/>
      <c r="BN32" s="196" t="str">
        <f t="shared" si="9"/>
        <v/>
      </c>
      <c r="BO32" s="202"/>
      <c r="BP32" s="200"/>
    </row>
    <row r="33" spans="1:68" ht="14.45" x14ac:dyDescent="0.3">
      <c r="A33" s="120"/>
      <c r="B33" s="120"/>
      <c r="C33" s="120"/>
      <c r="D33" s="196"/>
      <c r="E33" s="196"/>
      <c r="F33" s="196"/>
      <c r="G33" s="197"/>
      <c r="H33" s="197"/>
      <c r="I33" s="197"/>
      <c r="J33" s="198"/>
      <c r="K33" s="220"/>
      <c r="L33" s="200"/>
      <c r="M33" s="200"/>
      <c r="N33" s="200"/>
      <c r="O33" s="197"/>
      <c r="P33" s="197"/>
      <c r="Q33" s="200"/>
      <c r="R33" s="200"/>
      <c r="S33" s="196"/>
      <c r="T33" s="196"/>
      <c r="U33" s="196" t="str">
        <f t="shared" si="0"/>
        <v/>
      </c>
      <c r="V33" s="202"/>
      <c r="W33" s="200"/>
      <c r="X33" s="196"/>
      <c r="Y33" s="196"/>
      <c r="Z33" s="196" t="str">
        <f t="shared" si="1"/>
        <v/>
      </c>
      <c r="AA33" s="202"/>
      <c r="AB33" s="200"/>
      <c r="AC33" s="196"/>
      <c r="AD33" s="196"/>
      <c r="AE33" s="196" t="str">
        <f t="shared" si="2"/>
        <v/>
      </c>
      <c r="AF33" s="202"/>
      <c r="AG33" s="200"/>
      <c r="AH33" s="196"/>
      <c r="AI33" s="196"/>
      <c r="AJ33" s="196" t="str">
        <f t="shared" si="3"/>
        <v/>
      </c>
      <c r="AK33" s="202"/>
      <c r="AL33" s="200"/>
      <c r="AM33" s="196"/>
      <c r="AN33" s="196"/>
      <c r="AO33" s="196" t="str">
        <f t="shared" si="4"/>
        <v/>
      </c>
      <c r="AP33" s="202"/>
      <c r="AQ33" s="200"/>
      <c r="AR33" s="196"/>
      <c r="AS33" s="196"/>
      <c r="AT33" s="196" t="str">
        <f t="shared" si="5"/>
        <v/>
      </c>
      <c r="AU33" s="202"/>
      <c r="AV33" s="200"/>
      <c r="AW33" s="196"/>
      <c r="AX33" s="196"/>
      <c r="AY33" s="196" t="str">
        <f t="shared" si="6"/>
        <v/>
      </c>
      <c r="AZ33" s="202"/>
      <c r="BA33" s="200"/>
      <c r="BB33" s="196"/>
      <c r="BC33" s="196"/>
      <c r="BD33" s="196" t="str">
        <f t="shared" si="7"/>
        <v/>
      </c>
      <c r="BE33" s="202"/>
      <c r="BF33" s="200"/>
      <c r="BG33" s="196"/>
      <c r="BH33" s="196"/>
      <c r="BI33" s="196" t="str">
        <f t="shared" si="8"/>
        <v/>
      </c>
      <c r="BJ33" s="202"/>
      <c r="BK33" s="200"/>
      <c r="BL33" s="196"/>
      <c r="BM33" s="196"/>
      <c r="BN33" s="196" t="str">
        <f t="shared" si="9"/>
        <v/>
      </c>
      <c r="BO33" s="202"/>
      <c r="BP33" s="200"/>
    </row>
    <row r="34" spans="1:68" ht="14.45" x14ac:dyDescent="0.3">
      <c r="A34" s="120"/>
      <c r="B34" s="120"/>
      <c r="C34" s="120"/>
      <c r="D34" s="196"/>
      <c r="E34" s="196"/>
      <c r="F34" s="196"/>
      <c r="G34" s="197"/>
      <c r="H34" s="197"/>
      <c r="I34" s="197"/>
      <c r="J34" s="198"/>
      <c r="K34" s="220"/>
      <c r="L34" s="200"/>
      <c r="M34" s="200"/>
      <c r="N34" s="200"/>
      <c r="O34" s="197"/>
      <c r="P34" s="197"/>
      <c r="Q34" s="200"/>
      <c r="R34" s="200"/>
      <c r="S34" s="196"/>
      <c r="T34" s="196"/>
      <c r="U34" s="196" t="str">
        <f t="shared" si="0"/>
        <v/>
      </c>
      <c r="V34" s="202"/>
      <c r="W34" s="200"/>
      <c r="X34" s="196"/>
      <c r="Y34" s="196"/>
      <c r="Z34" s="196" t="str">
        <f t="shared" si="1"/>
        <v/>
      </c>
      <c r="AA34" s="202"/>
      <c r="AB34" s="200"/>
      <c r="AC34" s="196"/>
      <c r="AD34" s="196"/>
      <c r="AE34" s="196" t="str">
        <f t="shared" si="2"/>
        <v/>
      </c>
      <c r="AF34" s="202"/>
      <c r="AG34" s="200"/>
      <c r="AH34" s="196"/>
      <c r="AI34" s="196"/>
      <c r="AJ34" s="196" t="str">
        <f t="shared" si="3"/>
        <v/>
      </c>
      <c r="AK34" s="202"/>
      <c r="AL34" s="200"/>
      <c r="AM34" s="196"/>
      <c r="AN34" s="196"/>
      <c r="AO34" s="196" t="str">
        <f t="shared" si="4"/>
        <v/>
      </c>
      <c r="AP34" s="202"/>
      <c r="AQ34" s="200"/>
      <c r="AR34" s="196"/>
      <c r="AS34" s="196"/>
      <c r="AT34" s="196" t="str">
        <f t="shared" si="5"/>
        <v/>
      </c>
      <c r="AU34" s="202"/>
      <c r="AV34" s="200"/>
      <c r="AW34" s="196"/>
      <c r="AX34" s="196"/>
      <c r="AY34" s="196" t="str">
        <f t="shared" si="6"/>
        <v/>
      </c>
      <c r="AZ34" s="202"/>
      <c r="BA34" s="200"/>
      <c r="BB34" s="196"/>
      <c r="BC34" s="196"/>
      <c r="BD34" s="196" t="str">
        <f t="shared" si="7"/>
        <v/>
      </c>
      <c r="BE34" s="202"/>
      <c r="BF34" s="200"/>
      <c r="BG34" s="196"/>
      <c r="BH34" s="196"/>
      <c r="BI34" s="196" t="str">
        <f t="shared" si="8"/>
        <v/>
      </c>
      <c r="BJ34" s="202"/>
      <c r="BK34" s="200"/>
      <c r="BL34" s="196"/>
      <c r="BM34" s="196"/>
      <c r="BN34" s="196" t="str">
        <f t="shared" si="9"/>
        <v/>
      </c>
      <c r="BO34" s="202"/>
      <c r="BP34" s="200"/>
    </row>
    <row r="35" spans="1:68" ht="14.45" x14ac:dyDescent="0.3">
      <c r="A35" s="120"/>
      <c r="B35" s="120"/>
      <c r="C35" s="120"/>
      <c r="D35" s="196"/>
      <c r="E35" s="196"/>
      <c r="F35" s="196"/>
      <c r="G35" s="197"/>
      <c r="H35" s="197"/>
      <c r="I35" s="197"/>
      <c r="J35" s="198"/>
      <c r="K35" s="220"/>
      <c r="L35" s="200"/>
      <c r="M35" s="200"/>
      <c r="N35" s="200"/>
      <c r="O35" s="197"/>
      <c r="P35" s="197"/>
      <c r="Q35" s="200"/>
      <c r="R35" s="200"/>
      <c r="S35" s="196"/>
      <c r="T35" s="196"/>
      <c r="U35" s="196" t="str">
        <f t="shared" si="0"/>
        <v/>
      </c>
      <c r="V35" s="202"/>
      <c r="W35" s="200"/>
      <c r="X35" s="196"/>
      <c r="Y35" s="196"/>
      <c r="Z35" s="196" t="str">
        <f t="shared" si="1"/>
        <v/>
      </c>
      <c r="AA35" s="202"/>
      <c r="AB35" s="200"/>
      <c r="AC35" s="196"/>
      <c r="AD35" s="196"/>
      <c r="AE35" s="196" t="str">
        <f t="shared" si="2"/>
        <v/>
      </c>
      <c r="AF35" s="202"/>
      <c r="AG35" s="200"/>
      <c r="AH35" s="196"/>
      <c r="AI35" s="196"/>
      <c r="AJ35" s="196" t="str">
        <f t="shared" si="3"/>
        <v/>
      </c>
      <c r="AK35" s="202"/>
      <c r="AL35" s="200"/>
      <c r="AM35" s="196"/>
      <c r="AN35" s="196"/>
      <c r="AO35" s="196" t="str">
        <f t="shared" si="4"/>
        <v/>
      </c>
      <c r="AP35" s="202"/>
      <c r="AQ35" s="200"/>
      <c r="AR35" s="196"/>
      <c r="AS35" s="196"/>
      <c r="AT35" s="196" t="str">
        <f t="shared" si="5"/>
        <v/>
      </c>
      <c r="AU35" s="202"/>
      <c r="AV35" s="200"/>
      <c r="AW35" s="196"/>
      <c r="AX35" s="196"/>
      <c r="AY35" s="196" t="str">
        <f t="shared" si="6"/>
        <v/>
      </c>
      <c r="AZ35" s="202"/>
      <c r="BA35" s="200"/>
      <c r="BB35" s="196"/>
      <c r="BC35" s="196"/>
      <c r="BD35" s="196" t="str">
        <f t="shared" si="7"/>
        <v/>
      </c>
      <c r="BE35" s="202"/>
      <c r="BF35" s="200"/>
      <c r="BG35" s="196"/>
      <c r="BH35" s="196"/>
      <c r="BI35" s="196" t="str">
        <f t="shared" si="8"/>
        <v/>
      </c>
      <c r="BJ35" s="202"/>
      <c r="BK35" s="200"/>
      <c r="BL35" s="196"/>
      <c r="BM35" s="196"/>
      <c r="BN35" s="196" t="str">
        <f t="shared" si="9"/>
        <v/>
      </c>
      <c r="BO35" s="202"/>
      <c r="BP35" s="200"/>
    </row>
    <row r="36" spans="1:68" ht="14.45" x14ac:dyDescent="0.3">
      <c r="A36" s="120"/>
      <c r="B36" s="120"/>
      <c r="C36" s="120"/>
      <c r="D36" s="196"/>
      <c r="E36" s="196"/>
      <c r="F36" s="196"/>
      <c r="G36" s="197"/>
      <c r="H36" s="197"/>
      <c r="I36" s="197"/>
      <c r="J36" s="198"/>
      <c r="K36" s="220"/>
      <c r="L36" s="200"/>
      <c r="M36" s="200"/>
      <c r="N36" s="200"/>
      <c r="O36" s="197"/>
      <c r="P36" s="197"/>
      <c r="Q36" s="200"/>
      <c r="R36" s="200"/>
      <c r="S36" s="196"/>
      <c r="T36" s="196"/>
      <c r="U36" s="196" t="str">
        <f t="shared" si="0"/>
        <v/>
      </c>
      <c r="V36" s="202"/>
      <c r="W36" s="200"/>
      <c r="X36" s="196"/>
      <c r="Y36" s="196"/>
      <c r="Z36" s="196" t="str">
        <f t="shared" si="1"/>
        <v/>
      </c>
      <c r="AA36" s="202"/>
      <c r="AB36" s="200"/>
      <c r="AC36" s="196"/>
      <c r="AD36" s="196"/>
      <c r="AE36" s="196" t="str">
        <f t="shared" si="2"/>
        <v/>
      </c>
      <c r="AF36" s="202"/>
      <c r="AG36" s="200"/>
      <c r="AH36" s="196"/>
      <c r="AI36" s="196"/>
      <c r="AJ36" s="196" t="str">
        <f t="shared" si="3"/>
        <v/>
      </c>
      <c r="AK36" s="202"/>
      <c r="AL36" s="200"/>
      <c r="AM36" s="196"/>
      <c r="AN36" s="196"/>
      <c r="AO36" s="196" t="str">
        <f t="shared" si="4"/>
        <v/>
      </c>
      <c r="AP36" s="202"/>
      <c r="AQ36" s="200"/>
      <c r="AR36" s="196"/>
      <c r="AS36" s="196"/>
      <c r="AT36" s="196" t="str">
        <f t="shared" si="5"/>
        <v/>
      </c>
      <c r="AU36" s="202"/>
      <c r="AV36" s="200"/>
      <c r="AW36" s="196"/>
      <c r="AX36" s="196"/>
      <c r="AY36" s="196" t="str">
        <f t="shared" si="6"/>
        <v/>
      </c>
      <c r="AZ36" s="202"/>
      <c r="BA36" s="200"/>
      <c r="BB36" s="196"/>
      <c r="BC36" s="196"/>
      <c r="BD36" s="196" t="str">
        <f t="shared" si="7"/>
        <v/>
      </c>
      <c r="BE36" s="202"/>
      <c r="BF36" s="200"/>
      <c r="BG36" s="196"/>
      <c r="BH36" s="196"/>
      <c r="BI36" s="196" t="str">
        <f t="shared" si="8"/>
        <v/>
      </c>
      <c r="BJ36" s="202"/>
      <c r="BK36" s="200"/>
      <c r="BL36" s="196"/>
      <c r="BM36" s="196"/>
      <c r="BN36" s="196" t="str">
        <f t="shared" si="9"/>
        <v/>
      </c>
      <c r="BO36" s="202"/>
      <c r="BP36" s="200"/>
    </row>
    <row r="37" spans="1:68" ht="14.45" x14ac:dyDescent="0.3">
      <c r="A37" s="120"/>
      <c r="B37" s="120"/>
      <c r="C37" s="120"/>
      <c r="D37" s="196"/>
      <c r="E37" s="196"/>
      <c r="F37" s="196"/>
      <c r="G37" s="197"/>
      <c r="H37" s="197"/>
      <c r="I37" s="197"/>
      <c r="J37" s="198"/>
      <c r="K37" s="220"/>
      <c r="L37" s="200"/>
      <c r="M37" s="200"/>
      <c r="N37" s="200"/>
      <c r="O37" s="197"/>
      <c r="P37" s="197"/>
      <c r="Q37" s="200"/>
      <c r="R37" s="200"/>
      <c r="S37" s="196"/>
      <c r="T37" s="196"/>
      <c r="U37" s="196" t="str">
        <f t="shared" si="0"/>
        <v/>
      </c>
      <c r="V37" s="202"/>
      <c r="W37" s="200"/>
      <c r="X37" s="196"/>
      <c r="Y37" s="196"/>
      <c r="Z37" s="196" t="str">
        <f t="shared" si="1"/>
        <v/>
      </c>
      <c r="AA37" s="202"/>
      <c r="AB37" s="200"/>
      <c r="AC37" s="196"/>
      <c r="AD37" s="196"/>
      <c r="AE37" s="196" t="str">
        <f t="shared" si="2"/>
        <v/>
      </c>
      <c r="AF37" s="202"/>
      <c r="AG37" s="200"/>
      <c r="AH37" s="196"/>
      <c r="AI37" s="196"/>
      <c r="AJ37" s="196" t="str">
        <f t="shared" si="3"/>
        <v/>
      </c>
      <c r="AK37" s="202"/>
      <c r="AL37" s="200"/>
      <c r="AM37" s="196"/>
      <c r="AN37" s="196"/>
      <c r="AO37" s="196" t="str">
        <f t="shared" si="4"/>
        <v/>
      </c>
      <c r="AP37" s="202"/>
      <c r="AQ37" s="200"/>
      <c r="AR37" s="196"/>
      <c r="AS37" s="196"/>
      <c r="AT37" s="196" t="str">
        <f t="shared" si="5"/>
        <v/>
      </c>
      <c r="AU37" s="202"/>
      <c r="AV37" s="200"/>
      <c r="AW37" s="196"/>
      <c r="AX37" s="196"/>
      <c r="AY37" s="196" t="str">
        <f t="shared" si="6"/>
        <v/>
      </c>
      <c r="AZ37" s="202"/>
      <c r="BA37" s="200"/>
      <c r="BB37" s="196"/>
      <c r="BC37" s="196"/>
      <c r="BD37" s="196" t="str">
        <f t="shared" si="7"/>
        <v/>
      </c>
      <c r="BE37" s="202"/>
      <c r="BF37" s="200"/>
      <c r="BG37" s="196"/>
      <c r="BH37" s="196"/>
      <c r="BI37" s="196" t="str">
        <f t="shared" si="8"/>
        <v/>
      </c>
      <c r="BJ37" s="202"/>
      <c r="BK37" s="200"/>
      <c r="BL37" s="196"/>
      <c r="BM37" s="196"/>
      <c r="BN37" s="196" t="str">
        <f t="shared" si="9"/>
        <v/>
      </c>
      <c r="BO37" s="202"/>
      <c r="BP37" s="200"/>
    </row>
    <row r="38" spans="1:68" ht="14.45" x14ac:dyDescent="0.3">
      <c r="A38" s="120"/>
      <c r="B38" s="120"/>
      <c r="C38" s="120"/>
      <c r="D38" s="196"/>
      <c r="E38" s="196"/>
      <c r="F38" s="196"/>
      <c r="G38" s="197"/>
      <c r="H38" s="197"/>
      <c r="I38" s="197"/>
      <c r="J38" s="198"/>
      <c r="K38" s="220"/>
      <c r="L38" s="200"/>
      <c r="M38" s="200"/>
      <c r="N38" s="200"/>
      <c r="O38" s="197"/>
      <c r="P38" s="197"/>
      <c r="Q38" s="200"/>
      <c r="R38" s="200"/>
      <c r="S38" s="196"/>
      <c r="T38" s="196"/>
      <c r="U38" s="196" t="str">
        <f t="shared" si="0"/>
        <v/>
      </c>
      <c r="V38" s="202"/>
      <c r="W38" s="200"/>
      <c r="X38" s="196"/>
      <c r="Y38" s="196"/>
      <c r="Z38" s="196" t="str">
        <f t="shared" si="1"/>
        <v/>
      </c>
      <c r="AA38" s="202"/>
      <c r="AB38" s="200"/>
      <c r="AC38" s="196"/>
      <c r="AD38" s="196"/>
      <c r="AE38" s="196" t="str">
        <f t="shared" si="2"/>
        <v/>
      </c>
      <c r="AF38" s="202"/>
      <c r="AG38" s="200"/>
      <c r="AH38" s="196"/>
      <c r="AI38" s="196"/>
      <c r="AJ38" s="196" t="str">
        <f t="shared" si="3"/>
        <v/>
      </c>
      <c r="AK38" s="202"/>
      <c r="AL38" s="200"/>
      <c r="AM38" s="196"/>
      <c r="AN38" s="196"/>
      <c r="AO38" s="196" t="str">
        <f t="shared" si="4"/>
        <v/>
      </c>
      <c r="AP38" s="202"/>
      <c r="AQ38" s="200"/>
      <c r="AR38" s="196"/>
      <c r="AS38" s="196"/>
      <c r="AT38" s="196" t="str">
        <f t="shared" si="5"/>
        <v/>
      </c>
      <c r="AU38" s="202"/>
      <c r="AV38" s="200"/>
      <c r="AW38" s="196"/>
      <c r="AX38" s="196"/>
      <c r="AY38" s="196" t="str">
        <f t="shared" si="6"/>
        <v/>
      </c>
      <c r="AZ38" s="202"/>
      <c r="BA38" s="200"/>
      <c r="BB38" s="196"/>
      <c r="BC38" s="196"/>
      <c r="BD38" s="196" t="str">
        <f t="shared" si="7"/>
        <v/>
      </c>
      <c r="BE38" s="202"/>
      <c r="BF38" s="200"/>
      <c r="BG38" s="196"/>
      <c r="BH38" s="196"/>
      <c r="BI38" s="196" t="str">
        <f t="shared" si="8"/>
        <v/>
      </c>
      <c r="BJ38" s="202"/>
      <c r="BK38" s="200"/>
      <c r="BL38" s="196"/>
      <c r="BM38" s="196"/>
      <c r="BN38" s="196" t="str">
        <f t="shared" si="9"/>
        <v/>
      </c>
      <c r="BO38" s="202"/>
      <c r="BP38" s="200"/>
    </row>
    <row r="39" spans="1:68" ht="14.45" x14ac:dyDescent="0.3">
      <c r="A39" s="120"/>
      <c r="B39" s="120"/>
      <c r="C39" s="120"/>
      <c r="D39" s="196"/>
      <c r="E39" s="196"/>
      <c r="F39" s="196"/>
      <c r="G39" s="197"/>
      <c r="H39" s="197"/>
      <c r="I39" s="197"/>
      <c r="J39" s="198"/>
      <c r="K39" s="220"/>
      <c r="L39" s="200"/>
      <c r="M39" s="200"/>
      <c r="N39" s="200"/>
      <c r="O39" s="197"/>
      <c r="P39" s="197"/>
      <c r="Q39" s="200"/>
      <c r="R39" s="200"/>
      <c r="S39" s="196"/>
      <c r="T39" s="196"/>
      <c r="U39" s="196" t="str">
        <f t="shared" si="0"/>
        <v/>
      </c>
      <c r="V39" s="202"/>
      <c r="W39" s="200"/>
      <c r="X39" s="196"/>
      <c r="Y39" s="196"/>
      <c r="Z39" s="196" t="str">
        <f t="shared" si="1"/>
        <v/>
      </c>
      <c r="AA39" s="202"/>
      <c r="AB39" s="200"/>
      <c r="AC39" s="196"/>
      <c r="AD39" s="196"/>
      <c r="AE39" s="196" t="str">
        <f t="shared" si="2"/>
        <v/>
      </c>
      <c r="AF39" s="202"/>
      <c r="AG39" s="200"/>
      <c r="AH39" s="196"/>
      <c r="AI39" s="196"/>
      <c r="AJ39" s="196" t="str">
        <f t="shared" si="3"/>
        <v/>
      </c>
      <c r="AK39" s="202"/>
      <c r="AL39" s="200"/>
      <c r="AM39" s="196"/>
      <c r="AN39" s="196"/>
      <c r="AO39" s="196" t="str">
        <f t="shared" si="4"/>
        <v/>
      </c>
      <c r="AP39" s="202"/>
      <c r="AQ39" s="200"/>
      <c r="AR39" s="196"/>
      <c r="AS39" s="196"/>
      <c r="AT39" s="196" t="str">
        <f t="shared" si="5"/>
        <v/>
      </c>
      <c r="AU39" s="202"/>
      <c r="AV39" s="200"/>
      <c r="AW39" s="196"/>
      <c r="AX39" s="196"/>
      <c r="AY39" s="196" t="str">
        <f t="shared" si="6"/>
        <v/>
      </c>
      <c r="AZ39" s="202"/>
      <c r="BA39" s="200"/>
      <c r="BB39" s="196"/>
      <c r="BC39" s="196"/>
      <c r="BD39" s="196" t="str">
        <f t="shared" si="7"/>
        <v/>
      </c>
      <c r="BE39" s="202"/>
      <c r="BF39" s="200"/>
      <c r="BG39" s="196"/>
      <c r="BH39" s="196"/>
      <c r="BI39" s="196" t="str">
        <f t="shared" si="8"/>
        <v/>
      </c>
      <c r="BJ39" s="202"/>
      <c r="BK39" s="200"/>
      <c r="BL39" s="196"/>
      <c r="BM39" s="196"/>
      <c r="BN39" s="196" t="str">
        <f t="shared" si="9"/>
        <v/>
      </c>
      <c r="BO39" s="202"/>
      <c r="BP39" s="200"/>
    </row>
    <row r="40" spans="1:68" ht="14.45" x14ac:dyDescent="0.3">
      <c r="A40" s="120"/>
      <c r="B40" s="120"/>
      <c r="C40" s="120"/>
      <c r="D40" s="196"/>
      <c r="E40" s="196"/>
      <c r="F40" s="196"/>
      <c r="G40" s="197"/>
      <c r="H40" s="197"/>
      <c r="I40" s="197"/>
      <c r="J40" s="198"/>
      <c r="K40" s="220"/>
      <c r="L40" s="200"/>
      <c r="M40" s="200"/>
      <c r="N40" s="200"/>
      <c r="O40" s="197"/>
      <c r="P40" s="197"/>
      <c r="Q40" s="200"/>
      <c r="R40" s="200"/>
      <c r="S40" s="196"/>
      <c r="T40" s="196"/>
      <c r="U40" s="196" t="str">
        <f t="shared" si="0"/>
        <v/>
      </c>
      <c r="V40" s="202"/>
      <c r="W40" s="200"/>
      <c r="X40" s="196"/>
      <c r="Y40" s="196"/>
      <c r="Z40" s="196" t="str">
        <f t="shared" si="1"/>
        <v/>
      </c>
      <c r="AA40" s="202"/>
      <c r="AB40" s="200"/>
      <c r="AC40" s="196"/>
      <c r="AD40" s="196"/>
      <c r="AE40" s="196" t="str">
        <f t="shared" si="2"/>
        <v/>
      </c>
      <c r="AF40" s="202"/>
      <c r="AG40" s="200"/>
      <c r="AH40" s="196"/>
      <c r="AI40" s="196"/>
      <c r="AJ40" s="196" t="str">
        <f t="shared" si="3"/>
        <v/>
      </c>
      <c r="AK40" s="202"/>
      <c r="AL40" s="200"/>
      <c r="AM40" s="196"/>
      <c r="AN40" s="196"/>
      <c r="AO40" s="196" t="str">
        <f t="shared" si="4"/>
        <v/>
      </c>
      <c r="AP40" s="202"/>
      <c r="AQ40" s="200"/>
      <c r="AR40" s="196"/>
      <c r="AS40" s="196"/>
      <c r="AT40" s="196" t="str">
        <f t="shared" si="5"/>
        <v/>
      </c>
      <c r="AU40" s="202"/>
      <c r="AV40" s="200"/>
      <c r="AW40" s="196"/>
      <c r="AX40" s="196"/>
      <c r="AY40" s="196" t="str">
        <f t="shared" si="6"/>
        <v/>
      </c>
      <c r="AZ40" s="202"/>
      <c r="BA40" s="200"/>
      <c r="BB40" s="196"/>
      <c r="BC40" s="196"/>
      <c r="BD40" s="196" t="str">
        <f t="shared" si="7"/>
        <v/>
      </c>
      <c r="BE40" s="202"/>
      <c r="BF40" s="200"/>
      <c r="BG40" s="196"/>
      <c r="BH40" s="196"/>
      <c r="BI40" s="196" t="str">
        <f t="shared" si="8"/>
        <v/>
      </c>
      <c r="BJ40" s="202"/>
      <c r="BK40" s="200"/>
      <c r="BL40" s="196"/>
      <c r="BM40" s="196"/>
      <c r="BN40" s="196" t="str">
        <f t="shared" si="9"/>
        <v/>
      </c>
      <c r="BO40" s="202"/>
      <c r="BP40" s="200"/>
    </row>
    <row r="41" spans="1:68" ht="14.45" x14ac:dyDescent="0.3">
      <c r="A41" s="120"/>
      <c r="B41" s="120"/>
      <c r="C41" s="120"/>
      <c r="D41" s="196"/>
      <c r="E41" s="196"/>
      <c r="F41" s="196"/>
      <c r="G41" s="197"/>
      <c r="H41" s="197"/>
      <c r="I41" s="197"/>
      <c r="J41" s="198"/>
      <c r="K41" s="220"/>
      <c r="L41" s="200"/>
      <c r="M41" s="200"/>
      <c r="N41" s="200"/>
      <c r="O41" s="197"/>
      <c r="P41" s="197"/>
      <c r="Q41" s="200"/>
      <c r="R41" s="200"/>
      <c r="S41" s="196"/>
      <c r="T41" s="196"/>
      <c r="U41" s="196" t="str">
        <f t="shared" si="0"/>
        <v/>
      </c>
      <c r="V41" s="202"/>
      <c r="W41" s="200"/>
      <c r="X41" s="196"/>
      <c r="Y41" s="196"/>
      <c r="Z41" s="196" t="str">
        <f t="shared" si="1"/>
        <v/>
      </c>
      <c r="AA41" s="202"/>
      <c r="AB41" s="200"/>
      <c r="AC41" s="196"/>
      <c r="AD41" s="196"/>
      <c r="AE41" s="196" t="str">
        <f t="shared" si="2"/>
        <v/>
      </c>
      <c r="AF41" s="202"/>
      <c r="AG41" s="200"/>
      <c r="AH41" s="196"/>
      <c r="AI41" s="196"/>
      <c r="AJ41" s="196" t="str">
        <f t="shared" si="3"/>
        <v/>
      </c>
      <c r="AK41" s="202"/>
      <c r="AL41" s="200"/>
      <c r="AM41" s="196"/>
      <c r="AN41" s="196"/>
      <c r="AO41" s="196" t="str">
        <f t="shared" si="4"/>
        <v/>
      </c>
      <c r="AP41" s="202"/>
      <c r="AQ41" s="200"/>
      <c r="AR41" s="196"/>
      <c r="AS41" s="196"/>
      <c r="AT41" s="196" t="str">
        <f t="shared" si="5"/>
        <v/>
      </c>
      <c r="AU41" s="202"/>
      <c r="AV41" s="200"/>
      <c r="AW41" s="196"/>
      <c r="AX41" s="196"/>
      <c r="AY41" s="196" t="str">
        <f t="shared" si="6"/>
        <v/>
      </c>
      <c r="AZ41" s="202"/>
      <c r="BA41" s="200"/>
      <c r="BB41" s="196"/>
      <c r="BC41" s="196"/>
      <c r="BD41" s="196" t="str">
        <f t="shared" si="7"/>
        <v/>
      </c>
      <c r="BE41" s="202"/>
      <c r="BF41" s="200"/>
      <c r="BG41" s="196"/>
      <c r="BH41" s="196"/>
      <c r="BI41" s="196" t="str">
        <f t="shared" si="8"/>
        <v/>
      </c>
      <c r="BJ41" s="202"/>
      <c r="BK41" s="200"/>
      <c r="BL41" s="196"/>
      <c r="BM41" s="196"/>
      <c r="BN41" s="196" t="str">
        <f t="shared" si="9"/>
        <v/>
      </c>
      <c r="BO41" s="202"/>
      <c r="BP41" s="200"/>
    </row>
    <row r="42" spans="1:68" ht="14.45" x14ac:dyDescent="0.3">
      <c r="A42" s="120"/>
      <c r="B42" s="120"/>
      <c r="C42" s="120"/>
      <c r="D42" s="196"/>
      <c r="E42" s="196"/>
      <c r="F42" s="196"/>
      <c r="G42" s="197"/>
      <c r="H42" s="197"/>
      <c r="I42" s="197"/>
      <c r="J42" s="198"/>
      <c r="K42" s="220"/>
      <c r="L42" s="200"/>
      <c r="M42" s="200"/>
      <c r="N42" s="200"/>
      <c r="O42" s="197"/>
      <c r="P42" s="197"/>
      <c r="Q42" s="200"/>
      <c r="R42" s="200"/>
      <c r="S42" s="196"/>
      <c r="T42" s="196"/>
      <c r="U42" s="196" t="str">
        <f t="shared" si="0"/>
        <v/>
      </c>
      <c r="V42" s="202"/>
      <c r="W42" s="200"/>
      <c r="X42" s="196"/>
      <c r="Y42" s="196"/>
      <c r="Z42" s="196" t="str">
        <f t="shared" si="1"/>
        <v/>
      </c>
      <c r="AA42" s="202"/>
      <c r="AB42" s="200"/>
      <c r="AC42" s="196"/>
      <c r="AD42" s="196"/>
      <c r="AE42" s="196" t="str">
        <f t="shared" si="2"/>
        <v/>
      </c>
      <c r="AF42" s="202"/>
      <c r="AG42" s="200"/>
      <c r="AH42" s="196"/>
      <c r="AI42" s="196"/>
      <c r="AJ42" s="196" t="str">
        <f t="shared" si="3"/>
        <v/>
      </c>
      <c r="AK42" s="202"/>
      <c r="AL42" s="200"/>
      <c r="AM42" s="196"/>
      <c r="AN42" s="196"/>
      <c r="AO42" s="196" t="str">
        <f t="shared" si="4"/>
        <v/>
      </c>
      <c r="AP42" s="202"/>
      <c r="AQ42" s="200"/>
      <c r="AR42" s="196"/>
      <c r="AS42" s="196"/>
      <c r="AT42" s="196" t="str">
        <f t="shared" si="5"/>
        <v/>
      </c>
      <c r="AU42" s="202"/>
      <c r="AV42" s="200"/>
      <c r="AW42" s="196"/>
      <c r="AX42" s="196"/>
      <c r="AY42" s="196" t="str">
        <f t="shared" si="6"/>
        <v/>
      </c>
      <c r="AZ42" s="202"/>
      <c r="BA42" s="200"/>
      <c r="BB42" s="196"/>
      <c r="BC42" s="196"/>
      <c r="BD42" s="196" t="str">
        <f t="shared" si="7"/>
        <v/>
      </c>
      <c r="BE42" s="202"/>
      <c r="BF42" s="200"/>
      <c r="BG42" s="196"/>
      <c r="BH42" s="196"/>
      <c r="BI42" s="196" t="str">
        <f t="shared" si="8"/>
        <v/>
      </c>
      <c r="BJ42" s="202"/>
      <c r="BK42" s="200"/>
      <c r="BL42" s="196"/>
      <c r="BM42" s="196"/>
      <c r="BN42" s="196" t="str">
        <f t="shared" si="9"/>
        <v/>
      </c>
      <c r="BO42" s="202"/>
      <c r="BP42" s="200"/>
    </row>
    <row r="43" spans="1:68" ht="14.45" x14ac:dyDescent="0.3">
      <c r="A43" s="120"/>
      <c r="B43" s="120"/>
      <c r="C43" s="120"/>
      <c r="D43" s="196"/>
      <c r="E43" s="196"/>
      <c r="F43" s="196"/>
      <c r="G43" s="197"/>
      <c r="H43" s="197"/>
      <c r="I43" s="197"/>
      <c r="J43" s="198"/>
      <c r="K43" s="220"/>
      <c r="L43" s="200"/>
      <c r="M43" s="200"/>
      <c r="N43" s="200"/>
      <c r="O43" s="197"/>
      <c r="P43" s="197"/>
      <c r="Q43" s="200"/>
      <c r="R43" s="200"/>
      <c r="S43" s="196"/>
      <c r="T43" s="196"/>
      <c r="U43" s="196" t="str">
        <f t="shared" si="0"/>
        <v/>
      </c>
      <c r="V43" s="202"/>
      <c r="W43" s="200"/>
      <c r="X43" s="196"/>
      <c r="Y43" s="196"/>
      <c r="Z43" s="196" t="str">
        <f t="shared" si="1"/>
        <v/>
      </c>
      <c r="AA43" s="202"/>
      <c r="AB43" s="200"/>
      <c r="AC43" s="196"/>
      <c r="AD43" s="196"/>
      <c r="AE43" s="196" t="str">
        <f t="shared" si="2"/>
        <v/>
      </c>
      <c r="AF43" s="202"/>
      <c r="AG43" s="200"/>
      <c r="AH43" s="196"/>
      <c r="AI43" s="196"/>
      <c r="AJ43" s="196" t="str">
        <f t="shared" si="3"/>
        <v/>
      </c>
      <c r="AK43" s="202"/>
      <c r="AL43" s="200"/>
      <c r="AM43" s="196"/>
      <c r="AN43" s="196"/>
      <c r="AO43" s="196" t="str">
        <f t="shared" si="4"/>
        <v/>
      </c>
      <c r="AP43" s="202"/>
      <c r="AQ43" s="200"/>
      <c r="AR43" s="196"/>
      <c r="AS43" s="196"/>
      <c r="AT43" s="196" t="str">
        <f t="shared" si="5"/>
        <v/>
      </c>
      <c r="AU43" s="202"/>
      <c r="AV43" s="200"/>
      <c r="AW43" s="196"/>
      <c r="AX43" s="196"/>
      <c r="AY43" s="196" t="str">
        <f t="shared" si="6"/>
        <v/>
      </c>
      <c r="AZ43" s="202"/>
      <c r="BA43" s="200"/>
      <c r="BB43" s="196"/>
      <c r="BC43" s="196"/>
      <c r="BD43" s="196" t="str">
        <f t="shared" si="7"/>
        <v/>
      </c>
      <c r="BE43" s="202"/>
      <c r="BF43" s="200"/>
      <c r="BG43" s="196"/>
      <c r="BH43" s="196"/>
      <c r="BI43" s="196" t="str">
        <f t="shared" si="8"/>
        <v/>
      </c>
      <c r="BJ43" s="202"/>
      <c r="BK43" s="200"/>
      <c r="BL43" s="196"/>
      <c r="BM43" s="196"/>
      <c r="BN43" s="196" t="str">
        <f t="shared" si="9"/>
        <v/>
      </c>
      <c r="BO43" s="202"/>
      <c r="BP43" s="200"/>
    </row>
    <row r="44" spans="1:68" ht="14.45" x14ac:dyDescent="0.3">
      <c r="A44" s="120"/>
      <c r="B44" s="120"/>
      <c r="C44" s="120"/>
      <c r="D44" s="196"/>
      <c r="E44" s="196"/>
      <c r="F44" s="196"/>
      <c r="G44" s="197"/>
      <c r="H44" s="197"/>
      <c r="I44" s="197"/>
      <c r="J44" s="198"/>
      <c r="K44" s="220"/>
      <c r="L44" s="200"/>
      <c r="M44" s="200"/>
      <c r="N44" s="200"/>
      <c r="O44" s="197"/>
      <c r="P44" s="197"/>
      <c r="Q44" s="200"/>
      <c r="R44" s="200"/>
      <c r="S44" s="196"/>
      <c r="T44" s="196"/>
      <c r="U44" s="196" t="str">
        <f t="shared" si="0"/>
        <v/>
      </c>
      <c r="V44" s="202"/>
      <c r="W44" s="200"/>
      <c r="X44" s="196"/>
      <c r="Y44" s="196"/>
      <c r="Z44" s="196" t="str">
        <f t="shared" si="1"/>
        <v/>
      </c>
      <c r="AA44" s="202"/>
      <c r="AB44" s="200"/>
      <c r="AC44" s="196"/>
      <c r="AD44" s="196"/>
      <c r="AE44" s="196" t="str">
        <f t="shared" si="2"/>
        <v/>
      </c>
      <c r="AF44" s="202"/>
      <c r="AG44" s="200"/>
      <c r="AH44" s="196"/>
      <c r="AI44" s="196"/>
      <c r="AJ44" s="196" t="str">
        <f t="shared" si="3"/>
        <v/>
      </c>
      <c r="AK44" s="202"/>
      <c r="AL44" s="200"/>
      <c r="AM44" s="196"/>
      <c r="AN44" s="196"/>
      <c r="AO44" s="196" t="str">
        <f t="shared" si="4"/>
        <v/>
      </c>
      <c r="AP44" s="202"/>
      <c r="AQ44" s="200"/>
      <c r="AR44" s="196"/>
      <c r="AS44" s="196"/>
      <c r="AT44" s="196" t="str">
        <f t="shared" si="5"/>
        <v/>
      </c>
      <c r="AU44" s="202"/>
      <c r="AV44" s="200"/>
      <c r="AW44" s="196"/>
      <c r="AX44" s="196"/>
      <c r="AY44" s="196" t="str">
        <f t="shared" si="6"/>
        <v/>
      </c>
      <c r="AZ44" s="202"/>
      <c r="BA44" s="200"/>
      <c r="BB44" s="196"/>
      <c r="BC44" s="196"/>
      <c r="BD44" s="196" t="str">
        <f t="shared" si="7"/>
        <v/>
      </c>
      <c r="BE44" s="202"/>
      <c r="BF44" s="200"/>
      <c r="BG44" s="196"/>
      <c r="BH44" s="196"/>
      <c r="BI44" s="196" t="str">
        <f t="shared" si="8"/>
        <v/>
      </c>
      <c r="BJ44" s="202"/>
      <c r="BK44" s="200"/>
      <c r="BL44" s="196"/>
      <c r="BM44" s="196"/>
      <c r="BN44" s="196" t="str">
        <f t="shared" si="9"/>
        <v/>
      </c>
      <c r="BO44" s="202"/>
      <c r="BP44" s="200"/>
    </row>
    <row r="45" spans="1:68" ht="14.45" x14ac:dyDescent="0.3">
      <c r="A45" s="120"/>
      <c r="B45" s="120"/>
      <c r="C45" s="120"/>
      <c r="D45" s="196"/>
      <c r="E45" s="196"/>
      <c r="F45" s="196"/>
      <c r="G45" s="197"/>
      <c r="H45" s="197"/>
      <c r="I45" s="197"/>
      <c r="J45" s="198"/>
      <c r="K45" s="220"/>
      <c r="L45" s="200"/>
      <c r="M45" s="200"/>
      <c r="N45" s="200"/>
      <c r="O45" s="197"/>
      <c r="P45" s="197"/>
      <c r="Q45" s="200"/>
      <c r="R45" s="200"/>
      <c r="S45" s="196"/>
      <c r="T45" s="196"/>
      <c r="U45" s="196" t="str">
        <f t="shared" si="0"/>
        <v/>
      </c>
      <c r="V45" s="202"/>
      <c r="W45" s="200"/>
      <c r="X45" s="196"/>
      <c r="Y45" s="196"/>
      <c r="Z45" s="196" t="str">
        <f t="shared" si="1"/>
        <v/>
      </c>
      <c r="AA45" s="202"/>
      <c r="AB45" s="200"/>
      <c r="AC45" s="196"/>
      <c r="AD45" s="196"/>
      <c r="AE45" s="196" t="str">
        <f t="shared" si="2"/>
        <v/>
      </c>
      <c r="AF45" s="202"/>
      <c r="AG45" s="200"/>
      <c r="AH45" s="196"/>
      <c r="AI45" s="196"/>
      <c r="AJ45" s="196" t="str">
        <f t="shared" si="3"/>
        <v/>
      </c>
      <c r="AK45" s="202"/>
      <c r="AL45" s="200"/>
      <c r="AM45" s="196"/>
      <c r="AN45" s="196"/>
      <c r="AO45" s="196" t="str">
        <f t="shared" si="4"/>
        <v/>
      </c>
      <c r="AP45" s="202"/>
      <c r="AQ45" s="200"/>
      <c r="AR45" s="196"/>
      <c r="AS45" s="196"/>
      <c r="AT45" s="196" t="str">
        <f t="shared" si="5"/>
        <v/>
      </c>
      <c r="AU45" s="202"/>
      <c r="AV45" s="200"/>
      <c r="AW45" s="196"/>
      <c r="AX45" s="196"/>
      <c r="AY45" s="196" t="str">
        <f t="shared" si="6"/>
        <v/>
      </c>
      <c r="AZ45" s="202"/>
      <c r="BA45" s="200"/>
      <c r="BB45" s="196"/>
      <c r="BC45" s="196"/>
      <c r="BD45" s="196" t="str">
        <f t="shared" si="7"/>
        <v/>
      </c>
      <c r="BE45" s="202"/>
      <c r="BF45" s="200"/>
      <c r="BG45" s="196"/>
      <c r="BH45" s="196"/>
      <c r="BI45" s="196" t="str">
        <f t="shared" si="8"/>
        <v/>
      </c>
      <c r="BJ45" s="202"/>
      <c r="BK45" s="200"/>
      <c r="BL45" s="196"/>
      <c r="BM45" s="196"/>
      <c r="BN45" s="196" t="str">
        <f t="shared" si="9"/>
        <v/>
      </c>
      <c r="BO45" s="202"/>
      <c r="BP45" s="200"/>
    </row>
    <row r="46" spans="1:68" ht="14.45" x14ac:dyDescent="0.3">
      <c r="A46" s="120"/>
      <c r="B46" s="120"/>
      <c r="C46" s="120"/>
      <c r="D46" s="196"/>
      <c r="E46" s="196"/>
      <c r="F46" s="196"/>
      <c r="G46" s="197"/>
      <c r="H46" s="197"/>
      <c r="I46" s="197"/>
      <c r="J46" s="198"/>
      <c r="K46" s="220"/>
      <c r="L46" s="200"/>
      <c r="M46" s="200"/>
      <c r="N46" s="200"/>
      <c r="O46" s="197"/>
      <c r="P46" s="197"/>
      <c r="Q46" s="200"/>
      <c r="R46" s="200"/>
      <c r="S46" s="196"/>
      <c r="T46" s="196"/>
      <c r="U46" s="196" t="str">
        <f t="shared" si="0"/>
        <v/>
      </c>
      <c r="V46" s="202"/>
      <c r="W46" s="200"/>
      <c r="X46" s="196"/>
      <c r="Y46" s="196"/>
      <c r="Z46" s="196" t="str">
        <f t="shared" si="1"/>
        <v/>
      </c>
      <c r="AA46" s="202"/>
      <c r="AB46" s="200"/>
      <c r="AC46" s="196"/>
      <c r="AD46" s="196"/>
      <c r="AE46" s="196" t="str">
        <f t="shared" si="2"/>
        <v/>
      </c>
      <c r="AF46" s="202"/>
      <c r="AG46" s="200"/>
      <c r="AH46" s="196"/>
      <c r="AI46" s="196"/>
      <c r="AJ46" s="196" t="str">
        <f t="shared" si="3"/>
        <v/>
      </c>
      <c r="AK46" s="202"/>
      <c r="AL46" s="200"/>
      <c r="AM46" s="196"/>
      <c r="AN46" s="196"/>
      <c r="AO46" s="196" t="str">
        <f t="shared" si="4"/>
        <v/>
      </c>
      <c r="AP46" s="202"/>
      <c r="AQ46" s="200"/>
      <c r="AR46" s="196"/>
      <c r="AS46" s="196"/>
      <c r="AT46" s="196" t="str">
        <f t="shared" si="5"/>
        <v/>
      </c>
      <c r="AU46" s="202"/>
      <c r="AV46" s="200"/>
      <c r="AW46" s="196"/>
      <c r="AX46" s="196"/>
      <c r="AY46" s="196" t="str">
        <f t="shared" si="6"/>
        <v/>
      </c>
      <c r="AZ46" s="202"/>
      <c r="BA46" s="200"/>
      <c r="BB46" s="196"/>
      <c r="BC46" s="196"/>
      <c r="BD46" s="196" t="str">
        <f t="shared" si="7"/>
        <v/>
      </c>
      <c r="BE46" s="202"/>
      <c r="BF46" s="200"/>
      <c r="BG46" s="196"/>
      <c r="BH46" s="196"/>
      <c r="BI46" s="196" t="str">
        <f t="shared" si="8"/>
        <v/>
      </c>
      <c r="BJ46" s="202"/>
      <c r="BK46" s="200"/>
      <c r="BL46" s="196"/>
      <c r="BM46" s="196"/>
      <c r="BN46" s="196" t="str">
        <f t="shared" si="9"/>
        <v/>
      </c>
      <c r="BO46" s="202"/>
      <c r="BP46" s="200"/>
    </row>
    <row r="47" spans="1:68" ht="14.45" x14ac:dyDescent="0.3">
      <c r="A47" s="120"/>
      <c r="B47" s="120"/>
      <c r="C47" s="120"/>
      <c r="D47" s="196"/>
      <c r="E47" s="196"/>
      <c r="F47" s="196"/>
      <c r="G47" s="197"/>
      <c r="H47" s="197"/>
      <c r="I47" s="197"/>
      <c r="J47" s="198"/>
      <c r="K47" s="220"/>
      <c r="L47" s="200"/>
      <c r="M47" s="200"/>
      <c r="N47" s="200"/>
      <c r="O47" s="197"/>
      <c r="P47" s="197"/>
      <c r="Q47" s="200"/>
      <c r="R47" s="200"/>
      <c r="S47" s="196"/>
      <c r="T47" s="196"/>
      <c r="U47" s="196" t="str">
        <f t="shared" si="0"/>
        <v/>
      </c>
      <c r="V47" s="202"/>
      <c r="W47" s="200"/>
      <c r="X47" s="196"/>
      <c r="Y47" s="196"/>
      <c r="Z47" s="196" t="str">
        <f t="shared" si="1"/>
        <v/>
      </c>
      <c r="AA47" s="202"/>
      <c r="AB47" s="200"/>
      <c r="AC47" s="196"/>
      <c r="AD47" s="196"/>
      <c r="AE47" s="196" t="str">
        <f t="shared" si="2"/>
        <v/>
      </c>
      <c r="AF47" s="202"/>
      <c r="AG47" s="200"/>
      <c r="AH47" s="196"/>
      <c r="AI47" s="196"/>
      <c r="AJ47" s="196" t="str">
        <f t="shared" si="3"/>
        <v/>
      </c>
      <c r="AK47" s="202"/>
      <c r="AL47" s="200"/>
      <c r="AM47" s="196"/>
      <c r="AN47" s="196"/>
      <c r="AO47" s="196" t="str">
        <f t="shared" si="4"/>
        <v/>
      </c>
      <c r="AP47" s="202"/>
      <c r="AQ47" s="200"/>
      <c r="AR47" s="196"/>
      <c r="AS47" s="196"/>
      <c r="AT47" s="196" t="str">
        <f t="shared" si="5"/>
        <v/>
      </c>
      <c r="AU47" s="202"/>
      <c r="AV47" s="200"/>
      <c r="AW47" s="196"/>
      <c r="AX47" s="196"/>
      <c r="AY47" s="196" t="str">
        <f t="shared" si="6"/>
        <v/>
      </c>
      <c r="AZ47" s="202"/>
      <c r="BA47" s="200"/>
      <c r="BB47" s="196"/>
      <c r="BC47" s="196"/>
      <c r="BD47" s="196" t="str">
        <f t="shared" si="7"/>
        <v/>
      </c>
      <c r="BE47" s="202"/>
      <c r="BF47" s="200"/>
      <c r="BG47" s="196"/>
      <c r="BH47" s="196"/>
      <c r="BI47" s="196" t="str">
        <f t="shared" si="8"/>
        <v/>
      </c>
      <c r="BJ47" s="202"/>
      <c r="BK47" s="200"/>
      <c r="BL47" s="196"/>
      <c r="BM47" s="196"/>
      <c r="BN47" s="196" t="str">
        <f t="shared" si="9"/>
        <v/>
      </c>
      <c r="BO47" s="202"/>
      <c r="BP47" s="200"/>
    </row>
    <row r="48" spans="1:68" ht="14.45" x14ac:dyDescent="0.3">
      <c r="A48" s="120"/>
      <c r="B48" s="120"/>
      <c r="C48" s="120"/>
      <c r="D48" s="196"/>
      <c r="E48" s="196"/>
      <c r="F48" s="196"/>
      <c r="G48" s="197"/>
      <c r="H48" s="197"/>
      <c r="I48" s="197"/>
      <c r="J48" s="198"/>
      <c r="K48" s="220"/>
      <c r="L48" s="200"/>
      <c r="M48" s="200"/>
      <c r="N48" s="200"/>
      <c r="O48" s="197"/>
      <c r="P48" s="197"/>
      <c r="Q48" s="200"/>
      <c r="R48" s="200"/>
      <c r="S48" s="196"/>
      <c r="T48" s="196"/>
      <c r="U48" s="196" t="str">
        <f t="shared" si="0"/>
        <v/>
      </c>
      <c r="V48" s="202"/>
      <c r="W48" s="200"/>
      <c r="X48" s="196"/>
      <c r="Y48" s="196"/>
      <c r="Z48" s="196" t="str">
        <f t="shared" si="1"/>
        <v/>
      </c>
      <c r="AA48" s="202"/>
      <c r="AB48" s="200"/>
      <c r="AC48" s="196"/>
      <c r="AD48" s="196"/>
      <c r="AE48" s="196" t="str">
        <f t="shared" si="2"/>
        <v/>
      </c>
      <c r="AF48" s="202"/>
      <c r="AG48" s="200"/>
      <c r="AH48" s="196"/>
      <c r="AI48" s="196"/>
      <c r="AJ48" s="196" t="str">
        <f t="shared" si="3"/>
        <v/>
      </c>
      <c r="AK48" s="202"/>
      <c r="AL48" s="200"/>
      <c r="AM48" s="196"/>
      <c r="AN48" s="196"/>
      <c r="AO48" s="196" t="str">
        <f t="shared" si="4"/>
        <v/>
      </c>
      <c r="AP48" s="202"/>
      <c r="AQ48" s="200"/>
      <c r="AR48" s="196"/>
      <c r="AS48" s="196"/>
      <c r="AT48" s="196" t="str">
        <f t="shared" si="5"/>
        <v/>
      </c>
      <c r="AU48" s="202"/>
      <c r="AV48" s="200"/>
      <c r="AW48" s="196"/>
      <c r="AX48" s="196"/>
      <c r="AY48" s="196" t="str">
        <f t="shared" si="6"/>
        <v/>
      </c>
      <c r="AZ48" s="202"/>
      <c r="BA48" s="200"/>
      <c r="BB48" s="196"/>
      <c r="BC48" s="196"/>
      <c r="BD48" s="196" t="str">
        <f t="shared" si="7"/>
        <v/>
      </c>
      <c r="BE48" s="202"/>
      <c r="BF48" s="200"/>
      <c r="BG48" s="196"/>
      <c r="BH48" s="196"/>
      <c r="BI48" s="196" t="str">
        <f t="shared" si="8"/>
        <v/>
      </c>
      <c r="BJ48" s="202"/>
      <c r="BK48" s="200"/>
      <c r="BL48" s="196"/>
      <c r="BM48" s="196"/>
      <c r="BN48" s="196" t="str">
        <f t="shared" si="9"/>
        <v/>
      </c>
      <c r="BO48" s="202"/>
      <c r="BP48" s="200"/>
    </row>
    <row r="49" spans="1:68" ht="14.45" x14ac:dyDescent="0.3">
      <c r="A49" s="120"/>
      <c r="B49" s="120"/>
      <c r="C49" s="120"/>
      <c r="D49" s="196"/>
      <c r="E49" s="196"/>
      <c r="F49" s="196"/>
      <c r="G49" s="197"/>
      <c r="H49" s="197"/>
      <c r="I49" s="197"/>
      <c r="J49" s="198"/>
      <c r="K49" s="220"/>
      <c r="L49" s="200"/>
      <c r="M49" s="200"/>
      <c r="N49" s="200"/>
      <c r="O49" s="197"/>
      <c r="P49" s="197"/>
      <c r="Q49" s="200"/>
      <c r="R49" s="200"/>
      <c r="S49" s="196"/>
      <c r="T49" s="196"/>
      <c r="U49" s="196" t="str">
        <f t="shared" si="0"/>
        <v/>
      </c>
      <c r="V49" s="202"/>
      <c r="W49" s="200"/>
      <c r="X49" s="196"/>
      <c r="Y49" s="196"/>
      <c r="Z49" s="196" t="str">
        <f t="shared" si="1"/>
        <v/>
      </c>
      <c r="AA49" s="202"/>
      <c r="AB49" s="200"/>
      <c r="AC49" s="196"/>
      <c r="AD49" s="196"/>
      <c r="AE49" s="196" t="str">
        <f t="shared" si="2"/>
        <v/>
      </c>
      <c r="AF49" s="202"/>
      <c r="AG49" s="200"/>
      <c r="AH49" s="196"/>
      <c r="AI49" s="196"/>
      <c r="AJ49" s="196" t="str">
        <f t="shared" si="3"/>
        <v/>
      </c>
      <c r="AK49" s="202"/>
      <c r="AL49" s="200"/>
      <c r="AM49" s="196"/>
      <c r="AN49" s="196"/>
      <c r="AO49" s="196" t="str">
        <f t="shared" si="4"/>
        <v/>
      </c>
      <c r="AP49" s="202"/>
      <c r="AQ49" s="200"/>
      <c r="AR49" s="196"/>
      <c r="AS49" s="196"/>
      <c r="AT49" s="196" t="str">
        <f t="shared" si="5"/>
        <v/>
      </c>
      <c r="AU49" s="202"/>
      <c r="AV49" s="200"/>
      <c r="AW49" s="196"/>
      <c r="AX49" s="196"/>
      <c r="AY49" s="196" t="str">
        <f t="shared" si="6"/>
        <v/>
      </c>
      <c r="AZ49" s="202"/>
      <c r="BA49" s="200"/>
      <c r="BB49" s="196"/>
      <c r="BC49" s="196"/>
      <c r="BD49" s="196" t="str">
        <f t="shared" si="7"/>
        <v/>
      </c>
      <c r="BE49" s="202"/>
      <c r="BF49" s="200"/>
      <c r="BG49" s="196"/>
      <c r="BH49" s="196"/>
      <c r="BI49" s="196" t="str">
        <f t="shared" si="8"/>
        <v/>
      </c>
      <c r="BJ49" s="202"/>
      <c r="BK49" s="200"/>
      <c r="BL49" s="196"/>
      <c r="BM49" s="196"/>
      <c r="BN49" s="196" t="str">
        <f t="shared" si="9"/>
        <v/>
      </c>
      <c r="BO49" s="202"/>
      <c r="BP49" s="200"/>
    </row>
    <row r="50" spans="1:68" ht="14.45" x14ac:dyDescent="0.3">
      <c r="A50" s="120"/>
      <c r="B50" s="120"/>
      <c r="C50" s="120"/>
      <c r="D50" s="196"/>
      <c r="E50" s="196"/>
      <c r="F50" s="196"/>
      <c r="G50" s="197"/>
      <c r="H50" s="197"/>
      <c r="I50" s="197"/>
      <c r="J50" s="198"/>
      <c r="K50" s="220"/>
      <c r="L50" s="200"/>
      <c r="M50" s="200"/>
      <c r="N50" s="200"/>
      <c r="O50" s="197"/>
      <c r="P50" s="197"/>
      <c r="Q50" s="200"/>
      <c r="R50" s="200"/>
      <c r="S50" s="196"/>
      <c r="T50" s="196"/>
      <c r="U50" s="196" t="str">
        <f t="shared" si="0"/>
        <v/>
      </c>
      <c r="V50" s="202"/>
      <c r="W50" s="200"/>
      <c r="X50" s="196"/>
      <c r="Y50" s="196"/>
      <c r="Z50" s="196" t="str">
        <f t="shared" si="1"/>
        <v/>
      </c>
      <c r="AA50" s="202"/>
      <c r="AB50" s="200"/>
      <c r="AC50" s="196"/>
      <c r="AD50" s="196"/>
      <c r="AE50" s="196" t="str">
        <f t="shared" si="2"/>
        <v/>
      </c>
      <c r="AF50" s="202"/>
      <c r="AG50" s="200"/>
      <c r="AH50" s="196"/>
      <c r="AI50" s="196"/>
      <c r="AJ50" s="196" t="str">
        <f t="shared" si="3"/>
        <v/>
      </c>
      <c r="AK50" s="202"/>
      <c r="AL50" s="200"/>
      <c r="AM50" s="196"/>
      <c r="AN50" s="196"/>
      <c r="AO50" s="196" t="str">
        <f t="shared" si="4"/>
        <v/>
      </c>
      <c r="AP50" s="202"/>
      <c r="AQ50" s="200"/>
      <c r="AR50" s="196"/>
      <c r="AS50" s="196"/>
      <c r="AT50" s="196" t="str">
        <f t="shared" si="5"/>
        <v/>
      </c>
      <c r="AU50" s="202"/>
      <c r="AV50" s="200"/>
      <c r="AW50" s="196"/>
      <c r="AX50" s="196"/>
      <c r="AY50" s="196" t="str">
        <f t="shared" si="6"/>
        <v/>
      </c>
      <c r="AZ50" s="202"/>
      <c r="BA50" s="200"/>
      <c r="BB50" s="196"/>
      <c r="BC50" s="196"/>
      <c r="BD50" s="196" t="str">
        <f t="shared" si="7"/>
        <v/>
      </c>
      <c r="BE50" s="202"/>
      <c r="BF50" s="200"/>
      <c r="BG50" s="196"/>
      <c r="BH50" s="196"/>
      <c r="BI50" s="196" t="str">
        <f t="shared" si="8"/>
        <v/>
      </c>
      <c r="BJ50" s="202"/>
      <c r="BK50" s="200"/>
      <c r="BL50" s="196"/>
      <c r="BM50" s="196"/>
      <c r="BN50" s="196" t="str">
        <f t="shared" si="9"/>
        <v/>
      </c>
      <c r="BO50" s="202"/>
      <c r="BP50" s="200"/>
    </row>
    <row r="51" spans="1:68" ht="14.45" x14ac:dyDescent="0.3">
      <c r="A51" s="120"/>
      <c r="B51" s="120"/>
      <c r="C51" s="120"/>
      <c r="D51" s="196"/>
      <c r="E51" s="196"/>
      <c r="F51" s="196"/>
      <c r="G51" s="197"/>
      <c r="H51" s="197"/>
      <c r="I51" s="197"/>
      <c r="J51" s="198"/>
      <c r="K51" s="220"/>
      <c r="L51" s="200"/>
      <c r="M51" s="200"/>
      <c r="N51" s="200"/>
      <c r="O51" s="197"/>
      <c r="P51" s="197"/>
      <c r="Q51" s="200"/>
      <c r="R51" s="200"/>
      <c r="S51" s="196"/>
      <c r="T51" s="196"/>
      <c r="U51" s="196" t="str">
        <f t="shared" si="0"/>
        <v/>
      </c>
      <c r="V51" s="202"/>
      <c r="W51" s="200"/>
      <c r="X51" s="196"/>
      <c r="Y51" s="196"/>
      <c r="Z51" s="196" t="str">
        <f t="shared" si="1"/>
        <v/>
      </c>
      <c r="AA51" s="202"/>
      <c r="AB51" s="200"/>
      <c r="AC51" s="196"/>
      <c r="AD51" s="196"/>
      <c r="AE51" s="196" t="str">
        <f t="shared" si="2"/>
        <v/>
      </c>
      <c r="AF51" s="202"/>
      <c r="AG51" s="200"/>
      <c r="AH51" s="196"/>
      <c r="AI51" s="196"/>
      <c r="AJ51" s="196" t="str">
        <f t="shared" si="3"/>
        <v/>
      </c>
      <c r="AK51" s="202"/>
      <c r="AL51" s="200"/>
      <c r="AM51" s="196"/>
      <c r="AN51" s="196"/>
      <c r="AO51" s="196" t="str">
        <f t="shared" si="4"/>
        <v/>
      </c>
      <c r="AP51" s="202"/>
      <c r="AQ51" s="200"/>
      <c r="AR51" s="196"/>
      <c r="AS51" s="196"/>
      <c r="AT51" s="196" t="str">
        <f t="shared" si="5"/>
        <v/>
      </c>
      <c r="AU51" s="202"/>
      <c r="AV51" s="200"/>
      <c r="AW51" s="196"/>
      <c r="AX51" s="196"/>
      <c r="AY51" s="196" t="str">
        <f t="shared" si="6"/>
        <v/>
      </c>
      <c r="AZ51" s="202"/>
      <c r="BA51" s="200"/>
      <c r="BB51" s="196"/>
      <c r="BC51" s="196"/>
      <c r="BD51" s="196" t="str">
        <f t="shared" si="7"/>
        <v/>
      </c>
      <c r="BE51" s="202"/>
      <c r="BF51" s="200"/>
      <c r="BG51" s="196"/>
      <c r="BH51" s="196"/>
      <c r="BI51" s="196" t="str">
        <f t="shared" si="8"/>
        <v/>
      </c>
      <c r="BJ51" s="202"/>
      <c r="BK51" s="200"/>
      <c r="BL51" s="196"/>
      <c r="BM51" s="196"/>
      <c r="BN51" s="196" t="str">
        <f t="shared" si="9"/>
        <v/>
      </c>
      <c r="BO51" s="202"/>
      <c r="BP51" s="200"/>
    </row>
    <row r="52" spans="1:68" ht="14.45" x14ac:dyDescent="0.3">
      <c r="A52" s="120"/>
      <c r="B52" s="120"/>
      <c r="C52" s="120"/>
      <c r="D52" s="196"/>
      <c r="E52" s="196"/>
      <c r="F52" s="196"/>
      <c r="G52" s="197"/>
      <c r="H52" s="197"/>
      <c r="I52" s="197"/>
      <c r="J52" s="198"/>
      <c r="K52" s="220"/>
      <c r="L52" s="200"/>
      <c r="M52" s="200"/>
      <c r="N52" s="200"/>
      <c r="O52" s="197"/>
      <c r="P52" s="197"/>
      <c r="Q52" s="200"/>
      <c r="R52" s="200"/>
      <c r="S52" s="196"/>
      <c r="T52" s="196"/>
      <c r="U52" s="196" t="str">
        <f t="shared" si="0"/>
        <v/>
      </c>
      <c r="V52" s="202"/>
      <c r="W52" s="200"/>
      <c r="X52" s="196"/>
      <c r="Y52" s="196"/>
      <c r="Z52" s="196" t="str">
        <f t="shared" si="1"/>
        <v/>
      </c>
      <c r="AA52" s="202"/>
      <c r="AB52" s="200"/>
      <c r="AC52" s="196"/>
      <c r="AD52" s="196"/>
      <c r="AE52" s="196" t="str">
        <f t="shared" si="2"/>
        <v/>
      </c>
      <c r="AF52" s="202"/>
      <c r="AG52" s="200"/>
      <c r="AH52" s="196"/>
      <c r="AI52" s="196"/>
      <c r="AJ52" s="196" t="str">
        <f t="shared" si="3"/>
        <v/>
      </c>
      <c r="AK52" s="202"/>
      <c r="AL52" s="200"/>
      <c r="AM52" s="196"/>
      <c r="AN52" s="196"/>
      <c r="AO52" s="196" t="str">
        <f t="shared" si="4"/>
        <v/>
      </c>
      <c r="AP52" s="202"/>
      <c r="AQ52" s="200"/>
      <c r="AR52" s="196"/>
      <c r="AS52" s="196"/>
      <c r="AT52" s="196" t="str">
        <f t="shared" si="5"/>
        <v/>
      </c>
      <c r="AU52" s="202"/>
      <c r="AV52" s="200"/>
      <c r="AW52" s="196"/>
      <c r="AX52" s="196"/>
      <c r="AY52" s="196" t="str">
        <f t="shared" si="6"/>
        <v/>
      </c>
      <c r="AZ52" s="202"/>
      <c r="BA52" s="200"/>
      <c r="BB52" s="196"/>
      <c r="BC52" s="196"/>
      <c r="BD52" s="196" t="str">
        <f t="shared" si="7"/>
        <v/>
      </c>
      <c r="BE52" s="202"/>
      <c r="BF52" s="200"/>
      <c r="BG52" s="196"/>
      <c r="BH52" s="196"/>
      <c r="BI52" s="196" t="str">
        <f t="shared" si="8"/>
        <v/>
      </c>
      <c r="BJ52" s="202"/>
      <c r="BK52" s="200"/>
      <c r="BL52" s="196"/>
      <c r="BM52" s="196"/>
      <c r="BN52" s="196" t="str">
        <f t="shared" si="9"/>
        <v/>
      </c>
      <c r="BO52" s="202"/>
      <c r="BP52" s="200"/>
    </row>
    <row r="53" spans="1:68" ht="14.45" x14ac:dyDescent="0.3">
      <c r="A53" s="120"/>
      <c r="B53" s="120"/>
      <c r="C53" s="120"/>
      <c r="D53" s="196"/>
      <c r="E53" s="196"/>
      <c r="F53" s="196"/>
      <c r="G53" s="197"/>
      <c r="H53" s="197"/>
      <c r="I53" s="197"/>
      <c r="J53" s="198"/>
      <c r="K53" s="220"/>
      <c r="L53" s="200"/>
      <c r="M53" s="200"/>
      <c r="N53" s="200"/>
      <c r="O53" s="197"/>
      <c r="P53" s="197"/>
      <c r="Q53" s="200"/>
      <c r="R53" s="200"/>
      <c r="S53" s="196"/>
      <c r="T53" s="196"/>
      <c r="U53" s="196" t="str">
        <f t="shared" si="0"/>
        <v/>
      </c>
      <c r="V53" s="202"/>
      <c r="W53" s="200"/>
      <c r="X53" s="196"/>
      <c r="Y53" s="196"/>
      <c r="Z53" s="196" t="str">
        <f t="shared" si="1"/>
        <v/>
      </c>
      <c r="AA53" s="202"/>
      <c r="AB53" s="200"/>
      <c r="AC53" s="196"/>
      <c r="AD53" s="196"/>
      <c r="AE53" s="196" t="str">
        <f t="shared" si="2"/>
        <v/>
      </c>
      <c r="AF53" s="202"/>
      <c r="AG53" s="200"/>
      <c r="AH53" s="196"/>
      <c r="AI53" s="196"/>
      <c r="AJ53" s="196" t="str">
        <f t="shared" si="3"/>
        <v/>
      </c>
      <c r="AK53" s="202"/>
      <c r="AL53" s="200"/>
      <c r="AM53" s="196"/>
      <c r="AN53" s="196"/>
      <c r="AO53" s="196" t="str">
        <f t="shared" si="4"/>
        <v/>
      </c>
      <c r="AP53" s="202"/>
      <c r="AQ53" s="200"/>
      <c r="AR53" s="196"/>
      <c r="AS53" s="196"/>
      <c r="AT53" s="196" t="str">
        <f t="shared" si="5"/>
        <v/>
      </c>
      <c r="AU53" s="202"/>
      <c r="AV53" s="200"/>
      <c r="AW53" s="196"/>
      <c r="AX53" s="196"/>
      <c r="AY53" s="196" t="str">
        <f t="shared" si="6"/>
        <v/>
      </c>
      <c r="AZ53" s="202"/>
      <c r="BA53" s="200"/>
      <c r="BB53" s="196"/>
      <c r="BC53" s="196"/>
      <c r="BD53" s="196" t="str">
        <f t="shared" si="7"/>
        <v/>
      </c>
      <c r="BE53" s="202"/>
      <c r="BF53" s="200"/>
      <c r="BG53" s="196"/>
      <c r="BH53" s="196"/>
      <c r="BI53" s="196" t="str">
        <f t="shared" si="8"/>
        <v/>
      </c>
      <c r="BJ53" s="202"/>
      <c r="BK53" s="200"/>
      <c r="BL53" s="196"/>
      <c r="BM53" s="196"/>
      <c r="BN53" s="196" t="str">
        <f t="shared" si="9"/>
        <v/>
      </c>
      <c r="BO53" s="202"/>
      <c r="BP53" s="200"/>
    </row>
    <row r="54" spans="1:68" ht="15" x14ac:dyDescent="0.25">
      <c r="A54" s="120"/>
      <c r="B54" s="120"/>
      <c r="C54" s="120"/>
      <c r="D54" s="196"/>
      <c r="E54" s="196"/>
      <c r="F54" s="196"/>
      <c r="G54" s="197"/>
      <c r="H54" s="197"/>
      <c r="I54" s="197"/>
      <c r="J54" s="198"/>
      <c r="K54" s="220"/>
      <c r="L54" s="200"/>
      <c r="M54" s="200"/>
      <c r="N54" s="200"/>
      <c r="O54" s="197"/>
      <c r="P54" s="197"/>
      <c r="Q54" s="200"/>
      <c r="R54" s="200"/>
      <c r="S54" s="196"/>
      <c r="T54" s="196"/>
      <c r="U54" s="196" t="str">
        <f t="shared" si="0"/>
        <v/>
      </c>
      <c r="V54" s="202"/>
      <c r="W54" s="200"/>
      <c r="X54" s="196"/>
      <c r="Y54" s="196"/>
      <c r="Z54" s="196" t="str">
        <f t="shared" si="1"/>
        <v/>
      </c>
      <c r="AA54" s="202"/>
      <c r="AB54" s="200"/>
      <c r="AC54" s="196"/>
      <c r="AD54" s="196"/>
      <c r="AE54" s="196" t="str">
        <f t="shared" si="2"/>
        <v/>
      </c>
      <c r="AF54" s="202"/>
      <c r="AG54" s="200"/>
      <c r="AH54" s="196"/>
      <c r="AI54" s="196"/>
      <c r="AJ54" s="196" t="str">
        <f t="shared" si="3"/>
        <v/>
      </c>
      <c r="AK54" s="202"/>
      <c r="AL54" s="200"/>
      <c r="AM54" s="196"/>
      <c r="AN54" s="196"/>
      <c r="AO54" s="196" t="str">
        <f t="shared" si="4"/>
        <v/>
      </c>
      <c r="AP54" s="202"/>
      <c r="AQ54" s="200"/>
      <c r="AR54" s="196"/>
      <c r="AS54" s="196"/>
      <c r="AT54" s="196" t="str">
        <f t="shared" si="5"/>
        <v/>
      </c>
      <c r="AU54" s="202"/>
      <c r="AV54" s="200"/>
      <c r="AW54" s="196"/>
      <c r="AX54" s="196"/>
      <c r="AY54" s="196" t="str">
        <f t="shared" si="6"/>
        <v/>
      </c>
      <c r="AZ54" s="202"/>
      <c r="BA54" s="200"/>
      <c r="BB54" s="196"/>
      <c r="BC54" s="196"/>
      <c r="BD54" s="196" t="str">
        <f t="shared" si="7"/>
        <v/>
      </c>
      <c r="BE54" s="202"/>
      <c r="BF54" s="200"/>
      <c r="BG54" s="196"/>
      <c r="BH54" s="196"/>
      <c r="BI54" s="196" t="str">
        <f t="shared" si="8"/>
        <v/>
      </c>
      <c r="BJ54" s="202"/>
      <c r="BK54" s="200"/>
      <c r="BL54" s="196"/>
      <c r="BM54" s="196"/>
      <c r="BN54" s="196" t="str">
        <f t="shared" si="9"/>
        <v/>
      </c>
      <c r="BO54" s="202"/>
      <c r="BP54" s="200"/>
    </row>
    <row r="55" spans="1:68" ht="15" x14ac:dyDescent="0.25">
      <c r="A55" s="120"/>
      <c r="B55" s="120"/>
      <c r="C55" s="120"/>
      <c r="D55" s="196"/>
      <c r="E55" s="196"/>
      <c r="F55" s="196"/>
      <c r="G55" s="197"/>
      <c r="H55" s="197"/>
      <c r="I55" s="197"/>
      <c r="J55" s="198"/>
      <c r="K55" s="220"/>
      <c r="L55" s="200"/>
      <c r="M55" s="200"/>
      <c r="N55" s="200"/>
      <c r="O55" s="197"/>
      <c r="P55" s="197"/>
      <c r="Q55" s="200"/>
      <c r="R55" s="200"/>
      <c r="S55" s="196"/>
      <c r="T55" s="196"/>
      <c r="U55" s="196" t="str">
        <f t="shared" si="0"/>
        <v/>
      </c>
      <c r="V55" s="202"/>
      <c r="W55" s="200"/>
      <c r="X55" s="196"/>
      <c r="Y55" s="196"/>
      <c r="Z55" s="196" t="str">
        <f t="shared" si="1"/>
        <v/>
      </c>
      <c r="AA55" s="202"/>
      <c r="AB55" s="200"/>
      <c r="AC55" s="196"/>
      <c r="AD55" s="196"/>
      <c r="AE55" s="196" t="str">
        <f t="shared" si="2"/>
        <v/>
      </c>
      <c r="AF55" s="202"/>
      <c r="AG55" s="200"/>
      <c r="AH55" s="196"/>
      <c r="AI55" s="196"/>
      <c r="AJ55" s="196" t="str">
        <f t="shared" si="3"/>
        <v/>
      </c>
      <c r="AK55" s="202"/>
      <c r="AL55" s="200"/>
      <c r="AM55" s="196"/>
      <c r="AN55" s="196"/>
      <c r="AO55" s="196" t="str">
        <f t="shared" si="4"/>
        <v/>
      </c>
      <c r="AP55" s="202"/>
      <c r="AQ55" s="200"/>
      <c r="AR55" s="196"/>
      <c r="AS55" s="196"/>
      <c r="AT55" s="196" t="str">
        <f t="shared" si="5"/>
        <v/>
      </c>
      <c r="AU55" s="202"/>
      <c r="AV55" s="200"/>
      <c r="AW55" s="196"/>
      <c r="AX55" s="196"/>
      <c r="AY55" s="196" t="str">
        <f t="shared" si="6"/>
        <v/>
      </c>
      <c r="AZ55" s="202"/>
      <c r="BA55" s="200"/>
      <c r="BB55" s="196"/>
      <c r="BC55" s="196"/>
      <c r="BD55" s="196" t="str">
        <f t="shared" si="7"/>
        <v/>
      </c>
      <c r="BE55" s="202"/>
      <c r="BF55" s="200"/>
      <c r="BG55" s="196"/>
      <c r="BH55" s="196"/>
      <c r="BI55" s="196" t="str">
        <f t="shared" si="8"/>
        <v/>
      </c>
      <c r="BJ55" s="202"/>
      <c r="BK55" s="200"/>
      <c r="BL55" s="196"/>
      <c r="BM55" s="196"/>
      <c r="BN55" s="196" t="str">
        <f t="shared" si="9"/>
        <v/>
      </c>
      <c r="BO55" s="202"/>
      <c r="BP55" s="200"/>
    </row>
    <row r="56" spans="1:68" ht="15" x14ac:dyDescent="0.25">
      <c r="A56" s="120"/>
      <c r="B56" s="120"/>
      <c r="C56" s="120"/>
      <c r="D56" s="196"/>
      <c r="E56" s="196"/>
      <c r="F56" s="196"/>
      <c r="G56" s="197"/>
      <c r="H56" s="197"/>
      <c r="I56" s="197"/>
      <c r="J56" s="198"/>
      <c r="K56" s="220"/>
      <c r="L56" s="200"/>
      <c r="M56" s="200"/>
      <c r="N56" s="200"/>
      <c r="O56" s="197"/>
      <c r="P56" s="197"/>
      <c r="Q56" s="200"/>
      <c r="R56" s="200"/>
      <c r="S56" s="196"/>
      <c r="T56" s="196"/>
      <c r="U56" s="196" t="str">
        <f t="shared" si="0"/>
        <v/>
      </c>
      <c r="V56" s="202"/>
      <c r="W56" s="200"/>
      <c r="X56" s="196"/>
      <c r="Y56" s="196"/>
      <c r="Z56" s="196" t="str">
        <f t="shared" si="1"/>
        <v/>
      </c>
      <c r="AA56" s="202"/>
      <c r="AB56" s="200"/>
      <c r="AC56" s="196"/>
      <c r="AD56" s="196"/>
      <c r="AE56" s="196" t="str">
        <f t="shared" si="2"/>
        <v/>
      </c>
      <c r="AF56" s="202"/>
      <c r="AG56" s="200"/>
      <c r="AH56" s="196"/>
      <c r="AI56" s="196"/>
      <c r="AJ56" s="196" t="str">
        <f t="shared" si="3"/>
        <v/>
      </c>
      <c r="AK56" s="202"/>
      <c r="AL56" s="200"/>
      <c r="AM56" s="196"/>
      <c r="AN56" s="196"/>
      <c r="AO56" s="196" t="str">
        <f t="shared" si="4"/>
        <v/>
      </c>
      <c r="AP56" s="202"/>
      <c r="AQ56" s="200"/>
      <c r="AR56" s="196"/>
      <c r="AS56" s="196"/>
      <c r="AT56" s="196" t="str">
        <f t="shared" si="5"/>
        <v/>
      </c>
      <c r="AU56" s="202"/>
      <c r="AV56" s="200"/>
      <c r="AW56" s="196"/>
      <c r="AX56" s="196"/>
      <c r="AY56" s="196" t="str">
        <f t="shared" si="6"/>
        <v/>
      </c>
      <c r="AZ56" s="202"/>
      <c r="BA56" s="200"/>
      <c r="BB56" s="196"/>
      <c r="BC56" s="196"/>
      <c r="BD56" s="196" t="str">
        <f t="shared" si="7"/>
        <v/>
      </c>
      <c r="BE56" s="202"/>
      <c r="BF56" s="200"/>
      <c r="BG56" s="196"/>
      <c r="BH56" s="196"/>
      <c r="BI56" s="196" t="str">
        <f t="shared" si="8"/>
        <v/>
      </c>
      <c r="BJ56" s="202"/>
      <c r="BK56" s="200"/>
      <c r="BL56" s="196"/>
      <c r="BM56" s="196"/>
      <c r="BN56" s="196" t="str">
        <f t="shared" si="9"/>
        <v/>
      </c>
      <c r="BO56" s="202"/>
      <c r="BP56" s="200"/>
    </row>
    <row r="57" spans="1:68" ht="15" x14ac:dyDescent="0.25">
      <c r="A57" s="120"/>
      <c r="B57" s="120"/>
      <c r="C57" s="120"/>
      <c r="D57" s="196"/>
      <c r="E57" s="196"/>
      <c r="F57" s="196"/>
      <c r="G57" s="197"/>
      <c r="H57" s="197"/>
      <c r="I57" s="197"/>
      <c r="J57" s="198"/>
      <c r="K57" s="220"/>
      <c r="L57" s="200"/>
      <c r="M57" s="200"/>
      <c r="N57" s="200"/>
      <c r="O57" s="197"/>
      <c r="P57" s="197"/>
      <c r="Q57" s="200"/>
      <c r="R57" s="200"/>
      <c r="S57" s="196"/>
      <c r="T57" s="196"/>
      <c r="U57" s="196" t="str">
        <f t="shared" si="0"/>
        <v/>
      </c>
      <c r="V57" s="202"/>
      <c r="W57" s="200"/>
      <c r="X57" s="196"/>
      <c r="Y57" s="196"/>
      <c r="Z57" s="196" t="str">
        <f t="shared" si="1"/>
        <v/>
      </c>
      <c r="AA57" s="202"/>
      <c r="AB57" s="200"/>
      <c r="AC57" s="196"/>
      <c r="AD57" s="196"/>
      <c r="AE57" s="196" t="str">
        <f t="shared" si="2"/>
        <v/>
      </c>
      <c r="AF57" s="202"/>
      <c r="AG57" s="200"/>
      <c r="AH57" s="196"/>
      <c r="AI57" s="196"/>
      <c r="AJ57" s="196" t="str">
        <f t="shared" si="3"/>
        <v/>
      </c>
      <c r="AK57" s="202"/>
      <c r="AL57" s="200"/>
      <c r="AM57" s="196"/>
      <c r="AN57" s="196"/>
      <c r="AO57" s="196" t="str">
        <f t="shared" si="4"/>
        <v/>
      </c>
      <c r="AP57" s="202"/>
      <c r="AQ57" s="200"/>
      <c r="AR57" s="196"/>
      <c r="AS57" s="196"/>
      <c r="AT57" s="196" t="str">
        <f t="shared" si="5"/>
        <v/>
      </c>
      <c r="AU57" s="202"/>
      <c r="AV57" s="200"/>
      <c r="AW57" s="196"/>
      <c r="AX57" s="196"/>
      <c r="AY57" s="196" t="str">
        <f t="shared" si="6"/>
        <v/>
      </c>
      <c r="AZ57" s="202"/>
      <c r="BA57" s="200"/>
      <c r="BB57" s="196"/>
      <c r="BC57" s="196"/>
      <c r="BD57" s="196" t="str">
        <f t="shared" si="7"/>
        <v/>
      </c>
      <c r="BE57" s="202"/>
      <c r="BF57" s="200"/>
      <c r="BG57" s="196"/>
      <c r="BH57" s="196"/>
      <c r="BI57" s="196" t="str">
        <f t="shared" si="8"/>
        <v/>
      </c>
      <c r="BJ57" s="202"/>
      <c r="BK57" s="200"/>
      <c r="BL57" s="196"/>
      <c r="BM57" s="196"/>
      <c r="BN57" s="196" t="str">
        <f t="shared" si="9"/>
        <v/>
      </c>
      <c r="BO57" s="202"/>
      <c r="BP57" s="200"/>
    </row>
    <row r="58" spans="1:68" ht="15" x14ac:dyDescent="0.25">
      <c r="A58" s="120"/>
      <c r="B58" s="120"/>
      <c r="C58" s="120"/>
      <c r="D58" s="196"/>
      <c r="E58" s="196"/>
      <c r="F58" s="196"/>
      <c r="G58" s="197"/>
      <c r="H58" s="197"/>
      <c r="I58" s="197"/>
      <c r="J58" s="198"/>
      <c r="K58" s="220"/>
      <c r="L58" s="200"/>
      <c r="M58" s="200"/>
      <c r="N58" s="200"/>
      <c r="O58" s="197"/>
      <c r="P58" s="197"/>
      <c r="Q58" s="200"/>
      <c r="R58" s="200"/>
      <c r="S58" s="196"/>
      <c r="T58" s="196"/>
      <c r="U58" s="196" t="str">
        <f t="shared" si="0"/>
        <v/>
      </c>
      <c r="V58" s="202"/>
      <c r="W58" s="200"/>
      <c r="X58" s="196"/>
      <c r="Y58" s="196"/>
      <c r="Z58" s="196" t="str">
        <f t="shared" si="1"/>
        <v/>
      </c>
      <c r="AA58" s="202"/>
      <c r="AB58" s="200"/>
      <c r="AC58" s="196"/>
      <c r="AD58" s="196"/>
      <c r="AE58" s="196" t="str">
        <f t="shared" si="2"/>
        <v/>
      </c>
      <c r="AF58" s="202"/>
      <c r="AG58" s="200"/>
      <c r="AH58" s="196"/>
      <c r="AI58" s="196"/>
      <c r="AJ58" s="196" t="str">
        <f t="shared" si="3"/>
        <v/>
      </c>
      <c r="AK58" s="202"/>
      <c r="AL58" s="200"/>
      <c r="AM58" s="196"/>
      <c r="AN58" s="196"/>
      <c r="AO58" s="196" t="str">
        <f t="shared" si="4"/>
        <v/>
      </c>
      <c r="AP58" s="202"/>
      <c r="AQ58" s="200"/>
      <c r="AR58" s="196"/>
      <c r="AS58" s="196"/>
      <c r="AT58" s="196" t="str">
        <f t="shared" si="5"/>
        <v/>
      </c>
      <c r="AU58" s="202"/>
      <c r="AV58" s="200"/>
      <c r="AW58" s="196"/>
      <c r="AX58" s="196"/>
      <c r="AY58" s="196" t="str">
        <f t="shared" si="6"/>
        <v/>
      </c>
      <c r="AZ58" s="202"/>
      <c r="BA58" s="200"/>
      <c r="BB58" s="196"/>
      <c r="BC58" s="196"/>
      <c r="BD58" s="196" t="str">
        <f t="shared" si="7"/>
        <v/>
      </c>
      <c r="BE58" s="202"/>
      <c r="BF58" s="200"/>
      <c r="BG58" s="196"/>
      <c r="BH58" s="196"/>
      <c r="BI58" s="196" t="str">
        <f t="shared" si="8"/>
        <v/>
      </c>
      <c r="BJ58" s="202"/>
      <c r="BK58" s="200"/>
      <c r="BL58" s="196"/>
      <c r="BM58" s="196"/>
      <c r="BN58" s="196" t="str">
        <f t="shared" si="9"/>
        <v/>
      </c>
      <c r="BO58" s="202"/>
      <c r="BP58" s="200"/>
    </row>
    <row r="59" spans="1:68" ht="15" x14ac:dyDescent="0.25">
      <c r="A59" s="120"/>
      <c r="B59" s="120"/>
      <c r="C59" s="120"/>
      <c r="D59" s="196"/>
      <c r="E59" s="196"/>
      <c r="F59" s="196"/>
      <c r="G59" s="197"/>
      <c r="H59" s="197"/>
      <c r="I59" s="197"/>
      <c r="J59" s="198"/>
      <c r="K59" s="220"/>
      <c r="L59" s="200"/>
      <c r="M59" s="200"/>
      <c r="N59" s="200"/>
      <c r="O59" s="197"/>
      <c r="P59" s="197"/>
      <c r="Q59" s="200"/>
      <c r="R59" s="200"/>
      <c r="S59" s="196"/>
      <c r="T59" s="196"/>
      <c r="U59" s="196" t="str">
        <f t="shared" si="0"/>
        <v/>
      </c>
      <c r="V59" s="202"/>
      <c r="W59" s="200"/>
      <c r="X59" s="196"/>
      <c r="Y59" s="196"/>
      <c r="Z59" s="196" t="str">
        <f t="shared" si="1"/>
        <v/>
      </c>
      <c r="AA59" s="202"/>
      <c r="AB59" s="200"/>
      <c r="AC59" s="196"/>
      <c r="AD59" s="196"/>
      <c r="AE59" s="196" t="str">
        <f t="shared" si="2"/>
        <v/>
      </c>
      <c r="AF59" s="202"/>
      <c r="AG59" s="200"/>
      <c r="AH59" s="196"/>
      <c r="AI59" s="196"/>
      <c r="AJ59" s="196" t="str">
        <f t="shared" si="3"/>
        <v/>
      </c>
      <c r="AK59" s="202"/>
      <c r="AL59" s="200"/>
      <c r="AM59" s="196"/>
      <c r="AN59" s="196"/>
      <c r="AO59" s="196" t="str">
        <f t="shared" si="4"/>
        <v/>
      </c>
      <c r="AP59" s="202"/>
      <c r="AQ59" s="200"/>
      <c r="AR59" s="196"/>
      <c r="AS59" s="196"/>
      <c r="AT59" s="196" t="str">
        <f t="shared" si="5"/>
        <v/>
      </c>
      <c r="AU59" s="202"/>
      <c r="AV59" s="200"/>
      <c r="AW59" s="196"/>
      <c r="AX59" s="196"/>
      <c r="AY59" s="196" t="str">
        <f t="shared" si="6"/>
        <v/>
      </c>
      <c r="AZ59" s="202"/>
      <c r="BA59" s="200"/>
      <c r="BB59" s="196"/>
      <c r="BC59" s="196"/>
      <c r="BD59" s="196" t="str">
        <f t="shared" si="7"/>
        <v/>
      </c>
      <c r="BE59" s="202"/>
      <c r="BF59" s="200"/>
      <c r="BG59" s="196"/>
      <c r="BH59" s="196"/>
      <c r="BI59" s="196" t="str">
        <f t="shared" si="8"/>
        <v/>
      </c>
      <c r="BJ59" s="202"/>
      <c r="BK59" s="200"/>
      <c r="BL59" s="196"/>
      <c r="BM59" s="196"/>
      <c r="BN59" s="196" t="str">
        <f t="shared" si="9"/>
        <v/>
      </c>
      <c r="BO59" s="202"/>
      <c r="BP59" s="200"/>
    </row>
    <row r="60" spans="1:68" ht="15" x14ac:dyDescent="0.25">
      <c r="A60" s="120"/>
      <c r="B60" s="120"/>
      <c r="C60" s="120"/>
      <c r="D60" s="196"/>
      <c r="E60" s="196"/>
      <c r="F60" s="196"/>
      <c r="G60" s="197"/>
      <c r="H60" s="197"/>
      <c r="I60" s="197"/>
      <c r="J60" s="198"/>
      <c r="K60" s="220"/>
      <c r="L60" s="200"/>
      <c r="M60" s="200"/>
      <c r="N60" s="200"/>
      <c r="O60" s="197"/>
      <c r="P60" s="197"/>
      <c r="Q60" s="200"/>
      <c r="R60" s="200"/>
      <c r="S60" s="196"/>
      <c r="T60" s="196"/>
      <c r="U60" s="196" t="str">
        <f t="shared" si="0"/>
        <v/>
      </c>
      <c r="V60" s="202"/>
      <c r="W60" s="200"/>
      <c r="X60" s="196"/>
      <c r="Y60" s="196"/>
      <c r="Z60" s="196" t="str">
        <f t="shared" si="1"/>
        <v/>
      </c>
      <c r="AA60" s="202"/>
      <c r="AB60" s="200"/>
      <c r="AC60" s="196"/>
      <c r="AD60" s="196"/>
      <c r="AE60" s="196" t="str">
        <f t="shared" si="2"/>
        <v/>
      </c>
      <c r="AF60" s="202"/>
      <c r="AG60" s="200"/>
      <c r="AH60" s="196"/>
      <c r="AI60" s="196"/>
      <c r="AJ60" s="196" t="str">
        <f t="shared" si="3"/>
        <v/>
      </c>
      <c r="AK60" s="202"/>
      <c r="AL60" s="200"/>
      <c r="AM60" s="196"/>
      <c r="AN60" s="196"/>
      <c r="AO60" s="196" t="str">
        <f t="shared" si="4"/>
        <v/>
      </c>
      <c r="AP60" s="202"/>
      <c r="AQ60" s="200"/>
      <c r="AR60" s="196"/>
      <c r="AS60" s="196"/>
      <c r="AT60" s="196" t="str">
        <f t="shared" si="5"/>
        <v/>
      </c>
      <c r="AU60" s="202"/>
      <c r="AV60" s="200"/>
      <c r="AW60" s="196"/>
      <c r="AX60" s="196"/>
      <c r="AY60" s="196" t="str">
        <f t="shared" si="6"/>
        <v/>
      </c>
      <c r="AZ60" s="202"/>
      <c r="BA60" s="200"/>
      <c r="BB60" s="196"/>
      <c r="BC60" s="196"/>
      <c r="BD60" s="196" t="str">
        <f t="shared" si="7"/>
        <v/>
      </c>
      <c r="BE60" s="202"/>
      <c r="BF60" s="200"/>
      <c r="BG60" s="196"/>
      <c r="BH60" s="196"/>
      <c r="BI60" s="196" t="str">
        <f t="shared" si="8"/>
        <v/>
      </c>
      <c r="BJ60" s="202"/>
      <c r="BK60" s="200"/>
      <c r="BL60" s="196"/>
      <c r="BM60" s="196"/>
      <c r="BN60" s="196" t="str">
        <f t="shared" si="9"/>
        <v/>
      </c>
      <c r="BO60" s="202"/>
      <c r="BP60" s="200"/>
    </row>
    <row r="61" spans="1:68" ht="15" x14ac:dyDescent="0.25">
      <c r="A61" s="120"/>
      <c r="B61" s="120"/>
      <c r="C61" s="120"/>
      <c r="D61" s="196"/>
      <c r="E61" s="196"/>
      <c r="F61" s="196"/>
      <c r="G61" s="197"/>
      <c r="H61" s="197"/>
      <c r="I61" s="197"/>
      <c r="J61" s="198"/>
      <c r="K61" s="220"/>
      <c r="L61" s="200"/>
      <c r="M61" s="200"/>
      <c r="N61" s="200"/>
      <c r="O61" s="197"/>
      <c r="P61" s="197"/>
      <c r="Q61" s="200"/>
      <c r="R61" s="200"/>
      <c r="S61" s="196"/>
      <c r="T61" s="196"/>
      <c r="U61" s="196" t="str">
        <f t="shared" si="0"/>
        <v/>
      </c>
      <c r="V61" s="202"/>
      <c r="W61" s="200"/>
      <c r="X61" s="196"/>
      <c r="Y61" s="196"/>
      <c r="Z61" s="196" t="str">
        <f t="shared" si="1"/>
        <v/>
      </c>
      <c r="AA61" s="202"/>
      <c r="AB61" s="200"/>
      <c r="AC61" s="196"/>
      <c r="AD61" s="196"/>
      <c r="AE61" s="196" t="str">
        <f t="shared" si="2"/>
        <v/>
      </c>
      <c r="AF61" s="202"/>
      <c r="AG61" s="200"/>
      <c r="AH61" s="196"/>
      <c r="AI61" s="196"/>
      <c r="AJ61" s="196" t="str">
        <f t="shared" si="3"/>
        <v/>
      </c>
      <c r="AK61" s="202"/>
      <c r="AL61" s="200"/>
      <c r="AM61" s="196"/>
      <c r="AN61" s="196"/>
      <c r="AO61" s="196" t="str">
        <f t="shared" si="4"/>
        <v/>
      </c>
      <c r="AP61" s="202"/>
      <c r="AQ61" s="200"/>
      <c r="AR61" s="196"/>
      <c r="AS61" s="196"/>
      <c r="AT61" s="196" t="str">
        <f t="shared" si="5"/>
        <v/>
      </c>
      <c r="AU61" s="202"/>
      <c r="AV61" s="200"/>
      <c r="AW61" s="196"/>
      <c r="AX61" s="196"/>
      <c r="AY61" s="196" t="str">
        <f t="shared" si="6"/>
        <v/>
      </c>
      <c r="AZ61" s="202"/>
      <c r="BA61" s="200"/>
      <c r="BB61" s="196"/>
      <c r="BC61" s="196"/>
      <c r="BD61" s="196" t="str">
        <f t="shared" si="7"/>
        <v/>
      </c>
      <c r="BE61" s="202"/>
      <c r="BF61" s="200"/>
      <c r="BG61" s="196"/>
      <c r="BH61" s="196"/>
      <c r="BI61" s="196" t="str">
        <f t="shared" si="8"/>
        <v/>
      </c>
      <c r="BJ61" s="202"/>
      <c r="BK61" s="200"/>
      <c r="BL61" s="196"/>
      <c r="BM61" s="196"/>
      <c r="BN61" s="196" t="str">
        <f t="shared" si="9"/>
        <v/>
      </c>
      <c r="BO61" s="202"/>
      <c r="BP61" s="200"/>
    </row>
    <row r="62" spans="1:68" ht="15" x14ac:dyDescent="0.25">
      <c r="A62" s="120"/>
      <c r="B62" s="120"/>
      <c r="C62" s="120"/>
      <c r="D62" s="196"/>
      <c r="E62" s="196"/>
      <c r="F62" s="196"/>
      <c r="G62" s="197"/>
      <c r="H62" s="197"/>
      <c r="I62" s="197"/>
      <c r="J62" s="198"/>
      <c r="K62" s="220"/>
      <c r="L62" s="200"/>
      <c r="M62" s="200"/>
      <c r="N62" s="200"/>
      <c r="O62" s="197"/>
      <c r="P62" s="197"/>
      <c r="Q62" s="200"/>
      <c r="R62" s="200"/>
      <c r="S62" s="196"/>
      <c r="T62" s="196"/>
      <c r="U62" s="196" t="str">
        <f t="shared" si="0"/>
        <v/>
      </c>
      <c r="V62" s="202"/>
      <c r="W62" s="200"/>
      <c r="X62" s="196"/>
      <c r="Y62" s="196"/>
      <c r="Z62" s="196" t="str">
        <f t="shared" si="1"/>
        <v/>
      </c>
      <c r="AA62" s="202"/>
      <c r="AB62" s="200"/>
      <c r="AC62" s="196"/>
      <c r="AD62" s="196"/>
      <c r="AE62" s="196" t="str">
        <f t="shared" si="2"/>
        <v/>
      </c>
      <c r="AF62" s="202"/>
      <c r="AG62" s="200"/>
      <c r="AH62" s="196"/>
      <c r="AI62" s="196"/>
      <c r="AJ62" s="196" t="str">
        <f t="shared" si="3"/>
        <v/>
      </c>
      <c r="AK62" s="202"/>
      <c r="AL62" s="200"/>
      <c r="AM62" s="196"/>
      <c r="AN62" s="196"/>
      <c r="AO62" s="196" t="str">
        <f t="shared" si="4"/>
        <v/>
      </c>
      <c r="AP62" s="202"/>
      <c r="AQ62" s="200"/>
      <c r="AR62" s="196"/>
      <c r="AS62" s="196"/>
      <c r="AT62" s="196" t="str">
        <f t="shared" si="5"/>
        <v/>
      </c>
      <c r="AU62" s="202"/>
      <c r="AV62" s="200"/>
      <c r="AW62" s="196"/>
      <c r="AX62" s="196"/>
      <c r="AY62" s="196" t="str">
        <f t="shared" si="6"/>
        <v/>
      </c>
      <c r="AZ62" s="202"/>
      <c r="BA62" s="200"/>
      <c r="BB62" s="196"/>
      <c r="BC62" s="196"/>
      <c r="BD62" s="196" t="str">
        <f t="shared" si="7"/>
        <v/>
      </c>
      <c r="BE62" s="202"/>
      <c r="BF62" s="200"/>
      <c r="BG62" s="196"/>
      <c r="BH62" s="196"/>
      <c r="BI62" s="196" t="str">
        <f t="shared" si="8"/>
        <v/>
      </c>
      <c r="BJ62" s="202"/>
      <c r="BK62" s="200"/>
      <c r="BL62" s="196"/>
      <c r="BM62" s="196"/>
      <c r="BN62" s="196" t="str">
        <f t="shared" si="9"/>
        <v/>
      </c>
      <c r="BO62" s="202"/>
      <c r="BP62" s="200"/>
    </row>
    <row r="63" spans="1:68" ht="15" x14ac:dyDescent="0.25">
      <c r="A63" s="120"/>
      <c r="B63" s="120"/>
      <c r="C63" s="120"/>
      <c r="D63" s="196"/>
      <c r="E63" s="196"/>
      <c r="F63" s="196"/>
      <c r="G63" s="197"/>
      <c r="H63" s="197"/>
      <c r="I63" s="197"/>
      <c r="J63" s="198"/>
      <c r="K63" s="220"/>
      <c r="L63" s="200"/>
      <c r="M63" s="200"/>
      <c r="N63" s="200"/>
      <c r="O63" s="197"/>
      <c r="P63" s="197"/>
      <c r="Q63" s="200"/>
      <c r="R63" s="200"/>
      <c r="S63" s="196"/>
      <c r="T63" s="196"/>
      <c r="U63" s="196" t="str">
        <f t="shared" si="0"/>
        <v/>
      </c>
      <c r="V63" s="202"/>
      <c r="W63" s="200"/>
      <c r="X63" s="196"/>
      <c r="Y63" s="196"/>
      <c r="Z63" s="196" t="str">
        <f t="shared" si="1"/>
        <v/>
      </c>
      <c r="AA63" s="202"/>
      <c r="AB63" s="200"/>
      <c r="AC63" s="196"/>
      <c r="AD63" s="196"/>
      <c r="AE63" s="196" t="str">
        <f t="shared" si="2"/>
        <v/>
      </c>
      <c r="AF63" s="202"/>
      <c r="AG63" s="200"/>
      <c r="AH63" s="196"/>
      <c r="AI63" s="196"/>
      <c r="AJ63" s="196" t="str">
        <f t="shared" si="3"/>
        <v/>
      </c>
      <c r="AK63" s="202"/>
      <c r="AL63" s="200"/>
      <c r="AM63" s="196"/>
      <c r="AN63" s="196"/>
      <c r="AO63" s="196" t="str">
        <f t="shared" si="4"/>
        <v/>
      </c>
      <c r="AP63" s="202"/>
      <c r="AQ63" s="200"/>
      <c r="AR63" s="196"/>
      <c r="AS63" s="196"/>
      <c r="AT63" s="196" t="str">
        <f t="shared" si="5"/>
        <v/>
      </c>
      <c r="AU63" s="202"/>
      <c r="AV63" s="200"/>
      <c r="AW63" s="196"/>
      <c r="AX63" s="196"/>
      <c r="AY63" s="196" t="str">
        <f t="shared" si="6"/>
        <v/>
      </c>
      <c r="AZ63" s="202"/>
      <c r="BA63" s="200"/>
      <c r="BB63" s="196"/>
      <c r="BC63" s="196"/>
      <c r="BD63" s="196" t="str">
        <f t="shared" si="7"/>
        <v/>
      </c>
      <c r="BE63" s="202"/>
      <c r="BF63" s="200"/>
      <c r="BG63" s="196"/>
      <c r="BH63" s="196"/>
      <c r="BI63" s="196" t="str">
        <f t="shared" si="8"/>
        <v/>
      </c>
      <c r="BJ63" s="202"/>
      <c r="BK63" s="200"/>
      <c r="BL63" s="196"/>
      <c r="BM63" s="196"/>
      <c r="BN63" s="196" t="str">
        <f t="shared" si="9"/>
        <v/>
      </c>
      <c r="BO63" s="202"/>
      <c r="BP63" s="200"/>
    </row>
    <row r="64" spans="1:68" ht="15" x14ac:dyDescent="0.25">
      <c r="A64" s="120"/>
      <c r="B64" s="120"/>
      <c r="C64" s="120"/>
      <c r="D64" s="196"/>
      <c r="E64" s="196"/>
      <c r="F64" s="196"/>
      <c r="G64" s="197"/>
      <c r="H64" s="197"/>
      <c r="I64" s="197"/>
      <c r="J64" s="198"/>
      <c r="K64" s="220"/>
      <c r="L64" s="200"/>
      <c r="M64" s="200"/>
      <c r="N64" s="200"/>
      <c r="O64" s="197"/>
      <c r="P64" s="197"/>
      <c r="Q64" s="200"/>
      <c r="R64" s="200"/>
      <c r="S64" s="196"/>
      <c r="T64" s="196"/>
      <c r="U64" s="196" t="str">
        <f t="shared" si="0"/>
        <v/>
      </c>
      <c r="V64" s="202"/>
      <c r="W64" s="200"/>
      <c r="X64" s="196"/>
      <c r="Y64" s="196"/>
      <c r="Z64" s="196" t="str">
        <f t="shared" si="1"/>
        <v/>
      </c>
      <c r="AA64" s="202"/>
      <c r="AB64" s="200"/>
      <c r="AC64" s="196"/>
      <c r="AD64" s="196"/>
      <c r="AE64" s="196" t="str">
        <f t="shared" si="2"/>
        <v/>
      </c>
      <c r="AF64" s="202"/>
      <c r="AG64" s="200"/>
      <c r="AH64" s="196"/>
      <c r="AI64" s="196"/>
      <c r="AJ64" s="196" t="str">
        <f t="shared" si="3"/>
        <v/>
      </c>
      <c r="AK64" s="202"/>
      <c r="AL64" s="200"/>
      <c r="AM64" s="196"/>
      <c r="AN64" s="196"/>
      <c r="AO64" s="196" t="str">
        <f t="shared" si="4"/>
        <v/>
      </c>
      <c r="AP64" s="202"/>
      <c r="AQ64" s="200"/>
      <c r="AR64" s="196"/>
      <c r="AS64" s="196"/>
      <c r="AT64" s="196" t="str">
        <f t="shared" si="5"/>
        <v/>
      </c>
      <c r="AU64" s="202"/>
      <c r="AV64" s="200"/>
      <c r="AW64" s="196"/>
      <c r="AX64" s="196"/>
      <c r="AY64" s="196" t="str">
        <f t="shared" si="6"/>
        <v/>
      </c>
      <c r="AZ64" s="202"/>
      <c r="BA64" s="200"/>
      <c r="BB64" s="196"/>
      <c r="BC64" s="196"/>
      <c r="BD64" s="196" t="str">
        <f t="shared" si="7"/>
        <v/>
      </c>
      <c r="BE64" s="202"/>
      <c r="BF64" s="200"/>
      <c r="BG64" s="196"/>
      <c r="BH64" s="196"/>
      <c r="BI64" s="196" t="str">
        <f t="shared" si="8"/>
        <v/>
      </c>
      <c r="BJ64" s="202"/>
      <c r="BK64" s="200"/>
      <c r="BL64" s="196"/>
      <c r="BM64" s="196"/>
      <c r="BN64" s="196" t="str">
        <f t="shared" si="9"/>
        <v/>
      </c>
      <c r="BO64" s="202"/>
      <c r="BP64" s="200"/>
    </row>
    <row r="65" spans="1:68" ht="15" x14ac:dyDescent="0.25">
      <c r="A65" s="120"/>
      <c r="B65" s="120"/>
      <c r="C65" s="120"/>
      <c r="D65" s="196"/>
      <c r="E65" s="196"/>
      <c r="F65" s="196"/>
      <c r="G65" s="197"/>
      <c r="H65" s="197"/>
      <c r="I65" s="197"/>
      <c r="J65" s="198"/>
      <c r="K65" s="220"/>
      <c r="L65" s="200"/>
      <c r="M65" s="200"/>
      <c r="N65" s="200"/>
      <c r="O65" s="197"/>
      <c r="P65" s="197"/>
      <c r="Q65" s="200"/>
      <c r="R65" s="200"/>
      <c r="S65" s="196"/>
      <c r="T65" s="196"/>
      <c r="U65" s="196" t="str">
        <f t="shared" si="0"/>
        <v/>
      </c>
      <c r="V65" s="202"/>
      <c r="W65" s="200"/>
      <c r="X65" s="196"/>
      <c r="Y65" s="196"/>
      <c r="Z65" s="196" t="str">
        <f t="shared" si="1"/>
        <v/>
      </c>
      <c r="AA65" s="202"/>
      <c r="AB65" s="200"/>
      <c r="AC65" s="196"/>
      <c r="AD65" s="196"/>
      <c r="AE65" s="196" t="str">
        <f t="shared" si="2"/>
        <v/>
      </c>
      <c r="AF65" s="202"/>
      <c r="AG65" s="200"/>
      <c r="AH65" s="196"/>
      <c r="AI65" s="196"/>
      <c r="AJ65" s="196" t="str">
        <f t="shared" si="3"/>
        <v/>
      </c>
      <c r="AK65" s="202"/>
      <c r="AL65" s="200"/>
      <c r="AM65" s="196"/>
      <c r="AN65" s="196"/>
      <c r="AO65" s="196" t="str">
        <f t="shared" si="4"/>
        <v/>
      </c>
      <c r="AP65" s="202"/>
      <c r="AQ65" s="200"/>
      <c r="AR65" s="196"/>
      <c r="AS65" s="196"/>
      <c r="AT65" s="196" t="str">
        <f t="shared" si="5"/>
        <v/>
      </c>
      <c r="AU65" s="202"/>
      <c r="AV65" s="200"/>
      <c r="AW65" s="196"/>
      <c r="AX65" s="196"/>
      <c r="AY65" s="196" t="str">
        <f t="shared" si="6"/>
        <v/>
      </c>
      <c r="AZ65" s="202"/>
      <c r="BA65" s="200"/>
      <c r="BB65" s="196"/>
      <c r="BC65" s="196"/>
      <c r="BD65" s="196" t="str">
        <f t="shared" si="7"/>
        <v/>
      </c>
      <c r="BE65" s="202"/>
      <c r="BF65" s="200"/>
      <c r="BG65" s="196"/>
      <c r="BH65" s="196"/>
      <c r="BI65" s="196" t="str">
        <f t="shared" si="8"/>
        <v/>
      </c>
      <c r="BJ65" s="202"/>
      <c r="BK65" s="200"/>
      <c r="BL65" s="196"/>
      <c r="BM65" s="196"/>
      <c r="BN65" s="196" t="str">
        <f t="shared" si="9"/>
        <v/>
      </c>
      <c r="BO65" s="202"/>
      <c r="BP65" s="200"/>
    </row>
    <row r="66" spans="1:68" ht="15" x14ac:dyDescent="0.25">
      <c r="A66" s="120"/>
      <c r="B66" s="120"/>
      <c r="C66" s="120"/>
      <c r="D66" s="196"/>
      <c r="E66" s="196"/>
      <c r="F66" s="196"/>
      <c r="G66" s="197"/>
      <c r="H66" s="197"/>
      <c r="I66" s="197"/>
      <c r="J66" s="198"/>
      <c r="K66" s="220"/>
      <c r="L66" s="200"/>
      <c r="M66" s="200"/>
      <c r="N66" s="200"/>
      <c r="O66" s="197"/>
      <c r="P66" s="197"/>
      <c r="Q66" s="200"/>
      <c r="R66" s="200"/>
      <c r="S66" s="196"/>
      <c r="T66" s="196"/>
      <c r="U66" s="196" t="str">
        <f t="shared" si="0"/>
        <v/>
      </c>
      <c r="V66" s="202"/>
      <c r="W66" s="200"/>
      <c r="X66" s="196"/>
      <c r="Y66" s="196"/>
      <c r="Z66" s="196" t="str">
        <f t="shared" si="1"/>
        <v/>
      </c>
      <c r="AA66" s="202"/>
      <c r="AB66" s="200"/>
      <c r="AC66" s="196"/>
      <c r="AD66" s="196"/>
      <c r="AE66" s="196" t="str">
        <f t="shared" si="2"/>
        <v/>
      </c>
      <c r="AF66" s="202"/>
      <c r="AG66" s="200"/>
      <c r="AH66" s="196"/>
      <c r="AI66" s="196"/>
      <c r="AJ66" s="196" t="str">
        <f t="shared" si="3"/>
        <v/>
      </c>
      <c r="AK66" s="202"/>
      <c r="AL66" s="200"/>
      <c r="AM66" s="196"/>
      <c r="AN66" s="196"/>
      <c r="AO66" s="196" t="str">
        <f t="shared" si="4"/>
        <v/>
      </c>
      <c r="AP66" s="202"/>
      <c r="AQ66" s="200"/>
      <c r="AR66" s="196"/>
      <c r="AS66" s="196"/>
      <c r="AT66" s="196" t="str">
        <f t="shared" si="5"/>
        <v/>
      </c>
      <c r="AU66" s="202"/>
      <c r="AV66" s="200"/>
      <c r="AW66" s="196"/>
      <c r="AX66" s="196"/>
      <c r="AY66" s="196" t="str">
        <f t="shared" si="6"/>
        <v/>
      </c>
      <c r="AZ66" s="202"/>
      <c r="BA66" s="200"/>
      <c r="BB66" s="196"/>
      <c r="BC66" s="196"/>
      <c r="BD66" s="196" t="str">
        <f t="shared" si="7"/>
        <v/>
      </c>
      <c r="BE66" s="202"/>
      <c r="BF66" s="200"/>
      <c r="BG66" s="196"/>
      <c r="BH66" s="196"/>
      <c r="BI66" s="196" t="str">
        <f t="shared" si="8"/>
        <v/>
      </c>
      <c r="BJ66" s="202"/>
      <c r="BK66" s="200"/>
      <c r="BL66" s="196"/>
      <c r="BM66" s="196"/>
      <c r="BN66" s="196" t="str">
        <f t="shared" si="9"/>
        <v/>
      </c>
      <c r="BO66" s="202"/>
      <c r="BP66" s="200"/>
    </row>
    <row r="67" spans="1:68" ht="15" x14ac:dyDescent="0.25">
      <c r="A67" s="120"/>
      <c r="B67" s="120"/>
      <c r="C67" s="120"/>
      <c r="D67" s="196"/>
      <c r="E67" s="196"/>
      <c r="F67" s="196"/>
      <c r="G67" s="197"/>
      <c r="H67" s="197"/>
      <c r="I67" s="197"/>
      <c r="J67" s="198"/>
      <c r="K67" s="220"/>
      <c r="L67" s="200"/>
      <c r="M67" s="200"/>
      <c r="N67" s="200"/>
      <c r="O67" s="197"/>
      <c r="P67" s="197"/>
      <c r="Q67" s="200"/>
      <c r="R67" s="200"/>
      <c r="S67" s="196"/>
      <c r="T67" s="196"/>
      <c r="U67" s="196" t="str">
        <f t="shared" si="0"/>
        <v/>
      </c>
      <c r="V67" s="202"/>
      <c r="W67" s="200"/>
      <c r="X67" s="196"/>
      <c r="Y67" s="196"/>
      <c r="Z67" s="196" t="str">
        <f t="shared" si="1"/>
        <v/>
      </c>
      <c r="AA67" s="202"/>
      <c r="AB67" s="200"/>
      <c r="AC67" s="196"/>
      <c r="AD67" s="196"/>
      <c r="AE67" s="196" t="str">
        <f t="shared" si="2"/>
        <v/>
      </c>
      <c r="AF67" s="202"/>
      <c r="AG67" s="200"/>
      <c r="AH67" s="196"/>
      <c r="AI67" s="196"/>
      <c r="AJ67" s="196" t="str">
        <f t="shared" si="3"/>
        <v/>
      </c>
      <c r="AK67" s="202"/>
      <c r="AL67" s="200"/>
      <c r="AM67" s="196"/>
      <c r="AN67" s="196"/>
      <c r="AO67" s="196" t="str">
        <f t="shared" si="4"/>
        <v/>
      </c>
      <c r="AP67" s="202"/>
      <c r="AQ67" s="200"/>
      <c r="AR67" s="196"/>
      <c r="AS67" s="196"/>
      <c r="AT67" s="196" t="str">
        <f t="shared" si="5"/>
        <v/>
      </c>
      <c r="AU67" s="202"/>
      <c r="AV67" s="200"/>
      <c r="AW67" s="196"/>
      <c r="AX67" s="196"/>
      <c r="AY67" s="196" t="str">
        <f t="shared" si="6"/>
        <v/>
      </c>
      <c r="AZ67" s="202"/>
      <c r="BA67" s="200"/>
      <c r="BB67" s="196"/>
      <c r="BC67" s="196"/>
      <c r="BD67" s="196" t="str">
        <f t="shared" si="7"/>
        <v/>
      </c>
      <c r="BE67" s="202"/>
      <c r="BF67" s="200"/>
      <c r="BG67" s="196"/>
      <c r="BH67" s="196"/>
      <c r="BI67" s="196" t="str">
        <f t="shared" si="8"/>
        <v/>
      </c>
      <c r="BJ67" s="202"/>
      <c r="BK67" s="200"/>
      <c r="BL67" s="196"/>
      <c r="BM67" s="196"/>
      <c r="BN67" s="196" t="str">
        <f t="shared" si="9"/>
        <v/>
      </c>
      <c r="BO67" s="202"/>
      <c r="BP67" s="200"/>
    </row>
    <row r="68" spans="1:68" ht="15" x14ac:dyDescent="0.25">
      <c r="A68" s="120"/>
      <c r="B68" s="120"/>
      <c r="C68" s="120"/>
      <c r="D68" s="196"/>
      <c r="E68" s="196"/>
      <c r="F68" s="196"/>
      <c r="G68" s="197"/>
      <c r="H68" s="197"/>
      <c r="I68" s="197"/>
      <c r="J68" s="198"/>
      <c r="K68" s="220"/>
      <c r="L68" s="200"/>
      <c r="M68" s="200"/>
      <c r="N68" s="200"/>
      <c r="O68" s="197"/>
      <c r="P68" s="197"/>
      <c r="Q68" s="200"/>
      <c r="R68" s="200"/>
      <c r="S68" s="196"/>
      <c r="T68" s="196"/>
      <c r="U68" s="196" t="str">
        <f t="shared" si="0"/>
        <v/>
      </c>
      <c r="V68" s="202"/>
      <c r="W68" s="200"/>
      <c r="X68" s="196"/>
      <c r="Y68" s="196"/>
      <c r="Z68" s="196" t="str">
        <f t="shared" si="1"/>
        <v/>
      </c>
      <c r="AA68" s="202"/>
      <c r="AB68" s="200"/>
      <c r="AC68" s="196"/>
      <c r="AD68" s="196"/>
      <c r="AE68" s="196" t="str">
        <f t="shared" si="2"/>
        <v/>
      </c>
      <c r="AF68" s="202"/>
      <c r="AG68" s="200"/>
      <c r="AH68" s="196"/>
      <c r="AI68" s="196"/>
      <c r="AJ68" s="196" t="str">
        <f t="shared" si="3"/>
        <v/>
      </c>
      <c r="AK68" s="202"/>
      <c r="AL68" s="200"/>
      <c r="AM68" s="196"/>
      <c r="AN68" s="196"/>
      <c r="AO68" s="196" t="str">
        <f t="shared" si="4"/>
        <v/>
      </c>
      <c r="AP68" s="202"/>
      <c r="AQ68" s="200"/>
      <c r="AR68" s="196"/>
      <c r="AS68" s="196"/>
      <c r="AT68" s="196" t="str">
        <f t="shared" si="5"/>
        <v/>
      </c>
      <c r="AU68" s="202"/>
      <c r="AV68" s="200"/>
      <c r="AW68" s="196"/>
      <c r="AX68" s="196"/>
      <c r="AY68" s="196" t="str">
        <f t="shared" si="6"/>
        <v/>
      </c>
      <c r="AZ68" s="202"/>
      <c r="BA68" s="200"/>
      <c r="BB68" s="196"/>
      <c r="BC68" s="196"/>
      <c r="BD68" s="196" t="str">
        <f t="shared" si="7"/>
        <v/>
      </c>
      <c r="BE68" s="202"/>
      <c r="BF68" s="200"/>
      <c r="BG68" s="196"/>
      <c r="BH68" s="196"/>
      <c r="BI68" s="196" t="str">
        <f t="shared" si="8"/>
        <v/>
      </c>
      <c r="BJ68" s="202"/>
      <c r="BK68" s="200"/>
      <c r="BL68" s="196"/>
      <c r="BM68" s="196"/>
      <c r="BN68" s="196" t="str">
        <f t="shared" si="9"/>
        <v/>
      </c>
      <c r="BO68" s="202"/>
      <c r="BP68" s="200"/>
    </row>
    <row r="69" spans="1:68" ht="15" x14ac:dyDescent="0.25">
      <c r="A69" s="120"/>
      <c r="B69" s="120"/>
      <c r="C69" s="120"/>
      <c r="D69" s="196"/>
      <c r="E69" s="196"/>
      <c r="F69" s="196"/>
      <c r="G69" s="197"/>
      <c r="H69" s="197"/>
      <c r="I69" s="197"/>
      <c r="J69" s="198"/>
      <c r="K69" s="220"/>
      <c r="L69" s="200"/>
      <c r="M69" s="200"/>
      <c r="N69" s="200"/>
      <c r="O69" s="197"/>
      <c r="P69" s="197"/>
      <c r="Q69" s="200"/>
      <c r="R69" s="200"/>
      <c r="S69" s="196"/>
      <c r="T69" s="196"/>
      <c r="U69" s="196" t="str">
        <f t="shared" si="0"/>
        <v/>
      </c>
      <c r="V69" s="202"/>
      <c r="W69" s="200"/>
      <c r="X69" s="196"/>
      <c r="Y69" s="196"/>
      <c r="Z69" s="196" t="str">
        <f t="shared" si="1"/>
        <v/>
      </c>
      <c r="AA69" s="202"/>
      <c r="AB69" s="200"/>
      <c r="AC69" s="196"/>
      <c r="AD69" s="196"/>
      <c r="AE69" s="196" t="str">
        <f t="shared" si="2"/>
        <v/>
      </c>
      <c r="AF69" s="202"/>
      <c r="AG69" s="200"/>
      <c r="AH69" s="196"/>
      <c r="AI69" s="196"/>
      <c r="AJ69" s="196" t="str">
        <f t="shared" si="3"/>
        <v/>
      </c>
      <c r="AK69" s="202"/>
      <c r="AL69" s="200"/>
      <c r="AM69" s="196"/>
      <c r="AN69" s="196"/>
      <c r="AO69" s="196" t="str">
        <f t="shared" si="4"/>
        <v/>
      </c>
      <c r="AP69" s="202"/>
      <c r="AQ69" s="200"/>
      <c r="AR69" s="196"/>
      <c r="AS69" s="196"/>
      <c r="AT69" s="196" t="str">
        <f t="shared" si="5"/>
        <v/>
      </c>
      <c r="AU69" s="202"/>
      <c r="AV69" s="200"/>
      <c r="AW69" s="196"/>
      <c r="AX69" s="196"/>
      <c r="AY69" s="196" t="str">
        <f t="shared" si="6"/>
        <v/>
      </c>
      <c r="AZ69" s="202"/>
      <c r="BA69" s="200"/>
      <c r="BB69" s="196"/>
      <c r="BC69" s="196"/>
      <c r="BD69" s="196" t="str">
        <f t="shared" si="7"/>
        <v/>
      </c>
      <c r="BE69" s="202"/>
      <c r="BF69" s="200"/>
      <c r="BG69" s="196"/>
      <c r="BH69" s="196"/>
      <c r="BI69" s="196" t="str">
        <f t="shared" si="8"/>
        <v/>
      </c>
      <c r="BJ69" s="202"/>
      <c r="BK69" s="200"/>
      <c r="BL69" s="196"/>
      <c r="BM69" s="196"/>
      <c r="BN69" s="196" t="str">
        <f t="shared" si="9"/>
        <v/>
      </c>
      <c r="BO69" s="202"/>
      <c r="BP69" s="200"/>
    </row>
    <row r="70" spans="1:68" ht="15" x14ac:dyDescent="0.25">
      <c r="A70" s="120"/>
      <c r="B70" s="120"/>
      <c r="C70" s="120"/>
      <c r="D70" s="196"/>
      <c r="E70" s="196"/>
      <c r="F70" s="196"/>
      <c r="G70" s="197"/>
      <c r="H70" s="197"/>
      <c r="I70" s="197"/>
      <c r="J70" s="198"/>
      <c r="K70" s="220"/>
      <c r="L70" s="200"/>
      <c r="M70" s="200"/>
      <c r="N70" s="200"/>
      <c r="O70" s="197"/>
      <c r="P70" s="197"/>
      <c r="Q70" s="200"/>
      <c r="R70" s="200"/>
      <c r="S70" s="196"/>
      <c r="T70" s="196"/>
      <c r="U70" s="196" t="str">
        <f t="shared" si="0"/>
        <v/>
      </c>
      <c r="V70" s="202"/>
      <c r="W70" s="200"/>
      <c r="X70" s="196"/>
      <c r="Y70" s="196"/>
      <c r="Z70" s="196" t="str">
        <f t="shared" si="1"/>
        <v/>
      </c>
      <c r="AA70" s="202"/>
      <c r="AB70" s="200"/>
      <c r="AC70" s="196"/>
      <c r="AD70" s="196"/>
      <c r="AE70" s="196" t="str">
        <f t="shared" si="2"/>
        <v/>
      </c>
      <c r="AF70" s="202"/>
      <c r="AG70" s="200"/>
      <c r="AH70" s="196"/>
      <c r="AI70" s="196"/>
      <c r="AJ70" s="196" t="str">
        <f t="shared" si="3"/>
        <v/>
      </c>
      <c r="AK70" s="202"/>
      <c r="AL70" s="200"/>
      <c r="AM70" s="196"/>
      <c r="AN70" s="196"/>
      <c r="AO70" s="196" t="str">
        <f t="shared" si="4"/>
        <v/>
      </c>
      <c r="AP70" s="202"/>
      <c r="AQ70" s="200"/>
      <c r="AR70" s="196"/>
      <c r="AS70" s="196"/>
      <c r="AT70" s="196" t="str">
        <f t="shared" si="5"/>
        <v/>
      </c>
      <c r="AU70" s="202"/>
      <c r="AV70" s="200"/>
      <c r="AW70" s="196"/>
      <c r="AX70" s="196"/>
      <c r="AY70" s="196" t="str">
        <f t="shared" si="6"/>
        <v/>
      </c>
      <c r="AZ70" s="202"/>
      <c r="BA70" s="200"/>
      <c r="BB70" s="196"/>
      <c r="BC70" s="196"/>
      <c r="BD70" s="196" t="str">
        <f t="shared" si="7"/>
        <v/>
      </c>
      <c r="BE70" s="202"/>
      <c r="BF70" s="200"/>
      <c r="BG70" s="196"/>
      <c r="BH70" s="196"/>
      <c r="BI70" s="196" t="str">
        <f t="shared" si="8"/>
        <v/>
      </c>
      <c r="BJ70" s="202"/>
      <c r="BK70" s="200"/>
      <c r="BL70" s="196"/>
      <c r="BM70" s="196"/>
      <c r="BN70" s="196" t="str">
        <f t="shared" si="9"/>
        <v/>
      </c>
      <c r="BO70" s="202"/>
      <c r="BP70" s="200"/>
    </row>
    <row r="71" spans="1:68" ht="15" x14ac:dyDescent="0.25">
      <c r="A71" s="120"/>
      <c r="B71" s="120"/>
      <c r="C71" s="120"/>
      <c r="D71" s="196"/>
      <c r="E71" s="196"/>
      <c r="F71" s="196"/>
      <c r="G71" s="197"/>
      <c r="H71" s="197"/>
      <c r="I71" s="197"/>
      <c r="J71" s="198"/>
      <c r="K71" s="220"/>
      <c r="L71" s="200"/>
      <c r="M71" s="200"/>
      <c r="N71" s="200"/>
      <c r="O71" s="197"/>
      <c r="P71" s="197"/>
      <c r="Q71" s="200"/>
      <c r="R71" s="200"/>
      <c r="S71" s="196"/>
      <c r="T71" s="196"/>
      <c r="U71" s="196" t="str">
        <f t="shared" ref="U71:U134" si="10">IF(ISERROR(VLOOKUP(T71,WC_ISIN_Lookup,2,)),"",VLOOKUP(T71,WC_ISIN_Lookup,2,))</f>
        <v/>
      </c>
      <c r="V71" s="202"/>
      <c r="W71" s="200"/>
      <c r="X71" s="196"/>
      <c r="Y71" s="196"/>
      <c r="Z71" s="196" t="str">
        <f t="shared" ref="Z71:Z134" si="11">IF(ISERROR(VLOOKUP(Y71,WC_ISIN_Lookup,2,)),"",VLOOKUP(Y71,WC_ISIN_Lookup,2,))</f>
        <v/>
      </c>
      <c r="AA71" s="202"/>
      <c r="AB71" s="200"/>
      <c r="AC71" s="196"/>
      <c r="AD71" s="196"/>
      <c r="AE71" s="196" t="str">
        <f t="shared" ref="AE71:AE134" si="12">IF(ISERROR(VLOOKUP(AD71,WC_ISIN_Lookup,2,)),"",VLOOKUP(AD71,WC_ISIN_Lookup,2,))</f>
        <v/>
      </c>
      <c r="AF71" s="202"/>
      <c r="AG71" s="200"/>
      <c r="AH71" s="196"/>
      <c r="AI71" s="196"/>
      <c r="AJ71" s="196" t="str">
        <f t="shared" ref="AJ71:AJ134" si="13">IF(ISERROR(VLOOKUP(AI71,WC_ISIN_Lookup,2,)),"",VLOOKUP(AI71,WC_ISIN_Lookup,2,))</f>
        <v/>
      </c>
      <c r="AK71" s="202"/>
      <c r="AL71" s="200"/>
      <c r="AM71" s="196"/>
      <c r="AN71" s="196"/>
      <c r="AO71" s="196" t="str">
        <f t="shared" ref="AO71:AO134" si="14">IF(ISERROR(VLOOKUP(AN71,WC_ISIN_Lookup,2,)),"",VLOOKUP(AN71,WC_ISIN_Lookup,2,))</f>
        <v/>
      </c>
      <c r="AP71" s="202"/>
      <c r="AQ71" s="200"/>
      <c r="AR71" s="196"/>
      <c r="AS71" s="196"/>
      <c r="AT71" s="196" t="str">
        <f t="shared" ref="AT71:AT134" si="15">IF(ISERROR(VLOOKUP(AS71,WC_ISIN_Lookup,2,)),"",VLOOKUP(AS71,WC_ISIN_Lookup,2,))</f>
        <v/>
      </c>
      <c r="AU71" s="202"/>
      <c r="AV71" s="200"/>
      <c r="AW71" s="196"/>
      <c r="AX71" s="196"/>
      <c r="AY71" s="196" t="str">
        <f t="shared" ref="AY71:AY134" si="16">IF(ISERROR(VLOOKUP(AX71,WC_ISIN_Lookup,2,)),"",VLOOKUP(AX71,WC_ISIN_Lookup,2,))</f>
        <v/>
      </c>
      <c r="AZ71" s="202"/>
      <c r="BA71" s="200"/>
      <c r="BB71" s="196"/>
      <c r="BC71" s="196"/>
      <c r="BD71" s="196" t="str">
        <f t="shared" ref="BD71:BD134" si="17">IF(ISERROR(VLOOKUP(BC71,WC_ISIN_Lookup,2,)),"",VLOOKUP(BC71,WC_ISIN_Lookup,2,))</f>
        <v/>
      </c>
      <c r="BE71" s="202"/>
      <c r="BF71" s="200"/>
      <c r="BG71" s="196"/>
      <c r="BH71" s="196"/>
      <c r="BI71" s="196" t="str">
        <f t="shared" ref="BI71:BI134" si="18">IF(ISERROR(VLOOKUP(BH71,WC_ISIN_Lookup,2,)),"",VLOOKUP(BH71,WC_ISIN_Lookup,2,))</f>
        <v/>
      </c>
      <c r="BJ71" s="202"/>
      <c r="BK71" s="200"/>
      <c r="BL71" s="196"/>
      <c r="BM71" s="196"/>
      <c r="BN71" s="196" t="str">
        <f t="shared" ref="BN71:BN134" si="19">IF(ISERROR(VLOOKUP(BM71,WC_ISIN_Lookup,2,)),"",VLOOKUP(BM71,WC_ISIN_Lookup,2,))</f>
        <v/>
      </c>
      <c r="BO71" s="202"/>
      <c r="BP71" s="200"/>
    </row>
    <row r="72" spans="1:68" ht="15" x14ac:dyDescent="0.25">
      <c r="A72" s="120"/>
      <c r="B72" s="120"/>
      <c r="C72" s="120"/>
      <c r="D72" s="196"/>
      <c r="E72" s="196"/>
      <c r="F72" s="196"/>
      <c r="G72" s="197"/>
      <c r="H72" s="197"/>
      <c r="I72" s="197"/>
      <c r="J72" s="198"/>
      <c r="K72" s="220"/>
      <c r="L72" s="200"/>
      <c r="M72" s="200"/>
      <c r="N72" s="200"/>
      <c r="O72" s="197"/>
      <c r="P72" s="197"/>
      <c r="Q72" s="200"/>
      <c r="R72" s="200"/>
      <c r="S72" s="196"/>
      <c r="T72" s="196"/>
      <c r="U72" s="196" t="str">
        <f t="shared" si="10"/>
        <v/>
      </c>
      <c r="V72" s="202"/>
      <c r="W72" s="200"/>
      <c r="X72" s="196"/>
      <c r="Y72" s="196"/>
      <c r="Z72" s="196" t="str">
        <f t="shared" si="11"/>
        <v/>
      </c>
      <c r="AA72" s="202"/>
      <c r="AB72" s="200"/>
      <c r="AC72" s="196"/>
      <c r="AD72" s="196"/>
      <c r="AE72" s="196" t="str">
        <f t="shared" si="12"/>
        <v/>
      </c>
      <c r="AF72" s="202"/>
      <c r="AG72" s="200"/>
      <c r="AH72" s="196"/>
      <c r="AI72" s="196"/>
      <c r="AJ72" s="196" t="str">
        <f t="shared" si="13"/>
        <v/>
      </c>
      <c r="AK72" s="202"/>
      <c r="AL72" s="200"/>
      <c r="AM72" s="196"/>
      <c r="AN72" s="196"/>
      <c r="AO72" s="196" t="str">
        <f t="shared" si="14"/>
        <v/>
      </c>
      <c r="AP72" s="202"/>
      <c r="AQ72" s="200"/>
      <c r="AR72" s="196"/>
      <c r="AS72" s="196"/>
      <c r="AT72" s="196" t="str">
        <f t="shared" si="15"/>
        <v/>
      </c>
      <c r="AU72" s="202"/>
      <c r="AV72" s="200"/>
      <c r="AW72" s="196"/>
      <c r="AX72" s="196"/>
      <c r="AY72" s="196" t="str">
        <f t="shared" si="16"/>
        <v/>
      </c>
      <c r="AZ72" s="202"/>
      <c r="BA72" s="200"/>
      <c r="BB72" s="196"/>
      <c r="BC72" s="196"/>
      <c r="BD72" s="196" t="str">
        <f t="shared" si="17"/>
        <v/>
      </c>
      <c r="BE72" s="202"/>
      <c r="BF72" s="200"/>
      <c r="BG72" s="196"/>
      <c r="BH72" s="196"/>
      <c r="BI72" s="196" t="str">
        <f t="shared" si="18"/>
        <v/>
      </c>
      <c r="BJ72" s="202"/>
      <c r="BK72" s="200"/>
      <c r="BL72" s="196"/>
      <c r="BM72" s="196"/>
      <c r="BN72" s="196" t="str">
        <f t="shared" si="19"/>
        <v/>
      </c>
      <c r="BO72" s="202"/>
      <c r="BP72" s="200"/>
    </row>
    <row r="73" spans="1:68" ht="15" x14ac:dyDescent="0.25">
      <c r="A73" s="120"/>
      <c r="B73" s="120"/>
      <c r="C73" s="120"/>
      <c r="D73" s="196"/>
      <c r="E73" s="196"/>
      <c r="F73" s="196"/>
      <c r="G73" s="197"/>
      <c r="H73" s="197"/>
      <c r="I73" s="197"/>
      <c r="J73" s="198"/>
      <c r="K73" s="220"/>
      <c r="L73" s="200"/>
      <c r="M73" s="200"/>
      <c r="N73" s="200"/>
      <c r="O73" s="197"/>
      <c r="P73" s="197"/>
      <c r="Q73" s="200"/>
      <c r="R73" s="200"/>
      <c r="S73" s="196"/>
      <c r="T73" s="196"/>
      <c r="U73" s="196" t="str">
        <f t="shared" si="10"/>
        <v/>
      </c>
      <c r="V73" s="202"/>
      <c r="W73" s="200"/>
      <c r="X73" s="196"/>
      <c r="Y73" s="196"/>
      <c r="Z73" s="196" t="str">
        <f t="shared" si="11"/>
        <v/>
      </c>
      <c r="AA73" s="202"/>
      <c r="AB73" s="200"/>
      <c r="AC73" s="196"/>
      <c r="AD73" s="196"/>
      <c r="AE73" s="196" t="str">
        <f t="shared" si="12"/>
        <v/>
      </c>
      <c r="AF73" s="202"/>
      <c r="AG73" s="200"/>
      <c r="AH73" s="196"/>
      <c r="AI73" s="196"/>
      <c r="AJ73" s="196" t="str">
        <f t="shared" si="13"/>
        <v/>
      </c>
      <c r="AK73" s="202"/>
      <c r="AL73" s="200"/>
      <c r="AM73" s="196"/>
      <c r="AN73" s="196"/>
      <c r="AO73" s="196" t="str">
        <f t="shared" si="14"/>
        <v/>
      </c>
      <c r="AP73" s="202"/>
      <c r="AQ73" s="200"/>
      <c r="AR73" s="196"/>
      <c r="AS73" s="196"/>
      <c r="AT73" s="196" t="str">
        <f t="shared" si="15"/>
        <v/>
      </c>
      <c r="AU73" s="202"/>
      <c r="AV73" s="200"/>
      <c r="AW73" s="196"/>
      <c r="AX73" s="196"/>
      <c r="AY73" s="196" t="str">
        <f t="shared" si="16"/>
        <v/>
      </c>
      <c r="AZ73" s="202"/>
      <c r="BA73" s="200"/>
      <c r="BB73" s="196"/>
      <c r="BC73" s="196"/>
      <c r="BD73" s="196" t="str">
        <f t="shared" si="17"/>
        <v/>
      </c>
      <c r="BE73" s="202"/>
      <c r="BF73" s="200"/>
      <c r="BG73" s="196"/>
      <c r="BH73" s="196"/>
      <c r="BI73" s="196" t="str">
        <f t="shared" si="18"/>
        <v/>
      </c>
      <c r="BJ73" s="202"/>
      <c r="BK73" s="200"/>
      <c r="BL73" s="196"/>
      <c r="BM73" s="196"/>
      <c r="BN73" s="196" t="str">
        <f t="shared" si="19"/>
        <v/>
      </c>
      <c r="BO73" s="202"/>
      <c r="BP73" s="200"/>
    </row>
    <row r="74" spans="1:68" ht="15" x14ac:dyDescent="0.25">
      <c r="A74" s="120"/>
      <c r="B74" s="120"/>
      <c r="C74" s="120"/>
      <c r="D74" s="196"/>
      <c r="E74" s="196"/>
      <c r="F74" s="196"/>
      <c r="G74" s="197"/>
      <c r="H74" s="197"/>
      <c r="I74" s="197"/>
      <c r="J74" s="198"/>
      <c r="K74" s="220"/>
      <c r="L74" s="200"/>
      <c r="M74" s="200"/>
      <c r="N74" s="200"/>
      <c r="O74" s="197"/>
      <c r="P74" s="197"/>
      <c r="Q74" s="200"/>
      <c r="R74" s="200"/>
      <c r="S74" s="196"/>
      <c r="T74" s="196"/>
      <c r="U74" s="196" t="str">
        <f t="shared" si="10"/>
        <v/>
      </c>
      <c r="V74" s="202"/>
      <c r="W74" s="200"/>
      <c r="X74" s="196"/>
      <c r="Y74" s="196"/>
      <c r="Z74" s="196" t="str">
        <f t="shared" si="11"/>
        <v/>
      </c>
      <c r="AA74" s="202"/>
      <c r="AB74" s="200"/>
      <c r="AC74" s="196"/>
      <c r="AD74" s="196"/>
      <c r="AE74" s="196" t="str">
        <f t="shared" si="12"/>
        <v/>
      </c>
      <c r="AF74" s="202"/>
      <c r="AG74" s="200"/>
      <c r="AH74" s="196"/>
      <c r="AI74" s="196"/>
      <c r="AJ74" s="196" t="str">
        <f t="shared" si="13"/>
        <v/>
      </c>
      <c r="AK74" s="202"/>
      <c r="AL74" s="200"/>
      <c r="AM74" s="196"/>
      <c r="AN74" s="196"/>
      <c r="AO74" s="196" t="str">
        <f t="shared" si="14"/>
        <v/>
      </c>
      <c r="AP74" s="202"/>
      <c r="AQ74" s="200"/>
      <c r="AR74" s="196"/>
      <c r="AS74" s="196"/>
      <c r="AT74" s="196" t="str">
        <f t="shared" si="15"/>
        <v/>
      </c>
      <c r="AU74" s="202"/>
      <c r="AV74" s="200"/>
      <c r="AW74" s="196"/>
      <c r="AX74" s="196"/>
      <c r="AY74" s="196" t="str">
        <f t="shared" si="16"/>
        <v/>
      </c>
      <c r="AZ74" s="202"/>
      <c r="BA74" s="200"/>
      <c r="BB74" s="196"/>
      <c r="BC74" s="196"/>
      <c r="BD74" s="196" t="str">
        <f t="shared" si="17"/>
        <v/>
      </c>
      <c r="BE74" s="202"/>
      <c r="BF74" s="200"/>
      <c r="BG74" s="196"/>
      <c r="BH74" s="196"/>
      <c r="BI74" s="196" t="str">
        <f t="shared" si="18"/>
        <v/>
      </c>
      <c r="BJ74" s="202"/>
      <c r="BK74" s="200"/>
      <c r="BL74" s="196"/>
      <c r="BM74" s="196"/>
      <c r="BN74" s="196" t="str">
        <f t="shared" si="19"/>
        <v/>
      </c>
      <c r="BO74" s="202"/>
      <c r="BP74" s="200"/>
    </row>
    <row r="75" spans="1:68" ht="15" x14ac:dyDescent="0.25">
      <c r="A75" s="120"/>
      <c r="B75" s="120"/>
      <c r="C75" s="120"/>
      <c r="D75" s="196"/>
      <c r="E75" s="196"/>
      <c r="F75" s="196"/>
      <c r="G75" s="197"/>
      <c r="H75" s="197"/>
      <c r="I75" s="197"/>
      <c r="J75" s="198"/>
      <c r="K75" s="220"/>
      <c r="L75" s="200"/>
      <c r="M75" s="200"/>
      <c r="N75" s="200"/>
      <c r="O75" s="197"/>
      <c r="P75" s="197"/>
      <c r="Q75" s="200"/>
      <c r="R75" s="200"/>
      <c r="S75" s="196"/>
      <c r="T75" s="196"/>
      <c r="U75" s="196" t="str">
        <f t="shared" si="10"/>
        <v/>
      </c>
      <c r="V75" s="202"/>
      <c r="W75" s="200"/>
      <c r="X75" s="196"/>
      <c r="Y75" s="196"/>
      <c r="Z75" s="196" t="str">
        <f t="shared" si="11"/>
        <v/>
      </c>
      <c r="AA75" s="202"/>
      <c r="AB75" s="200"/>
      <c r="AC75" s="196"/>
      <c r="AD75" s="196"/>
      <c r="AE75" s="196" t="str">
        <f t="shared" si="12"/>
        <v/>
      </c>
      <c r="AF75" s="202"/>
      <c r="AG75" s="200"/>
      <c r="AH75" s="196"/>
      <c r="AI75" s="196"/>
      <c r="AJ75" s="196" t="str">
        <f t="shared" si="13"/>
        <v/>
      </c>
      <c r="AK75" s="202"/>
      <c r="AL75" s="200"/>
      <c r="AM75" s="196"/>
      <c r="AN75" s="196"/>
      <c r="AO75" s="196" t="str">
        <f t="shared" si="14"/>
        <v/>
      </c>
      <c r="AP75" s="202"/>
      <c r="AQ75" s="200"/>
      <c r="AR75" s="196"/>
      <c r="AS75" s="196"/>
      <c r="AT75" s="196" t="str">
        <f t="shared" si="15"/>
        <v/>
      </c>
      <c r="AU75" s="202"/>
      <c r="AV75" s="200"/>
      <c r="AW75" s="196"/>
      <c r="AX75" s="196"/>
      <c r="AY75" s="196" t="str">
        <f t="shared" si="16"/>
        <v/>
      </c>
      <c r="AZ75" s="202"/>
      <c r="BA75" s="200"/>
      <c r="BB75" s="196"/>
      <c r="BC75" s="196"/>
      <c r="BD75" s="196" t="str">
        <f t="shared" si="17"/>
        <v/>
      </c>
      <c r="BE75" s="202"/>
      <c r="BF75" s="200"/>
      <c r="BG75" s="196"/>
      <c r="BH75" s="196"/>
      <c r="BI75" s="196" t="str">
        <f t="shared" si="18"/>
        <v/>
      </c>
      <c r="BJ75" s="202"/>
      <c r="BK75" s="200"/>
      <c r="BL75" s="196"/>
      <c r="BM75" s="196"/>
      <c r="BN75" s="196" t="str">
        <f t="shared" si="19"/>
        <v/>
      </c>
      <c r="BO75" s="202"/>
      <c r="BP75" s="200"/>
    </row>
    <row r="76" spans="1:68" ht="15" x14ac:dyDescent="0.25">
      <c r="A76" s="120"/>
      <c r="B76" s="120"/>
      <c r="C76" s="120"/>
      <c r="D76" s="196"/>
      <c r="E76" s="196"/>
      <c r="F76" s="196"/>
      <c r="G76" s="197"/>
      <c r="H76" s="197"/>
      <c r="I76" s="197"/>
      <c r="J76" s="198"/>
      <c r="K76" s="220"/>
      <c r="L76" s="200"/>
      <c r="M76" s="200"/>
      <c r="N76" s="200"/>
      <c r="O76" s="197"/>
      <c r="P76" s="197"/>
      <c r="Q76" s="200"/>
      <c r="R76" s="200"/>
      <c r="S76" s="196"/>
      <c r="T76" s="196"/>
      <c r="U76" s="196" t="str">
        <f t="shared" si="10"/>
        <v/>
      </c>
      <c r="V76" s="202"/>
      <c r="W76" s="200"/>
      <c r="X76" s="196"/>
      <c r="Y76" s="196"/>
      <c r="Z76" s="196" t="str">
        <f t="shared" si="11"/>
        <v/>
      </c>
      <c r="AA76" s="202"/>
      <c r="AB76" s="200"/>
      <c r="AC76" s="196"/>
      <c r="AD76" s="196"/>
      <c r="AE76" s="196" t="str">
        <f t="shared" si="12"/>
        <v/>
      </c>
      <c r="AF76" s="202"/>
      <c r="AG76" s="200"/>
      <c r="AH76" s="196"/>
      <c r="AI76" s="196"/>
      <c r="AJ76" s="196" t="str">
        <f t="shared" si="13"/>
        <v/>
      </c>
      <c r="AK76" s="202"/>
      <c r="AL76" s="200"/>
      <c r="AM76" s="196"/>
      <c r="AN76" s="196"/>
      <c r="AO76" s="196" t="str">
        <f t="shared" si="14"/>
        <v/>
      </c>
      <c r="AP76" s="202"/>
      <c r="AQ76" s="200"/>
      <c r="AR76" s="196"/>
      <c r="AS76" s="196"/>
      <c r="AT76" s="196" t="str">
        <f t="shared" si="15"/>
        <v/>
      </c>
      <c r="AU76" s="202"/>
      <c r="AV76" s="200"/>
      <c r="AW76" s="196"/>
      <c r="AX76" s="196"/>
      <c r="AY76" s="196" t="str">
        <f t="shared" si="16"/>
        <v/>
      </c>
      <c r="AZ76" s="202"/>
      <c r="BA76" s="200"/>
      <c r="BB76" s="196"/>
      <c r="BC76" s="196"/>
      <c r="BD76" s="196" t="str">
        <f t="shared" si="17"/>
        <v/>
      </c>
      <c r="BE76" s="202"/>
      <c r="BF76" s="200"/>
      <c r="BG76" s="196"/>
      <c r="BH76" s="196"/>
      <c r="BI76" s="196" t="str">
        <f t="shared" si="18"/>
        <v/>
      </c>
      <c r="BJ76" s="202"/>
      <c r="BK76" s="200"/>
      <c r="BL76" s="196"/>
      <c r="BM76" s="196"/>
      <c r="BN76" s="196" t="str">
        <f t="shared" si="19"/>
        <v/>
      </c>
      <c r="BO76" s="202"/>
      <c r="BP76" s="200"/>
    </row>
    <row r="77" spans="1:68" ht="15" x14ac:dyDescent="0.25">
      <c r="A77" s="120"/>
      <c r="B77" s="120"/>
      <c r="C77" s="120"/>
      <c r="D77" s="196"/>
      <c r="E77" s="196"/>
      <c r="F77" s="196"/>
      <c r="G77" s="197"/>
      <c r="H77" s="197"/>
      <c r="I77" s="197"/>
      <c r="J77" s="198"/>
      <c r="K77" s="220"/>
      <c r="L77" s="200"/>
      <c r="M77" s="200"/>
      <c r="N77" s="200"/>
      <c r="O77" s="197"/>
      <c r="P77" s="197"/>
      <c r="Q77" s="200"/>
      <c r="R77" s="200"/>
      <c r="S77" s="196"/>
      <c r="T77" s="196"/>
      <c r="U77" s="196" t="str">
        <f t="shared" si="10"/>
        <v/>
      </c>
      <c r="V77" s="202"/>
      <c r="W77" s="200"/>
      <c r="X77" s="196"/>
      <c r="Y77" s="196"/>
      <c r="Z77" s="196" t="str">
        <f t="shared" si="11"/>
        <v/>
      </c>
      <c r="AA77" s="202"/>
      <c r="AB77" s="200"/>
      <c r="AC77" s="196"/>
      <c r="AD77" s="196"/>
      <c r="AE77" s="196" t="str">
        <f t="shared" si="12"/>
        <v/>
      </c>
      <c r="AF77" s="202"/>
      <c r="AG77" s="200"/>
      <c r="AH77" s="196"/>
      <c r="AI77" s="196"/>
      <c r="AJ77" s="196" t="str">
        <f t="shared" si="13"/>
        <v/>
      </c>
      <c r="AK77" s="202"/>
      <c r="AL77" s="200"/>
      <c r="AM77" s="196"/>
      <c r="AN77" s="196"/>
      <c r="AO77" s="196" t="str">
        <f t="shared" si="14"/>
        <v/>
      </c>
      <c r="AP77" s="202"/>
      <c r="AQ77" s="200"/>
      <c r="AR77" s="196"/>
      <c r="AS77" s="196"/>
      <c r="AT77" s="196" t="str">
        <f t="shared" si="15"/>
        <v/>
      </c>
      <c r="AU77" s="202"/>
      <c r="AV77" s="200"/>
      <c r="AW77" s="196"/>
      <c r="AX77" s="196"/>
      <c r="AY77" s="196" t="str">
        <f t="shared" si="16"/>
        <v/>
      </c>
      <c r="AZ77" s="202"/>
      <c r="BA77" s="200"/>
      <c r="BB77" s="196"/>
      <c r="BC77" s="196"/>
      <c r="BD77" s="196" t="str">
        <f t="shared" si="17"/>
        <v/>
      </c>
      <c r="BE77" s="202"/>
      <c r="BF77" s="200"/>
      <c r="BG77" s="196"/>
      <c r="BH77" s="196"/>
      <c r="BI77" s="196" t="str">
        <f t="shared" si="18"/>
        <v/>
      </c>
      <c r="BJ77" s="202"/>
      <c r="BK77" s="200"/>
      <c r="BL77" s="196"/>
      <c r="BM77" s="196"/>
      <c r="BN77" s="196" t="str">
        <f t="shared" si="19"/>
        <v/>
      </c>
      <c r="BO77" s="202"/>
      <c r="BP77" s="200"/>
    </row>
    <row r="78" spans="1:68" ht="15" x14ac:dyDescent="0.25">
      <c r="A78" s="120"/>
      <c r="B78" s="120"/>
      <c r="C78" s="120"/>
      <c r="D78" s="196"/>
      <c r="E78" s="196"/>
      <c r="F78" s="196"/>
      <c r="G78" s="197"/>
      <c r="H78" s="197"/>
      <c r="I78" s="197"/>
      <c r="J78" s="198"/>
      <c r="K78" s="220"/>
      <c r="L78" s="200"/>
      <c r="M78" s="200"/>
      <c r="N78" s="200"/>
      <c r="O78" s="197"/>
      <c r="P78" s="197"/>
      <c r="Q78" s="200"/>
      <c r="R78" s="200"/>
      <c r="S78" s="196"/>
      <c r="T78" s="196"/>
      <c r="U78" s="196" t="str">
        <f t="shared" si="10"/>
        <v/>
      </c>
      <c r="V78" s="202"/>
      <c r="W78" s="200"/>
      <c r="X78" s="196"/>
      <c r="Y78" s="196"/>
      <c r="Z78" s="196" t="str">
        <f t="shared" si="11"/>
        <v/>
      </c>
      <c r="AA78" s="202"/>
      <c r="AB78" s="200"/>
      <c r="AC78" s="196"/>
      <c r="AD78" s="196"/>
      <c r="AE78" s="196" t="str">
        <f t="shared" si="12"/>
        <v/>
      </c>
      <c r="AF78" s="202"/>
      <c r="AG78" s="200"/>
      <c r="AH78" s="196"/>
      <c r="AI78" s="196"/>
      <c r="AJ78" s="196" t="str">
        <f t="shared" si="13"/>
        <v/>
      </c>
      <c r="AK78" s="202"/>
      <c r="AL78" s="200"/>
      <c r="AM78" s="196"/>
      <c r="AN78" s="196"/>
      <c r="AO78" s="196" t="str">
        <f t="shared" si="14"/>
        <v/>
      </c>
      <c r="AP78" s="202"/>
      <c r="AQ78" s="200"/>
      <c r="AR78" s="196"/>
      <c r="AS78" s="196"/>
      <c r="AT78" s="196" t="str">
        <f t="shared" si="15"/>
        <v/>
      </c>
      <c r="AU78" s="202"/>
      <c r="AV78" s="200"/>
      <c r="AW78" s="196"/>
      <c r="AX78" s="196"/>
      <c r="AY78" s="196" t="str">
        <f t="shared" si="16"/>
        <v/>
      </c>
      <c r="AZ78" s="202"/>
      <c r="BA78" s="200"/>
      <c r="BB78" s="196"/>
      <c r="BC78" s="196"/>
      <c r="BD78" s="196" t="str">
        <f t="shared" si="17"/>
        <v/>
      </c>
      <c r="BE78" s="202"/>
      <c r="BF78" s="200"/>
      <c r="BG78" s="196"/>
      <c r="BH78" s="196"/>
      <c r="BI78" s="196" t="str">
        <f t="shared" si="18"/>
        <v/>
      </c>
      <c r="BJ78" s="202"/>
      <c r="BK78" s="200"/>
      <c r="BL78" s="196"/>
      <c r="BM78" s="196"/>
      <c r="BN78" s="196" t="str">
        <f t="shared" si="19"/>
        <v/>
      </c>
      <c r="BO78" s="202"/>
      <c r="BP78" s="200"/>
    </row>
    <row r="79" spans="1:68" ht="15" x14ac:dyDescent="0.25">
      <c r="A79" s="120"/>
      <c r="B79" s="120"/>
      <c r="C79" s="120"/>
      <c r="D79" s="196"/>
      <c r="E79" s="196"/>
      <c r="F79" s="196"/>
      <c r="G79" s="197"/>
      <c r="H79" s="197"/>
      <c r="I79" s="197"/>
      <c r="J79" s="198"/>
      <c r="K79" s="220"/>
      <c r="L79" s="200"/>
      <c r="M79" s="200"/>
      <c r="N79" s="200"/>
      <c r="O79" s="197"/>
      <c r="P79" s="197"/>
      <c r="Q79" s="200"/>
      <c r="R79" s="200"/>
      <c r="S79" s="196"/>
      <c r="T79" s="196"/>
      <c r="U79" s="196" t="str">
        <f t="shared" si="10"/>
        <v/>
      </c>
      <c r="V79" s="202"/>
      <c r="W79" s="200"/>
      <c r="X79" s="196"/>
      <c r="Y79" s="196"/>
      <c r="Z79" s="196" t="str">
        <f t="shared" si="11"/>
        <v/>
      </c>
      <c r="AA79" s="202"/>
      <c r="AB79" s="200"/>
      <c r="AC79" s="196"/>
      <c r="AD79" s="196"/>
      <c r="AE79" s="196" t="str">
        <f t="shared" si="12"/>
        <v/>
      </c>
      <c r="AF79" s="202"/>
      <c r="AG79" s="200"/>
      <c r="AH79" s="196"/>
      <c r="AI79" s="196"/>
      <c r="AJ79" s="196" t="str">
        <f t="shared" si="13"/>
        <v/>
      </c>
      <c r="AK79" s="202"/>
      <c r="AL79" s="200"/>
      <c r="AM79" s="196"/>
      <c r="AN79" s="196"/>
      <c r="AO79" s="196" t="str">
        <f t="shared" si="14"/>
        <v/>
      </c>
      <c r="AP79" s="202"/>
      <c r="AQ79" s="200"/>
      <c r="AR79" s="196"/>
      <c r="AS79" s="196"/>
      <c r="AT79" s="196" t="str">
        <f t="shared" si="15"/>
        <v/>
      </c>
      <c r="AU79" s="202"/>
      <c r="AV79" s="200"/>
      <c r="AW79" s="196"/>
      <c r="AX79" s="196"/>
      <c r="AY79" s="196" t="str">
        <f t="shared" si="16"/>
        <v/>
      </c>
      <c r="AZ79" s="202"/>
      <c r="BA79" s="200"/>
      <c r="BB79" s="196"/>
      <c r="BC79" s="196"/>
      <c r="BD79" s="196" t="str">
        <f t="shared" si="17"/>
        <v/>
      </c>
      <c r="BE79" s="202"/>
      <c r="BF79" s="200"/>
      <c r="BG79" s="196"/>
      <c r="BH79" s="196"/>
      <c r="BI79" s="196" t="str">
        <f t="shared" si="18"/>
        <v/>
      </c>
      <c r="BJ79" s="202"/>
      <c r="BK79" s="200"/>
      <c r="BL79" s="196"/>
      <c r="BM79" s="196"/>
      <c r="BN79" s="196" t="str">
        <f t="shared" si="19"/>
        <v/>
      </c>
      <c r="BO79" s="202"/>
      <c r="BP79" s="200"/>
    </row>
    <row r="80" spans="1:68" ht="15" x14ac:dyDescent="0.25">
      <c r="A80" s="120"/>
      <c r="B80" s="120"/>
      <c r="C80" s="120"/>
      <c r="D80" s="196"/>
      <c r="E80" s="196"/>
      <c r="F80" s="196"/>
      <c r="G80" s="197"/>
      <c r="H80" s="197"/>
      <c r="I80" s="197"/>
      <c r="J80" s="198"/>
      <c r="K80" s="220"/>
      <c r="L80" s="200"/>
      <c r="M80" s="200"/>
      <c r="N80" s="200"/>
      <c r="O80" s="197"/>
      <c r="P80" s="197"/>
      <c r="Q80" s="200"/>
      <c r="R80" s="200"/>
      <c r="S80" s="196"/>
      <c r="T80" s="196"/>
      <c r="U80" s="196" t="str">
        <f t="shared" si="10"/>
        <v/>
      </c>
      <c r="V80" s="202"/>
      <c r="W80" s="200"/>
      <c r="X80" s="196"/>
      <c r="Y80" s="196"/>
      <c r="Z80" s="196" t="str">
        <f t="shared" si="11"/>
        <v/>
      </c>
      <c r="AA80" s="202"/>
      <c r="AB80" s="200"/>
      <c r="AC80" s="196"/>
      <c r="AD80" s="196"/>
      <c r="AE80" s="196" t="str">
        <f t="shared" si="12"/>
        <v/>
      </c>
      <c r="AF80" s="202"/>
      <c r="AG80" s="200"/>
      <c r="AH80" s="196"/>
      <c r="AI80" s="196"/>
      <c r="AJ80" s="196" t="str">
        <f t="shared" si="13"/>
        <v/>
      </c>
      <c r="AK80" s="202"/>
      <c r="AL80" s="200"/>
      <c r="AM80" s="196"/>
      <c r="AN80" s="196"/>
      <c r="AO80" s="196" t="str">
        <f t="shared" si="14"/>
        <v/>
      </c>
      <c r="AP80" s="202"/>
      <c r="AQ80" s="200"/>
      <c r="AR80" s="196"/>
      <c r="AS80" s="196"/>
      <c r="AT80" s="196" t="str">
        <f t="shared" si="15"/>
        <v/>
      </c>
      <c r="AU80" s="202"/>
      <c r="AV80" s="200"/>
      <c r="AW80" s="196"/>
      <c r="AX80" s="196"/>
      <c r="AY80" s="196" t="str">
        <f t="shared" si="16"/>
        <v/>
      </c>
      <c r="AZ80" s="202"/>
      <c r="BA80" s="200"/>
      <c r="BB80" s="196"/>
      <c r="BC80" s="196"/>
      <c r="BD80" s="196" t="str">
        <f t="shared" si="17"/>
        <v/>
      </c>
      <c r="BE80" s="202"/>
      <c r="BF80" s="200"/>
      <c r="BG80" s="196"/>
      <c r="BH80" s="196"/>
      <c r="BI80" s="196" t="str">
        <f t="shared" si="18"/>
        <v/>
      </c>
      <c r="BJ80" s="202"/>
      <c r="BK80" s="200"/>
      <c r="BL80" s="196"/>
      <c r="BM80" s="196"/>
      <c r="BN80" s="196" t="str">
        <f t="shared" si="19"/>
        <v/>
      </c>
      <c r="BO80" s="202"/>
      <c r="BP80" s="200"/>
    </row>
    <row r="81" spans="1:68" ht="15" x14ac:dyDescent="0.25">
      <c r="A81" s="120"/>
      <c r="B81" s="120"/>
      <c r="C81" s="120"/>
      <c r="D81" s="196"/>
      <c r="E81" s="196"/>
      <c r="F81" s="196"/>
      <c r="G81" s="197"/>
      <c r="H81" s="197"/>
      <c r="I81" s="197"/>
      <c r="J81" s="198"/>
      <c r="K81" s="220"/>
      <c r="L81" s="200"/>
      <c r="M81" s="200"/>
      <c r="N81" s="200"/>
      <c r="O81" s="197"/>
      <c r="P81" s="197"/>
      <c r="Q81" s="200"/>
      <c r="R81" s="200"/>
      <c r="S81" s="196"/>
      <c r="T81" s="196"/>
      <c r="U81" s="196" t="str">
        <f t="shared" si="10"/>
        <v/>
      </c>
      <c r="V81" s="202"/>
      <c r="W81" s="200"/>
      <c r="X81" s="196"/>
      <c r="Y81" s="196"/>
      <c r="Z81" s="196" t="str">
        <f t="shared" si="11"/>
        <v/>
      </c>
      <c r="AA81" s="202"/>
      <c r="AB81" s="200"/>
      <c r="AC81" s="196"/>
      <c r="AD81" s="196"/>
      <c r="AE81" s="196" t="str">
        <f t="shared" si="12"/>
        <v/>
      </c>
      <c r="AF81" s="202"/>
      <c r="AG81" s="200"/>
      <c r="AH81" s="196"/>
      <c r="AI81" s="196"/>
      <c r="AJ81" s="196" t="str">
        <f t="shared" si="13"/>
        <v/>
      </c>
      <c r="AK81" s="202"/>
      <c r="AL81" s="200"/>
      <c r="AM81" s="196"/>
      <c r="AN81" s="196"/>
      <c r="AO81" s="196" t="str">
        <f t="shared" si="14"/>
        <v/>
      </c>
      <c r="AP81" s="202"/>
      <c r="AQ81" s="200"/>
      <c r="AR81" s="196"/>
      <c r="AS81" s="196"/>
      <c r="AT81" s="196" t="str">
        <f t="shared" si="15"/>
        <v/>
      </c>
      <c r="AU81" s="202"/>
      <c r="AV81" s="200"/>
      <c r="AW81" s="196"/>
      <c r="AX81" s="196"/>
      <c r="AY81" s="196" t="str">
        <f t="shared" si="16"/>
        <v/>
      </c>
      <c r="AZ81" s="202"/>
      <c r="BA81" s="200"/>
      <c r="BB81" s="196"/>
      <c r="BC81" s="196"/>
      <c r="BD81" s="196" t="str">
        <f t="shared" si="17"/>
        <v/>
      </c>
      <c r="BE81" s="202"/>
      <c r="BF81" s="200"/>
      <c r="BG81" s="196"/>
      <c r="BH81" s="196"/>
      <c r="BI81" s="196" t="str">
        <f t="shared" si="18"/>
        <v/>
      </c>
      <c r="BJ81" s="202"/>
      <c r="BK81" s="200"/>
      <c r="BL81" s="196"/>
      <c r="BM81" s="196"/>
      <c r="BN81" s="196" t="str">
        <f t="shared" si="19"/>
        <v/>
      </c>
      <c r="BO81" s="202"/>
      <c r="BP81" s="200"/>
    </row>
    <row r="82" spans="1:68" ht="15" x14ac:dyDescent="0.25">
      <c r="A82" s="120"/>
      <c r="B82" s="120"/>
      <c r="C82" s="120"/>
      <c r="D82" s="196"/>
      <c r="E82" s="196"/>
      <c r="F82" s="196"/>
      <c r="G82" s="197"/>
      <c r="H82" s="197"/>
      <c r="I82" s="197"/>
      <c r="J82" s="198"/>
      <c r="K82" s="220"/>
      <c r="L82" s="200"/>
      <c r="M82" s="200"/>
      <c r="N82" s="200"/>
      <c r="O82" s="197"/>
      <c r="P82" s="197"/>
      <c r="Q82" s="200"/>
      <c r="R82" s="200"/>
      <c r="S82" s="196"/>
      <c r="T82" s="196"/>
      <c r="U82" s="196" t="str">
        <f t="shared" si="10"/>
        <v/>
      </c>
      <c r="V82" s="202"/>
      <c r="W82" s="200"/>
      <c r="X82" s="196"/>
      <c r="Y82" s="196"/>
      <c r="Z82" s="196" t="str">
        <f t="shared" si="11"/>
        <v/>
      </c>
      <c r="AA82" s="202"/>
      <c r="AB82" s="200"/>
      <c r="AC82" s="196"/>
      <c r="AD82" s="196"/>
      <c r="AE82" s="196" t="str">
        <f t="shared" si="12"/>
        <v/>
      </c>
      <c r="AF82" s="202"/>
      <c r="AG82" s="200"/>
      <c r="AH82" s="196"/>
      <c r="AI82" s="196"/>
      <c r="AJ82" s="196" t="str">
        <f t="shared" si="13"/>
        <v/>
      </c>
      <c r="AK82" s="202"/>
      <c r="AL82" s="200"/>
      <c r="AM82" s="196"/>
      <c r="AN82" s="196"/>
      <c r="AO82" s="196" t="str">
        <f t="shared" si="14"/>
        <v/>
      </c>
      <c r="AP82" s="202"/>
      <c r="AQ82" s="200"/>
      <c r="AR82" s="196"/>
      <c r="AS82" s="196"/>
      <c r="AT82" s="196" t="str">
        <f t="shared" si="15"/>
        <v/>
      </c>
      <c r="AU82" s="202"/>
      <c r="AV82" s="200"/>
      <c r="AW82" s="196"/>
      <c r="AX82" s="196"/>
      <c r="AY82" s="196" t="str">
        <f t="shared" si="16"/>
        <v/>
      </c>
      <c r="AZ82" s="202"/>
      <c r="BA82" s="200"/>
      <c r="BB82" s="196"/>
      <c r="BC82" s="196"/>
      <c r="BD82" s="196" t="str">
        <f t="shared" si="17"/>
        <v/>
      </c>
      <c r="BE82" s="202"/>
      <c r="BF82" s="200"/>
      <c r="BG82" s="196"/>
      <c r="BH82" s="196"/>
      <c r="BI82" s="196" t="str">
        <f t="shared" si="18"/>
        <v/>
      </c>
      <c r="BJ82" s="202"/>
      <c r="BK82" s="200"/>
      <c r="BL82" s="196"/>
      <c r="BM82" s="196"/>
      <c r="BN82" s="196" t="str">
        <f t="shared" si="19"/>
        <v/>
      </c>
      <c r="BO82" s="202"/>
      <c r="BP82" s="200"/>
    </row>
    <row r="83" spans="1:68" ht="15" x14ac:dyDescent="0.25">
      <c r="A83" s="120"/>
      <c r="B83" s="120"/>
      <c r="C83" s="120"/>
      <c r="D83" s="196"/>
      <c r="E83" s="196"/>
      <c r="F83" s="196"/>
      <c r="G83" s="197"/>
      <c r="H83" s="197"/>
      <c r="I83" s="197"/>
      <c r="J83" s="198"/>
      <c r="K83" s="220"/>
      <c r="L83" s="200"/>
      <c r="M83" s="200"/>
      <c r="N83" s="200"/>
      <c r="O83" s="197"/>
      <c r="P83" s="197"/>
      <c r="Q83" s="200"/>
      <c r="R83" s="200"/>
      <c r="S83" s="196"/>
      <c r="T83" s="196"/>
      <c r="U83" s="196" t="str">
        <f t="shared" si="10"/>
        <v/>
      </c>
      <c r="V83" s="202"/>
      <c r="W83" s="200"/>
      <c r="X83" s="196"/>
      <c r="Y83" s="196"/>
      <c r="Z83" s="196" t="str">
        <f t="shared" si="11"/>
        <v/>
      </c>
      <c r="AA83" s="202"/>
      <c r="AB83" s="200"/>
      <c r="AC83" s="196"/>
      <c r="AD83" s="196"/>
      <c r="AE83" s="196" t="str">
        <f t="shared" si="12"/>
        <v/>
      </c>
      <c r="AF83" s="202"/>
      <c r="AG83" s="200"/>
      <c r="AH83" s="196"/>
      <c r="AI83" s="196"/>
      <c r="AJ83" s="196" t="str">
        <f t="shared" si="13"/>
        <v/>
      </c>
      <c r="AK83" s="202"/>
      <c r="AL83" s="200"/>
      <c r="AM83" s="196"/>
      <c r="AN83" s="196"/>
      <c r="AO83" s="196" t="str">
        <f t="shared" si="14"/>
        <v/>
      </c>
      <c r="AP83" s="202"/>
      <c r="AQ83" s="200"/>
      <c r="AR83" s="196"/>
      <c r="AS83" s="196"/>
      <c r="AT83" s="196" t="str">
        <f t="shared" si="15"/>
        <v/>
      </c>
      <c r="AU83" s="202"/>
      <c r="AV83" s="200"/>
      <c r="AW83" s="196"/>
      <c r="AX83" s="196"/>
      <c r="AY83" s="196" t="str">
        <f t="shared" si="16"/>
        <v/>
      </c>
      <c r="AZ83" s="202"/>
      <c r="BA83" s="200"/>
      <c r="BB83" s="196"/>
      <c r="BC83" s="196"/>
      <c r="BD83" s="196" t="str">
        <f t="shared" si="17"/>
        <v/>
      </c>
      <c r="BE83" s="202"/>
      <c r="BF83" s="200"/>
      <c r="BG83" s="196"/>
      <c r="BH83" s="196"/>
      <c r="BI83" s="196" t="str">
        <f t="shared" si="18"/>
        <v/>
      </c>
      <c r="BJ83" s="202"/>
      <c r="BK83" s="200"/>
      <c r="BL83" s="196"/>
      <c r="BM83" s="196"/>
      <c r="BN83" s="196" t="str">
        <f t="shared" si="19"/>
        <v/>
      </c>
      <c r="BO83" s="202"/>
      <c r="BP83" s="200"/>
    </row>
    <row r="84" spans="1:68" ht="15" x14ac:dyDescent="0.25">
      <c r="A84" s="120"/>
      <c r="B84" s="120"/>
      <c r="C84" s="120"/>
      <c r="D84" s="196"/>
      <c r="E84" s="196"/>
      <c r="F84" s="196"/>
      <c r="G84" s="197"/>
      <c r="H84" s="197"/>
      <c r="I84" s="197"/>
      <c r="J84" s="198"/>
      <c r="K84" s="220"/>
      <c r="L84" s="200"/>
      <c r="M84" s="200"/>
      <c r="N84" s="200"/>
      <c r="O84" s="197"/>
      <c r="P84" s="197"/>
      <c r="Q84" s="200"/>
      <c r="R84" s="200"/>
      <c r="S84" s="196"/>
      <c r="T84" s="196"/>
      <c r="U84" s="196" t="str">
        <f t="shared" si="10"/>
        <v/>
      </c>
      <c r="V84" s="202"/>
      <c r="W84" s="200"/>
      <c r="X84" s="196"/>
      <c r="Y84" s="196"/>
      <c r="Z84" s="196" t="str">
        <f t="shared" si="11"/>
        <v/>
      </c>
      <c r="AA84" s="202"/>
      <c r="AB84" s="200"/>
      <c r="AC84" s="196"/>
      <c r="AD84" s="196"/>
      <c r="AE84" s="196" t="str">
        <f t="shared" si="12"/>
        <v/>
      </c>
      <c r="AF84" s="202"/>
      <c r="AG84" s="200"/>
      <c r="AH84" s="196"/>
      <c r="AI84" s="196"/>
      <c r="AJ84" s="196" t="str">
        <f t="shared" si="13"/>
        <v/>
      </c>
      <c r="AK84" s="202"/>
      <c r="AL84" s="200"/>
      <c r="AM84" s="196"/>
      <c r="AN84" s="196"/>
      <c r="AO84" s="196" t="str">
        <f t="shared" si="14"/>
        <v/>
      </c>
      <c r="AP84" s="202"/>
      <c r="AQ84" s="200"/>
      <c r="AR84" s="196"/>
      <c r="AS84" s="196"/>
      <c r="AT84" s="196" t="str">
        <f t="shared" si="15"/>
        <v/>
      </c>
      <c r="AU84" s="202"/>
      <c r="AV84" s="200"/>
      <c r="AW84" s="196"/>
      <c r="AX84" s="196"/>
      <c r="AY84" s="196" t="str">
        <f t="shared" si="16"/>
        <v/>
      </c>
      <c r="AZ84" s="202"/>
      <c r="BA84" s="200"/>
      <c r="BB84" s="196"/>
      <c r="BC84" s="196"/>
      <c r="BD84" s="196" t="str">
        <f t="shared" si="17"/>
        <v/>
      </c>
      <c r="BE84" s="202"/>
      <c r="BF84" s="200"/>
      <c r="BG84" s="196"/>
      <c r="BH84" s="196"/>
      <c r="BI84" s="196" t="str">
        <f t="shared" si="18"/>
        <v/>
      </c>
      <c r="BJ84" s="202"/>
      <c r="BK84" s="200"/>
      <c r="BL84" s="196"/>
      <c r="BM84" s="196"/>
      <c r="BN84" s="196" t="str">
        <f t="shared" si="19"/>
        <v/>
      </c>
      <c r="BO84" s="202"/>
      <c r="BP84" s="200"/>
    </row>
    <row r="85" spans="1:68" ht="15" x14ac:dyDescent="0.25">
      <c r="A85" s="120"/>
      <c r="B85" s="120"/>
      <c r="C85" s="120"/>
      <c r="D85" s="196"/>
      <c r="E85" s="196"/>
      <c r="F85" s="196"/>
      <c r="G85" s="197"/>
      <c r="H85" s="197"/>
      <c r="I85" s="197"/>
      <c r="J85" s="198"/>
      <c r="K85" s="220"/>
      <c r="L85" s="200"/>
      <c r="M85" s="200"/>
      <c r="N85" s="200"/>
      <c r="O85" s="197"/>
      <c r="P85" s="197"/>
      <c r="Q85" s="200"/>
      <c r="R85" s="200"/>
      <c r="S85" s="196"/>
      <c r="T85" s="196"/>
      <c r="U85" s="196" t="str">
        <f t="shared" si="10"/>
        <v/>
      </c>
      <c r="V85" s="202"/>
      <c r="W85" s="200"/>
      <c r="X85" s="196"/>
      <c r="Y85" s="196"/>
      <c r="Z85" s="196" t="str">
        <f t="shared" si="11"/>
        <v/>
      </c>
      <c r="AA85" s="202"/>
      <c r="AB85" s="200"/>
      <c r="AC85" s="196"/>
      <c r="AD85" s="196"/>
      <c r="AE85" s="196" t="str">
        <f t="shared" si="12"/>
        <v/>
      </c>
      <c r="AF85" s="202"/>
      <c r="AG85" s="200"/>
      <c r="AH85" s="196"/>
      <c r="AI85" s="196"/>
      <c r="AJ85" s="196" t="str">
        <f t="shared" si="13"/>
        <v/>
      </c>
      <c r="AK85" s="202"/>
      <c r="AL85" s="200"/>
      <c r="AM85" s="196"/>
      <c r="AN85" s="196"/>
      <c r="AO85" s="196" t="str">
        <f t="shared" si="14"/>
        <v/>
      </c>
      <c r="AP85" s="202"/>
      <c r="AQ85" s="200"/>
      <c r="AR85" s="196"/>
      <c r="AS85" s="196"/>
      <c r="AT85" s="196" t="str">
        <f t="shared" si="15"/>
        <v/>
      </c>
      <c r="AU85" s="202"/>
      <c r="AV85" s="200"/>
      <c r="AW85" s="196"/>
      <c r="AX85" s="196"/>
      <c r="AY85" s="196" t="str">
        <f t="shared" si="16"/>
        <v/>
      </c>
      <c r="AZ85" s="202"/>
      <c r="BA85" s="200"/>
      <c r="BB85" s="196"/>
      <c r="BC85" s="196"/>
      <c r="BD85" s="196" t="str">
        <f t="shared" si="17"/>
        <v/>
      </c>
      <c r="BE85" s="202"/>
      <c r="BF85" s="200"/>
      <c r="BG85" s="196"/>
      <c r="BH85" s="196"/>
      <c r="BI85" s="196" t="str">
        <f t="shared" si="18"/>
        <v/>
      </c>
      <c r="BJ85" s="202"/>
      <c r="BK85" s="200"/>
      <c r="BL85" s="196"/>
      <c r="BM85" s="196"/>
      <c r="BN85" s="196" t="str">
        <f t="shared" si="19"/>
        <v/>
      </c>
      <c r="BO85" s="202"/>
      <c r="BP85" s="200"/>
    </row>
    <row r="86" spans="1:68" ht="15" x14ac:dyDescent="0.25">
      <c r="A86" s="120"/>
      <c r="B86" s="120"/>
      <c r="C86" s="120"/>
      <c r="D86" s="196"/>
      <c r="E86" s="196"/>
      <c r="F86" s="196"/>
      <c r="G86" s="197"/>
      <c r="H86" s="197"/>
      <c r="I86" s="197"/>
      <c r="J86" s="198"/>
      <c r="K86" s="220"/>
      <c r="L86" s="200"/>
      <c r="M86" s="200"/>
      <c r="N86" s="200"/>
      <c r="O86" s="197"/>
      <c r="P86" s="197"/>
      <c r="Q86" s="200"/>
      <c r="R86" s="200"/>
      <c r="S86" s="196"/>
      <c r="T86" s="196"/>
      <c r="U86" s="196" t="str">
        <f t="shared" si="10"/>
        <v/>
      </c>
      <c r="V86" s="202"/>
      <c r="W86" s="200"/>
      <c r="X86" s="196"/>
      <c r="Y86" s="196"/>
      <c r="Z86" s="196" t="str">
        <f t="shared" si="11"/>
        <v/>
      </c>
      <c r="AA86" s="202"/>
      <c r="AB86" s="200"/>
      <c r="AC86" s="196"/>
      <c r="AD86" s="196"/>
      <c r="AE86" s="196" t="str">
        <f t="shared" si="12"/>
        <v/>
      </c>
      <c r="AF86" s="202"/>
      <c r="AG86" s="200"/>
      <c r="AH86" s="196"/>
      <c r="AI86" s="196"/>
      <c r="AJ86" s="196" t="str">
        <f t="shared" si="13"/>
        <v/>
      </c>
      <c r="AK86" s="202"/>
      <c r="AL86" s="200"/>
      <c r="AM86" s="196"/>
      <c r="AN86" s="196"/>
      <c r="AO86" s="196" t="str">
        <f t="shared" si="14"/>
        <v/>
      </c>
      <c r="AP86" s="202"/>
      <c r="AQ86" s="200"/>
      <c r="AR86" s="196"/>
      <c r="AS86" s="196"/>
      <c r="AT86" s="196" t="str">
        <f t="shared" si="15"/>
        <v/>
      </c>
      <c r="AU86" s="202"/>
      <c r="AV86" s="200"/>
      <c r="AW86" s="196"/>
      <c r="AX86" s="196"/>
      <c r="AY86" s="196" t="str">
        <f t="shared" si="16"/>
        <v/>
      </c>
      <c r="AZ86" s="202"/>
      <c r="BA86" s="200"/>
      <c r="BB86" s="196"/>
      <c r="BC86" s="196"/>
      <c r="BD86" s="196" t="str">
        <f t="shared" si="17"/>
        <v/>
      </c>
      <c r="BE86" s="202"/>
      <c r="BF86" s="200"/>
      <c r="BG86" s="196"/>
      <c r="BH86" s="196"/>
      <c r="BI86" s="196" t="str">
        <f t="shared" si="18"/>
        <v/>
      </c>
      <c r="BJ86" s="202"/>
      <c r="BK86" s="200"/>
      <c r="BL86" s="196"/>
      <c r="BM86" s="196"/>
      <c r="BN86" s="196" t="str">
        <f t="shared" si="19"/>
        <v/>
      </c>
      <c r="BO86" s="202"/>
      <c r="BP86" s="200"/>
    </row>
    <row r="87" spans="1:68" ht="15" x14ac:dyDescent="0.25">
      <c r="A87" s="120"/>
      <c r="B87" s="120"/>
      <c r="C87" s="120"/>
      <c r="D87" s="196"/>
      <c r="E87" s="196"/>
      <c r="F87" s="196"/>
      <c r="G87" s="197"/>
      <c r="H87" s="197"/>
      <c r="I87" s="197"/>
      <c r="J87" s="198"/>
      <c r="K87" s="220"/>
      <c r="L87" s="200"/>
      <c r="M87" s="200"/>
      <c r="N87" s="200"/>
      <c r="O87" s="197"/>
      <c r="P87" s="197"/>
      <c r="Q87" s="200"/>
      <c r="R87" s="200"/>
      <c r="S87" s="196"/>
      <c r="T87" s="196"/>
      <c r="U87" s="196" t="str">
        <f t="shared" si="10"/>
        <v/>
      </c>
      <c r="V87" s="202"/>
      <c r="W87" s="200"/>
      <c r="X87" s="196"/>
      <c r="Y87" s="196"/>
      <c r="Z87" s="196" t="str">
        <f t="shared" si="11"/>
        <v/>
      </c>
      <c r="AA87" s="202"/>
      <c r="AB87" s="200"/>
      <c r="AC87" s="196"/>
      <c r="AD87" s="196"/>
      <c r="AE87" s="196" t="str">
        <f t="shared" si="12"/>
        <v/>
      </c>
      <c r="AF87" s="202"/>
      <c r="AG87" s="200"/>
      <c r="AH87" s="196"/>
      <c r="AI87" s="196"/>
      <c r="AJ87" s="196" t="str">
        <f t="shared" si="13"/>
        <v/>
      </c>
      <c r="AK87" s="202"/>
      <c r="AL87" s="200"/>
      <c r="AM87" s="196"/>
      <c r="AN87" s="196"/>
      <c r="AO87" s="196" t="str">
        <f t="shared" si="14"/>
        <v/>
      </c>
      <c r="AP87" s="202"/>
      <c r="AQ87" s="200"/>
      <c r="AR87" s="196"/>
      <c r="AS87" s="196"/>
      <c r="AT87" s="196" t="str">
        <f t="shared" si="15"/>
        <v/>
      </c>
      <c r="AU87" s="202"/>
      <c r="AV87" s="200"/>
      <c r="AW87" s="196"/>
      <c r="AX87" s="196"/>
      <c r="AY87" s="196" t="str">
        <f t="shared" si="16"/>
        <v/>
      </c>
      <c r="AZ87" s="202"/>
      <c r="BA87" s="200"/>
      <c r="BB87" s="196"/>
      <c r="BC87" s="196"/>
      <c r="BD87" s="196" t="str">
        <f t="shared" si="17"/>
        <v/>
      </c>
      <c r="BE87" s="202"/>
      <c r="BF87" s="200"/>
      <c r="BG87" s="196"/>
      <c r="BH87" s="196"/>
      <c r="BI87" s="196" t="str">
        <f t="shared" si="18"/>
        <v/>
      </c>
      <c r="BJ87" s="202"/>
      <c r="BK87" s="200"/>
      <c r="BL87" s="196"/>
      <c r="BM87" s="196"/>
      <c r="BN87" s="196" t="str">
        <f t="shared" si="19"/>
        <v/>
      </c>
      <c r="BO87" s="202"/>
      <c r="BP87" s="200"/>
    </row>
    <row r="88" spans="1:68" ht="15" x14ac:dyDescent="0.25">
      <c r="A88" s="120"/>
      <c r="B88" s="120"/>
      <c r="C88" s="120"/>
      <c r="D88" s="196"/>
      <c r="E88" s="196"/>
      <c r="F88" s="196"/>
      <c r="G88" s="197"/>
      <c r="H88" s="197"/>
      <c r="I88" s="197"/>
      <c r="J88" s="198"/>
      <c r="K88" s="220"/>
      <c r="L88" s="200"/>
      <c r="M88" s="200"/>
      <c r="N88" s="200"/>
      <c r="O88" s="197"/>
      <c r="P88" s="197"/>
      <c r="Q88" s="200"/>
      <c r="R88" s="200"/>
      <c r="S88" s="196"/>
      <c r="T88" s="196"/>
      <c r="U88" s="196" t="str">
        <f t="shared" si="10"/>
        <v/>
      </c>
      <c r="V88" s="202"/>
      <c r="W88" s="200"/>
      <c r="X88" s="196"/>
      <c r="Y88" s="196"/>
      <c r="Z88" s="196" t="str">
        <f t="shared" si="11"/>
        <v/>
      </c>
      <c r="AA88" s="202"/>
      <c r="AB88" s="200"/>
      <c r="AC88" s="196"/>
      <c r="AD88" s="196"/>
      <c r="AE88" s="196" t="str">
        <f t="shared" si="12"/>
        <v/>
      </c>
      <c r="AF88" s="202"/>
      <c r="AG88" s="200"/>
      <c r="AH88" s="196"/>
      <c r="AI88" s="196"/>
      <c r="AJ88" s="196" t="str">
        <f t="shared" si="13"/>
        <v/>
      </c>
      <c r="AK88" s="202"/>
      <c r="AL88" s="200"/>
      <c r="AM88" s="196"/>
      <c r="AN88" s="196"/>
      <c r="AO88" s="196" t="str">
        <f t="shared" si="14"/>
        <v/>
      </c>
      <c r="AP88" s="202"/>
      <c r="AQ88" s="200"/>
      <c r="AR88" s="196"/>
      <c r="AS88" s="196"/>
      <c r="AT88" s="196" t="str">
        <f t="shared" si="15"/>
        <v/>
      </c>
      <c r="AU88" s="202"/>
      <c r="AV88" s="200"/>
      <c r="AW88" s="196"/>
      <c r="AX88" s="196"/>
      <c r="AY88" s="196" t="str">
        <f t="shared" si="16"/>
        <v/>
      </c>
      <c r="AZ88" s="202"/>
      <c r="BA88" s="200"/>
      <c r="BB88" s="196"/>
      <c r="BC88" s="196"/>
      <c r="BD88" s="196" t="str">
        <f t="shared" si="17"/>
        <v/>
      </c>
      <c r="BE88" s="202"/>
      <c r="BF88" s="200"/>
      <c r="BG88" s="196"/>
      <c r="BH88" s="196"/>
      <c r="BI88" s="196" t="str">
        <f t="shared" si="18"/>
        <v/>
      </c>
      <c r="BJ88" s="202"/>
      <c r="BK88" s="200"/>
      <c r="BL88" s="196"/>
      <c r="BM88" s="196"/>
      <c r="BN88" s="196" t="str">
        <f t="shared" si="19"/>
        <v/>
      </c>
      <c r="BO88" s="202"/>
      <c r="BP88" s="200"/>
    </row>
    <row r="89" spans="1:68" ht="15" x14ac:dyDescent="0.25">
      <c r="A89" s="120"/>
      <c r="B89" s="120"/>
      <c r="C89" s="120"/>
      <c r="D89" s="196"/>
      <c r="E89" s="196"/>
      <c r="F89" s="196"/>
      <c r="G89" s="197"/>
      <c r="H89" s="197"/>
      <c r="I89" s="197"/>
      <c r="J89" s="198"/>
      <c r="K89" s="220"/>
      <c r="L89" s="200"/>
      <c r="M89" s="200"/>
      <c r="N89" s="200"/>
      <c r="O89" s="197"/>
      <c r="P89" s="197"/>
      <c r="Q89" s="200"/>
      <c r="R89" s="200"/>
      <c r="S89" s="196"/>
      <c r="T89" s="196"/>
      <c r="U89" s="196" t="str">
        <f t="shared" si="10"/>
        <v/>
      </c>
      <c r="V89" s="202"/>
      <c r="W89" s="200"/>
      <c r="X89" s="196"/>
      <c r="Y89" s="196"/>
      <c r="Z89" s="196" t="str">
        <f t="shared" si="11"/>
        <v/>
      </c>
      <c r="AA89" s="202"/>
      <c r="AB89" s="200"/>
      <c r="AC89" s="196"/>
      <c r="AD89" s="196"/>
      <c r="AE89" s="196" t="str">
        <f t="shared" si="12"/>
        <v/>
      </c>
      <c r="AF89" s="202"/>
      <c r="AG89" s="200"/>
      <c r="AH89" s="196"/>
      <c r="AI89" s="196"/>
      <c r="AJ89" s="196" t="str">
        <f t="shared" si="13"/>
        <v/>
      </c>
      <c r="AK89" s="202"/>
      <c r="AL89" s="200"/>
      <c r="AM89" s="196"/>
      <c r="AN89" s="196"/>
      <c r="AO89" s="196" t="str">
        <f t="shared" si="14"/>
        <v/>
      </c>
      <c r="AP89" s="202"/>
      <c r="AQ89" s="200"/>
      <c r="AR89" s="196"/>
      <c r="AS89" s="196"/>
      <c r="AT89" s="196" t="str">
        <f t="shared" si="15"/>
        <v/>
      </c>
      <c r="AU89" s="202"/>
      <c r="AV89" s="200"/>
      <c r="AW89" s="196"/>
      <c r="AX89" s="196"/>
      <c r="AY89" s="196" t="str">
        <f t="shared" si="16"/>
        <v/>
      </c>
      <c r="AZ89" s="202"/>
      <c r="BA89" s="200"/>
      <c r="BB89" s="196"/>
      <c r="BC89" s="196"/>
      <c r="BD89" s="196" t="str">
        <f t="shared" si="17"/>
        <v/>
      </c>
      <c r="BE89" s="202"/>
      <c r="BF89" s="200"/>
      <c r="BG89" s="196"/>
      <c r="BH89" s="196"/>
      <c r="BI89" s="196" t="str">
        <f t="shared" si="18"/>
        <v/>
      </c>
      <c r="BJ89" s="202"/>
      <c r="BK89" s="200"/>
      <c r="BL89" s="196"/>
      <c r="BM89" s="196"/>
      <c r="BN89" s="196" t="str">
        <f t="shared" si="19"/>
        <v/>
      </c>
      <c r="BO89" s="202"/>
      <c r="BP89" s="200"/>
    </row>
    <row r="90" spans="1:68" ht="15" x14ac:dyDescent="0.25">
      <c r="A90" s="120"/>
      <c r="B90" s="120"/>
      <c r="C90" s="120"/>
      <c r="D90" s="196"/>
      <c r="E90" s="196"/>
      <c r="F90" s="196"/>
      <c r="G90" s="197"/>
      <c r="H90" s="197"/>
      <c r="I90" s="197"/>
      <c r="J90" s="198"/>
      <c r="K90" s="220"/>
      <c r="L90" s="200"/>
      <c r="M90" s="200"/>
      <c r="N90" s="200"/>
      <c r="O90" s="197"/>
      <c r="P90" s="197"/>
      <c r="Q90" s="200"/>
      <c r="R90" s="200"/>
      <c r="S90" s="196"/>
      <c r="T90" s="196"/>
      <c r="U90" s="196" t="str">
        <f t="shared" si="10"/>
        <v/>
      </c>
      <c r="V90" s="202"/>
      <c r="W90" s="200"/>
      <c r="X90" s="196"/>
      <c r="Y90" s="196"/>
      <c r="Z90" s="196" t="str">
        <f t="shared" si="11"/>
        <v/>
      </c>
      <c r="AA90" s="202"/>
      <c r="AB90" s="200"/>
      <c r="AC90" s="196"/>
      <c r="AD90" s="196"/>
      <c r="AE90" s="196" t="str">
        <f t="shared" si="12"/>
        <v/>
      </c>
      <c r="AF90" s="202"/>
      <c r="AG90" s="200"/>
      <c r="AH90" s="196"/>
      <c r="AI90" s="196"/>
      <c r="AJ90" s="196" t="str">
        <f t="shared" si="13"/>
        <v/>
      </c>
      <c r="AK90" s="202"/>
      <c r="AL90" s="200"/>
      <c r="AM90" s="196"/>
      <c r="AN90" s="196"/>
      <c r="AO90" s="196" t="str">
        <f t="shared" si="14"/>
        <v/>
      </c>
      <c r="AP90" s="202"/>
      <c r="AQ90" s="200"/>
      <c r="AR90" s="196"/>
      <c r="AS90" s="196"/>
      <c r="AT90" s="196" t="str">
        <f t="shared" si="15"/>
        <v/>
      </c>
      <c r="AU90" s="202"/>
      <c r="AV90" s="200"/>
      <c r="AW90" s="196"/>
      <c r="AX90" s="196"/>
      <c r="AY90" s="196" t="str">
        <f t="shared" si="16"/>
        <v/>
      </c>
      <c r="AZ90" s="202"/>
      <c r="BA90" s="200"/>
      <c r="BB90" s="196"/>
      <c r="BC90" s="196"/>
      <c r="BD90" s="196" t="str">
        <f t="shared" si="17"/>
        <v/>
      </c>
      <c r="BE90" s="202"/>
      <c r="BF90" s="200"/>
      <c r="BG90" s="196"/>
      <c r="BH90" s="196"/>
      <c r="BI90" s="196" t="str">
        <f t="shared" si="18"/>
        <v/>
      </c>
      <c r="BJ90" s="202"/>
      <c r="BK90" s="200"/>
      <c r="BL90" s="196"/>
      <c r="BM90" s="196"/>
      <c r="BN90" s="196" t="str">
        <f t="shared" si="19"/>
        <v/>
      </c>
      <c r="BO90" s="202"/>
      <c r="BP90" s="200"/>
    </row>
    <row r="91" spans="1:68" ht="15" x14ac:dyDescent="0.25">
      <c r="A91" s="120"/>
      <c r="B91" s="120"/>
      <c r="C91" s="120"/>
      <c r="D91" s="196"/>
      <c r="E91" s="196"/>
      <c r="F91" s="196"/>
      <c r="G91" s="197"/>
      <c r="H91" s="197"/>
      <c r="I91" s="197"/>
      <c r="J91" s="198"/>
      <c r="K91" s="220"/>
      <c r="L91" s="200"/>
      <c r="M91" s="200"/>
      <c r="N91" s="200"/>
      <c r="O91" s="197"/>
      <c r="P91" s="197"/>
      <c r="Q91" s="200"/>
      <c r="R91" s="200"/>
      <c r="S91" s="196"/>
      <c r="T91" s="196"/>
      <c r="U91" s="196" t="str">
        <f t="shared" si="10"/>
        <v/>
      </c>
      <c r="V91" s="202"/>
      <c r="W91" s="200"/>
      <c r="X91" s="196"/>
      <c r="Y91" s="196"/>
      <c r="Z91" s="196" t="str">
        <f t="shared" si="11"/>
        <v/>
      </c>
      <c r="AA91" s="202"/>
      <c r="AB91" s="200"/>
      <c r="AC91" s="196"/>
      <c r="AD91" s="196"/>
      <c r="AE91" s="196" t="str">
        <f t="shared" si="12"/>
        <v/>
      </c>
      <c r="AF91" s="202"/>
      <c r="AG91" s="200"/>
      <c r="AH91" s="196"/>
      <c r="AI91" s="196"/>
      <c r="AJ91" s="196" t="str">
        <f t="shared" si="13"/>
        <v/>
      </c>
      <c r="AK91" s="202"/>
      <c r="AL91" s="200"/>
      <c r="AM91" s="196"/>
      <c r="AN91" s="196"/>
      <c r="AO91" s="196" t="str">
        <f t="shared" si="14"/>
        <v/>
      </c>
      <c r="AP91" s="202"/>
      <c r="AQ91" s="200"/>
      <c r="AR91" s="196"/>
      <c r="AS91" s="196"/>
      <c r="AT91" s="196" t="str">
        <f t="shared" si="15"/>
        <v/>
      </c>
      <c r="AU91" s="202"/>
      <c r="AV91" s="200"/>
      <c r="AW91" s="196"/>
      <c r="AX91" s="196"/>
      <c r="AY91" s="196" t="str">
        <f t="shared" si="16"/>
        <v/>
      </c>
      <c r="AZ91" s="202"/>
      <c r="BA91" s="200"/>
      <c r="BB91" s="196"/>
      <c r="BC91" s="196"/>
      <c r="BD91" s="196" t="str">
        <f t="shared" si="17"/>
        <v/>
      </c>
      <c r="BE91" s="202"/>
      <c r="BF91" s="200"/>
      <c r="BG91" s="196"/>
      <c r="BH91" s="196"/>
      <c r="BI91" s="196" t="str">
        <f t="shared" si="18"/>
        <v/>
      </c>
      <c r="BJ91" s="202"/>
      <c r="BK91" s="200"/>
      <c r="BL91" s="196"/>
      <c r="BM91" s="196"/>
      <c r="BN91" s="196" t="str">
        <f t="shared" si="19"/>
        <v/>
      </c>
      <c r="BO91" s="202"/>
      <c r="BP91" s="200"/>
    </row>
    <row r="92" spans="1:68" ht="15" x14ac:dyDescent="0.25">
      <c r="A92" s="120"/>
      <c r="B92" s="120"/>
      <c r="C92" s="120"/>
      <c r="D92" s="196"/>
      <c r="E92" s="196"/>
      <c r="F92" s="196"/>
      <c r="G92" s="197"/>
      <c r="H92" s="197"/>
      <c r="I92" s="197"/>
      <c r="J92" s="198"/>
      <c r="K92" s="220"/>
      <c r="L92" s="200"/>
      <c r="M92" s="200"/>
      <c r="N92" s="200"/>
      <c r="O92" s="197"/>
      <c r="P92" s="197"/>
      <c r="Q92" s="200"/>
      <c r="R92" s="200"/>
      <c r="S92" s="196"/>
      <c r="T92" s="196"/>
      <c r="U92" s="196" t="str">
        <f t="shared" si="10"/>
        <v/>
      </c>
      <c r="V92" s="202"/>
      <c r="W92" s="200"/>
      <c r="X92" s="196"/>
      <c r="Y92" s="196"/>
      <c r="Z92" s="196" t="str">
        <f t="shared" si="11"/>
        <v/>
      </c>
      <c r="AA92" s="202"/>
      <c r="AB92" s="200"/>
      <c r="AC92" s="196"/>
      <c r="AD92" s="196"/>
      <c r="AE92" s="196" t="str">
        <f t="shared" si="12"/>
        <v/>
      </c>
      <c r="AF92" s="202"/>
      <c r="AG92" s="200"/>
      <c r="AH92" s="196"/>
      <c r="AI92" s="196"/>
      <c r="AJ92" s="196" t="str">
        <f t="shared" si="13"/>
        <v/>
      </c>
      <c r="AK92" s="202"/>
      <c r="AL92" s="200"/>
      <c r="AM92" s="196"/>
      <c r="AN92" s="196"/>
      <c r="AO92" s="196" t="str">
        <f t="shared" si="14"/>
        <v/>
      </c>
      <c r="AP92" s="202"/>
      <c r="AQ92" s="200"/>
      <c r="AR92" s="196"/>
      <c r="AS92" s="196"/>
      <c r="AT92" s="196" t="str">
        <f t="shared" si="15"/>
        <v/>
      </c>
      <c r="AU92" s="202"/>
      <c r="AV92" s="200"/>
      <c r="AW92" s="196"/>
      <c r="AX92" s="196"/>
      <c r="AY92" s="196" t="str">
        <f t="shared" si="16"/>
        <v/>
      </c>
      <c r="AZ92" s="202"/>
      <c r="BA92" s="200"/>
      <c r="BB92" s="196"/>
      <c r="BC92" s="196"/>
      <c r="BD92" s="196" t="str">
        <f t="shared" si="17"/>
        <v/>
      </c>
      <c r="BE92" s="202"/>
      <c r="BF92" s="200"/>
      <c r="BG92" s="196"/>
      <c r="BH92" s="196"/>
      <c r="BI92" s="196" t="str">
        <f t="shared" si="18"/>
        <v/>
      </c>
      <c r="BJ92" s="202"/>
      <c r="BK92" s="200"/>
      <c r="BL92" s="196"/>
      <c r="BM92" s="196"/>
      <c r="BN92" s="196" t="str">
        <f t="shared" si="19"/>
        <v/>
      </c>
      <c r="BO92" s="202"/>
      <c r="BP92" s="200"/>
    </row>
    <row r="93" spans="1:68" ht="15" x14ac:dyDescent="0.25">
      <c r="A93" s="120"/>
      <c r="B93" s="120"/>
      <c r="C93" s="120"/>
      <c r="D93" s="196"/>
      <c r="E93" s="196"/>
      <c r="F93" s="196"/>
      <c r="G93" s="197"/>
      <c r="H93" s="197"/>
      <c r="I93" s="197"/>
      <c r="J93" s="198"/>
      <c r="K93" s="220"/>
      <c r="L93" s="200"/>
      <c r="M93" s="200"/>
      <c r="N93" s="200"/>
      <c r="O93" s="197"/>
      <c r="P93" s="197"/>
      <c r="Q93" s="200"/>
      <c r="R93" s="200"/>
      <c r="S93" s="196"/>
      <c r="T93" s="196"/>
      <c r="U93" s="196" t="str">
        <f t="shared" si="10"/>
        <v/>
      </c>
      <c r="V93" s="202"/>
      <c r="W93" s="200"/>
      <c r="X93" s="196"/>
      <c r="Y93" s="196"/>
      <c r="Z93" s="196" t="str">
        <f t="shared" si="11"/>
        <v/>
      </c>
      <c r="AA93" s="202"/>
      <c r="AB93" s="200"/>
      <c r="AC93" s="196"/>
      <c r="AD93" s="196"/>
      <c r="AE93" s="196" t="str">
        <f t="shared" si="12"/>
        <v/>
      </c>
      <c r="AF93" s="202"/>
      <c r="AG93" s="200"/>
      <c r="AH93" s="196"/>
      <c r="AI93" s="196"/>
      <c r="AJ93" s="196" t="str">
        <f t="shared" si="13"/>
        <v/>
      </c>
      <c r="AK93" s="202"/>
      <c r="AL93" s="200"/>
      <c r="AM93" s="196"/>
      <c r="AN93" s="196"/>
      <c r="AO93" s="196" t="str">
        <f t="shared" si="14"/>
        <v/>
      </c>
      <c r="AP93" s="202"/>
      <c r="AQ93" s="200"/>
      <c r="AR93" s="196"/>
      <c r="AS93" s="196"/>
      <c r="AT93" s="196" t="str">
        <f t="shared" si="15"/>
        <v/>
      </c>
      <c r="AU93" s="202"/>
      <c r="AV93" s="200"/>
      <c r="AW93" s="196"/>
      <c r="AX93" s="196"/>
      <c r="AY93" s="196" t="str">
        <f t="shared" si="16"/>
        <v/>
      </c>
      <c r="AZ93" s="202"/>
      <c r="BA93" s="200"/>
      <c r="BB93" s="196"/>
      <c r="BC93" s="196"/>
      <c r="BD93" s="196" t="str">
        <f t="shared" si="17"/>
        <v/>
      </c>
      <c r="BE93" s="202"/>
      <c r="BF93" s="200"/>
      <c r="BG93" s="196"/>
      <c r="BH93" s="196"/>
      <c r="BI93" s="196" t="str">
        <f t="shared" si="18"/>
        <v/>
      </c>
      <c r="BJ93" s="202"/>
      <c r="BK93" s="200"/>
      <c r="BL93" s="196"/>
      <c r="BM93" s="196"/>
      <c r="BN93" s="196" t="str">
        <f t="shared" si="19"/>
        <v/>
      </c>
      <c r="BO93" s="202"/>
      <c r="BP93" s="200"/>
    </row>
    <row r="94" spans="1:68" ht="15" x14ac:dyDescent="0.25">
      <c r="A94" s="120"/>
      <c r="B94" s="120"/>
      <c r="C94" s="120"/>
      <c r="D94" s="196"/>
      <c r="E94" s="196"/>
      <c r="F94" s="196"/>
      <c r="G94" s="197"/>
      <c r="H94" s="197"/>
      <c r="I94" s="197"/>
      <c r="J94" s="198"/>
      <c r="K94" s="220"/>
      <c r="L94" s="200"/>
      <c r="M94" s="200"/>
      <c r="N94" s="200"/>
      <c r="O94" s="197"/>
      <c r="P94" s="197"/>
      <c r="Q94" s="200"/>
      <c r="R94" s="200"/>
      <c r="S94" s="196"/>
      <c r="T94" s="196"/>
      <c r="U94" s="196" t="str">
        <f t="shared" si="10"/>
        <v/>
      </c>
      <c r="V94" s="202"/>
      <c r="W94" s="200"/>
      <c r="X94" s="196"/>
      <c r="Y94" s="196"/>
      <c r="Z94" s="196" t="str">
        <f t="shared" si="11"/>
        <v/>
      </c>
      <c r="AA94" s="202"/>
      <c r="AB94" s="200"/>
      <c r="AC94" s="196"/>
      <c r="AD94" s="196"/>
      <c r="AE94" s="196" t="str">
        <f t="shared" si="12"/>
        <v/>
      </c>
      <c r="AF94" s="202"/>
      <c r="AG94" s="200"/>
      <c r="AH94" s="196"/>
      <c r="AI94" s="196"/>
      <c r="AJ94" s="196" t="str">
        <f t="shared" si="13"/>
        <v/>
      </c>
      <c r="AK94" s="202"/>
      <c r="AL94" s="200"/>
      <c r="AM94" s="196"/>
      <c r="AN94" s="196"/>
      <c r="AO94" s="196" t="str">
        <f t="shared" si="14"/>
        <v/>
      </c>
      <c r="AP94" s="202"/>
      <c r="AQ94" s="200"/>
      <c r="AR94" s="196"/>
      <c r="AS94" s="196"/>
      <c r="AT94" s="196" t="str">
        <f t="shared" si="15"/>
        <v/>
      </c>
      <c r="AU94" s="202"/>
      <c r="AV94" s="200"/>
      <c r="AW94" s="196"/>
      <c r="AX94" s="196"/>
      <c r="AY94" s="196" t="str">
        <f t="shared" si="16"/>
        <v/>
      </c>
      <c r="AZ94" s="202"/>
      <c r="BA94" s="200"/>
      <c r="BB94" s="196"/>
      <c r="BC94" s="196"/>
      <c r="BD94" s="196" t="str">
        <f t="shared" si="17"/>
        <v/>
      </c>
      <c r="BE94" s="202"/>
      <c r="BF94" s="200"/>
      <c r="BG94" s="196"/>
      <c r="BH94" s="196"/>
      <c r="BI94" s="196" t="str">
        <f t="shared" si="18"/>
        <v/>
      </c>
      <c r="BJ94" s="202"/>
      <c r="BK94" s="200"/>
      <c r="BL94" s="196"/>
      <c r="BM94" s="196"/>
      <c r="BN94" s="196" t="str">
        <f t="shared" si="19"/>
        <v/>
      </c>
      <c r="BO94" s="202"/>
      <c r="BP94" s="200"/>
    </row>
    <row r="95" spans="1:68" ht="15" x14ac:dyDescent="0.25">
      <c r="A95" s="120"/>
      <c r="B95" s="120"/>
      <c r="C95" s="120"/>
      <c r="D95" s="196"/>
      <c r="E95" s="196"/>
      <c r="F95" s="196"/>
      <c r="G95" s="197"/>
      <c r="H95" s="197"/>
      <c r="I95" s="197"/>
      <c r="J95" s="198"/>
      <c r="K95" s="220"/>
      <c r="L95" s="200"/>
      <c r="M95" s="200"/>
      <c r="N95" s="200"/>
      <c r="O95" s="197"/>
      <c r="P95" s="197"/>
      <c r="Q95" s="200"/>
      <c r="R95" s="200"/>
      <c r="S95" s="196"/>
      <c r="T95" s="196"/>
      <c r="U95" s="196" t="str">
        <f t="shared" si="10"/>
        <v/>
      </c>
      <c r="V95" s="202"/>
      <c r="W95" s="200"/>
      <c r="X95" s="196"/>
      <c r="Y95" s="196"/>
      <c r="Z95" s="196" t="str">
        <f t="shared" si="11"/>
        <v/>
      </c>
      <c r="AA95" s="202"/>
      <c r="AB95" s="200"/>
      <c r="AC95" s="196"/>
      <c r="AD95" s="196"/>
      <c r="AE95" s="196" t="str">
        <f t="shared" si="12"/>
        <v/>
      </c>
      <c r="AF95" s="202"/>
      <c r="AG95" s="200"/>
      <c r="AH95" s="196"/>
      <c r="AI95" s="196"/>
      <c r="AJ95" s="196" t="str">
        <f t="shared" si="13"/>
        <v/>
      </c>
      <c r="AK95" s="202"/>
      <c r="AL95" s="200"/>
      <c r="AM95" s="196"/>
      <c r="AN95" s="196"/>
      <c r="AO95" s="196" t="str">
        <f t="shared" si="14"/>
        <v/>
      </c>
      <c r="AP95" s="202"/>
      <c r="AQ95" s="200"/>
      <c r="AR95" s="196"/>
      <c r="AS95" s="196"/>
      <c r="AT95" s="196" t="str">
        <f t="shared" si="15"/>
        <v/>
      </c>
      <c r="AU95" s="202"/>
      <c r="AV95" s="200"/>
      <c r="AW95" s="196"/>
      <c r="AX95" s="196"/>
      <c r="AY95" s="196" t="str">
        <f t="shared" si="16"/>
        <v/>
      </c>
      <c r="AZ95" s="202"/>
      <c r="BA95" s="200"/>
      <c r="BB95" s="196"/>
      <c r="BC95" s="196"/>
      <c r="BD95" s="196" t="str">
        <f t="shared" si="17"/>
        <v/>
      </c>
      <c r="BE95" s="202"/>
      <c r="BF95" s="200"/>
      <c r="BG95" s="196"/>
      <c r="BH95" s="196"/>
      <c r="BI95" s="196" t="str">
        <f t="shared" si="18"/>
        <v/>
      </c>
      <c r="BJ95" s="202"/>
      <c r="BK95" s="200"/>
      <c r="BL95" s="196"/>
      <c r="BM95" s="196"/>
      <c r="BN95" s="196" t="str">
        <f t="shared" si="19"/>
        <v/>
      </c>
      <c r="BO95" s="202"/>
      <c r="BP95" s="200"/>
    </row>
    <row r="96" spans="1:68" ht="15" x14ac:dyDescent="0.25">
      <c r="A96" s="120"/>
      <c r="B96" s="120"/>
      <c r="C96" s="120"/>
      <c r="D96" s="196"/>
      <c r="E96" s="196"/>
      <c r="F96" s="196"/>
      <c r="G96" s="197"/>
      <c r="H96" s="197"/>
      <c r="I96" s="197"/>
      <c r="J96" s="198"/>
      <c r="K96" s="220"/>
      <c r="L96" s="200"/>
      <c r="M96" s="200"/>
      <c r="N96" s="200"/>
      <c r="O96" s="197"/>
      <c r="P96" s="197"/>
      <c r="Q96" s="200"/>
      <c r="R96" s="200"/>
      <c r="S96" s="196"/>
      <c r="T96" s="196"/>
      <c r="U96" s="196" t="str">
        <f t="shared" si="10"/>
        <v/>
      </c>
      <c r="V96" s="202"/>
      <c r="W96" s="200"/>
      <c r="X96" s="196"/>
      <c r="Y96" s="196"/>
      <c r="Z96" s="196" t="str">
        <f t="shared" si="11"/>
        <v/>
      </c>
      <c r="AA96" s="202"/>
      <c r="AB96" s="200"/>
      <c r="AC96" s="196"/>
      <c r="AD96" s="196"/>
      <c r="AE96" s="196" t="str">
        <f t="shared" si="12"/>
        <v/>
      </c>
      <c r="AF96" s="202"/>
      <c r="AG96" s="200"/>
      <c r="AH96" s="196"/>
      <c r="AI96" s="196"/>
      <c r="AJ96" s="196" t="str">
        <f t="shared" si="13"/>
        <v/>
      </c>
      <c r="AK96" s="202"/>
      <c r="AL96" s="200"/>
      <c r="AM96" s="196"/>
      <c r="AN96" s="196"/>
      <c r="AO96" s="196" t="str">
        <f t="shared" si="14"/>
        <v/>
      </c>
      <c r="AP96" s="202"/>
      <c r="AQ96" s="200"/>
      <c r="AR96" s="196"/>
      <c r="AS96" s="196"/>
      <c r="AT96" s="196" t="str">
        <f t="shared" si="15"/>
        <v/>
      </c>
      <c r="AU96" s="202"/>
      <c r="AV96" s="200"/>
      <c r="AW96" s="196"/>
      <c r="AX96" s="196"/>
      <c r="AY96" s="196" t="str">
        <f t="shared" si="16"/>
        <v/>
      </c>
      <c r="AZ96" s="202"/>
      <c r="BA96" s="200"/>
      <c r="BB96" s="196"/>
      <c r="BC96" s="196"/>
      <c r="BD96" s="196" t="str">
        <f t="shared" si="17"/>
        <v/>
      </c>
      <c r="BE96" s="202"/>
      <c r="BF96" s="200"/>
      <c r="BG96" s="196"/>
      <c r="BH96" s="196"/>
      <c r="BI96" s="196" t="str">
        <f t="shared" si="18"/>
        <v/>
      </c>
      <c r="BJ96" s="202"/>
      <c r="BK96" s="200"/>
      <c r="BL96" s="196"/>
      <c r="BM96" s="196"/>
      <c r="BN96" s="196" t="str">
        <f t="shared" si="19"/>
        <v/>
      </c>
      <c r="BO96" s="202"/>
      <c r="BP96" s="200"/>
    </row>
    <row r="97" spans="1:68" ht="15" x14ac:dyDescent="0.25">
      <c r="A97" s="120"/>
      <c r="B97" s="120"/>
      <c r="C97" s="120"/>
      <c r="D97" s="196"/>
      <c r="E97" s="196"/>
      <c r="F97" s="196"/>
      <c r="G97" s="197"/>
      <c r="H97" s="197"/>
      <c r="I97" s="197"/>
      <c r="J97" s="198"/>
      <c r="K97" s="220"/>
      <c r="L97" s="200"/>
      <c r="M97" s="200"/>
      <c r="N97" s="200"/>
      <c r="O97" s="197"/>
      <c r="P97" s="197"/>
      <c r="Q97" s="200"/>
      <c r="R97" s="200"/>
      <c r="S97" s="196"/>
      <c r="T97" s="196"/>
      <c r="U97" s="196" t="str">
        <f t="shared" si="10"/>
        <v/>
      </c>
      <c r="V97" s="202"/>
      <c r="W97" s="200"/>
      <c r="X97" s="196"/>
      <c r="Y97" s="196"/>
      <c r="Z97" s="196" t="str">
        <f t="shared" si="11"/>
        <v/>
      </c>
      <c r="AA97" s="202"/>
      <c r="AB97" s="200"/>
      <c r="AC97" s="196"/>
      <c r="AD97" s="196"/>
      <c r="AE97" s="196" t="str">
        <f t="shared" si="12"/>
        <v/>
      </c>
      <c r="AF97" s="202"/>
      <c r="AG97" s="200"/>
      <c r="AH97" s="196"/>
      <c r="AI97" s="196"/>
      <c r="AJ97" s="196" t="str">
        <f t="shared" si="13"/>
        <v/>
      </c>
      <c r="AK97" s="202"/>
      <c r="AL97" s="200"/>
      <c r="AM97" s="196"/>
      <c r="AN97" s="196"/>
      <c r="AO97" s="196" t="str">
        <f t="shared" si="14"/>
        <v/>
      </c>
      <c r="AP97" s="202"/>
      <c r="AQ97" s="200"/>
      <c r="AR97" s="196"/>
      <c r="AS97" s="196"/>
      <c r="AT97" s="196" t="str">
        <f t="shared" si="15"/>
        <v/>
      </c>
      <c r="AU97" s="202"/>
      <c r="AV97" s="200"/>
      <c r="AW97" s="196"/>
      <c r="AX97" s="196"/>
      <c r="AY97" s="196" t="str">
        <f t="shared" si="16"/>
        <v/>
      </c>
      <c r="AZ97" s="202"/>
      <c r="BA97" s="200"/>
      <c r="BB97" s="196"/>
      <c r="BC97" s="196"/>
      <c r="BD97" s="196" t="str">
        <f t="shared" si="17"/>
        <v/>
      </c>
      <c r="BE97" s="202"/>
      <c r="BF97" s="200"/>
      <c r="BG97" s="196"/>
      <c r="BH97" s="196"/>
      <c r="BI97" s="196" t="str">
        <f t="shared" si="18"/>
        <v/>
      </c>
      <c r="BJ97" s="202"/>
      <c r="BK97" s="200"/>
      <c r="BL97" s="196"/>
      <c r="BM97" s="196"/>
      <c r="BN97" s="196" t="str">
        <f t="shared" si="19"/>
        <v/>
      </c>
      <c r="BO97" s="202"/>
      <c r="BP97" s="200"/>
    </row>
    <row r="98" spans="1:68" ht="15" x14ac:dyDescent="0.25">
      <c r="A98" s="120"/>
      <c r="B98" s="120"/>
      <c r="C98" s="120"/>
      <c r="D98" s="196"/>
      <c r="E98" s="196"/>
      <c r="F98" s="196"/>
      <c r="G98" s="197"/>
      <c r="H98" s="197"/>
      <c r="I98" s="197"/>
      <c r="J98" s="198"/>
      <c r="K98" s="220"/>
      <c r="L98" s="200"/>
      <c r="M98" s="200"/>
      <c r="N98" s="200"/>
      <c r="O98" s="197"/>
      <c r="P98" s="197"/>
      <c r="Q98" s="200"/>
      <c r="R98" s="200"/>
      <c r="S98" s="196"/>
      <c r="T98" s="196"/>
      <c r="U98" s="196" t="str">
        <f t="shared" si="10"/>
        <v/>
      </c>
      <c r="V98" s="202"/>
      <c r="W98" s="200"/>
      <c r="X98" s="196"/>
      <c r="Y98" s="196"/>
      <c r="Z98" s="196" t="str">
        <f t="shared" si="11"/>
        <v/>
      </c>
      <c r="AA98" s="202"/>
      <c r="AB98" s="200"/>
      <c r="AC98" s="196"/>
      <c r="AD98" s="196"/>
      <c r="AE98" s="196" t="str">
        <f t="shared" si="12"/>
        <v/>
      </c>
      <c r="AF98" s="202"/>
      <c r="AG98" s="200"/>
      <c r="AH98" s="196"/>
      <c r="AI98" s="196"/>
      <c r="AJ98" s="196" t="str">
        <f t="shared" si="13"/>
        <v/>
      </c>
      <c r="AK98" s="202"/>
      <c r="AL98" s="200"/>
      <c r="AM98" s="196"/>
      <c r="AN98" s="196"/>
      <c r="AO98" s="196" t="str">
        <f t="shared" si="14"/>
        <v/>
      </c>
      <c r="AP98" s="202"/>
      <c r="AQ98" s="200"/>
      <c r="AR98" s="196"/>
      <c r="AS98" s="196"/>
      <c r="AT98" s="196" t="str">
        <f t="shared" si="15"/>
        <v/>
      </c>
      <c r="AU98" s="202"/>
      <c r="AV98" s="200"/>
      <c r="AW98" s="196"/>
      <c r="AX98" s="196"/>
      <c r="AY98" s="196" t="str">
        <f t="shared" si="16"/>
        <v/>
      </c>
      <c r="AZ98" s="202"/>
      <c r="BA98" s="200"/>
      <c r="BB98" s="196"/>
      <c r="BC98" s="196"/>
      <c r="BD98" s="196" t="str">
        <f t="shared" si="17"/>
        <v/>
      </c>
      <c r="BE98" s="202"/>
      <c r="BF98" s="200"/>
      <c r="BG98" s="196"/>
      <c r="BH98" s="196"/>
      <c r="BI98" s="196" t="str">
        <f t="shared" si="18"/>
        <v/>
      </c>
      <c r="BJ98" s="202"/>
      <c r="BK98" s="200"/>
      <c r="BL98" s="196"/>
      <c r="BM98" s="196"/>
      <c r="BN98" s="196" t="str">
        <f t="shared" si="19"/>
        <v/>
      </c>
      <c r="BO98" s="202"/>
      <c r="BP98" s="200"/>
    </row>
    <row r="99" spans="1:68" ht="15" x14ac:dyDescent="0.25">
      <c r="A99" s="120"/>
      <c r="B99" s="120"/>
      <c r="C99" s="120"/>
      <c r="D99" s="196"/>
      <c r="E99" s="196"/>
      <c r="F99" s="196"/>
      <c r="G99" s="197"/>
      <c r="H99" s="197"/>
      <c r="I99" s="197"/>
      <c r="J99" s="198"/>
      <c r="K99" s="220"/>
      <c r="L99" s="200"/>
      <c r="M99" s="200"/>
      <c r="N99" s="200"/>
      <c r="O99" s="197"/>
      <c r="P99" s="197"/>
      <c r="Q99" s="200"/>
      <c r="R99" s="200"/>
      <c r="S99" s="196"/>
      <c r="T99" s="196"/>
      <c r="U99" s="196" t="str">
        <f t="shared" si="10"/>
        <v/>
      </c>
      <c r="V99" s="202"/>
      <c r="W99" s="200"/>
      <c r="X99" s="196"/>
      <c r="Y99" s="196"/>
      <c r="Z99" s="196" t="str">
        <f t="shared" si="11"/>
        <v/>
      </c>
      <c r="AA99" s="202"/>
      <c r="AB99" s="200"/>
      <c r="AC99" s="196"/>
      <c r="AD99" s="196"/>
      <c r="AE99" s="196" t="str">
        <f t="shared" si="12"/>
        <v/>
      </c>
      <c r="AF99" s="202"/>
      <c r="AG99" s="200"/>
      <c r="AH99" s="196"/>
      <c r="AI99" s="196"/>
      <c r="AJ99" s="196" t="str">
        <f t="shared" si="13"/>
        <v/>
      </c>
      <c r="AK99" s="202"/>
      <c r="AL99" s="200"/>
      <c r="AM99" s="196"/>
      <c r="AN99" s="196"/>
      <c r="AO99" s="196" t="str">
        <f t="shared" si="14"/>
        <v/>
      </c>
      <c r="AP99" s="202"/>
      <c r="AQ99" s="200"/>
      <c r="AR99" s="196"/>
      <c r="AS99" s="196"/>
      <c r="AT99" s="196" t="str">
        <f t="shared" si="15"/>
        <v/>
      </c>
      <c r="AU99" s="202"/>
      <c r="AV99" s="200"/>
      <c r="AW99" s="196"/>
      <c r="AX99" s="196"/>
      <c r="AY99" s="196" t="str">
        <f t="shared" si="16"/>
        <v/>
      </c>
      <c r="AZ99" s="202"/>
      <c r="BA99" s="200"/>
      <c r="BB99" s="196"/>
      <c r="BC99" s="196"/>
      <c r="BD99" s="196" t="str">
        <f t="shared" si="17"/>
        <v/>
      </c>
      <c r="BE99" s="202"/>
      <c r="BF99" s="200"/>
      <c r="BG99" s="196"/>
      <c r="BH99" s="196"/>
      <c r="BI99" s="196" t="str">
        <f t="shared" si="18"/>
        <v/>
      </c>
      <c r="BJ99" s="202"/>
      <c r="BK99" s="200"/>
      <c r="BL99" s="196"/>
      <c r="BM99" s="196"/>
      <c r="BN99" s="196" t="str">
        <f t="shared" si="19"/>
        <v/>
      </c>
      <c r="BO99" s="202"/>
      <c r="BP99" s="200"/>
    </row>
    <row r="100" spans="1:68" ht="15" x14ac:dyDescent="0.25">
      <c r="A100" s="120"/>
      <c r="B100" s="120"/>
      <c r="C100" s="120"/>
      <c r="D100" s="196"/>
      <c r="E100" s="196"/>
      <c r="F100" s="196"/>
      <c r="G100" s="197"/>
      <c r="H100" s="197"/>
      <c r="I100" s="197"/>
      <c r="J100" s="198"/>
      <c r="K100" s="220"/>
      <c r="L100" s="200"/>
      <c r="M100" s="200"/>
      <c r="N100" s="200"/>
      <c r="O100" s="197"/>
      <c r="P100" s="197"/>
      <c r="Q100" s="200"/>
      <c r="R100" s="200"/>
      <c r="S100" s="196"/>
      <c r="T100" s="196"/>
      <c r="U100" s="196" t="str">
        <f t="shared" si="10"/>
        <v/>
      </c>
      <c r="V100" s="202"/>
      <c r="W100" s="200"/>
      <c r="X100" s="196"/>
      <c r="Y100" s="196"/>
      <c r="Z100" s="196" t="str">
        <f t="shared" si="11"/>
        <v/>
      </c>
      <c r="AA100" s="202"/>
      <c r="AB100" s="200"/>
      <c r="AC100" s="196"/>
      <c r="AD100" s="196"/>
      <c r="AE100" s="196" t="str">
        <f t="shared" si="12"/>
        <v/>
      </c>
      <c r="AF100" s="202"/>
      <c r="AG100" s="200"/>
      <c r="AH100" s="196"/>
      <c r="AI100" s="196"/>
      <c r="AJ100" s="196" t="str">
        <f t="shared" si="13"/>
        <v/>
      </c>
      <c r="AK100" s="202"/>
      <c r="AL100" s="200"/>
      <c r="AM100" s="196"/>
      <c r="AN100" s="196"/>
      <c r="AO100" s="196" t="str">
        <f t="shared" si="14"/>
        <v/>
      </c>
      <c r="AP100" s="202"/>
      <c r="AQ100" s="200"/>
      <c r="AR100" s="196"/>
      <c r="AS100" s="196"/>
      <c r="AT100" s="196" t="str">
        <f t="shared" si="15"/>
        <v/>
      </c>
      <c r="AU100" s="202"/>
      <c r="AV100" s="200"/>
      <c r="AW100" s="196"/>
      <c r="AX100" s="196"/>
      <c r="AY100" s="196" t="str">
        <f t="shared" si="16"/>
        <v/>
      </c>
      <c r="AZ100" s="202"/>
      <c r="BA100" s="200"/>
      <c r="BB100" s="196"/>
      <c r="BC100" s="196"/>
      <c r="BD100" s="196" t="str">
        <f t="shared" si="17"/>
        <v/>
      </c>
      <c r="BE100" s="202"/>
      <c r="BF100" s="200"/>
      <c r="BG100" s="196"/>
      <c r="BH100" s="196"/>
      <c r="BI100" s="196" t="str">
        <f t="shared" si="18"/>
        <v/>
      </c>
      <c r="BJ100" s="202"/>
      <c r="BK100" s="200"/>
      <c r="BL100" s="196"/>
      <c r="BM100" s="196"/>
      <c r="BN100" s="196" t="str">
        <f t="shared" si="19"/>
        <v/>
      </c>
      <c r="BO100" s="202"/>
      <c r="BP100" s="200"/>
    </row>
    <row r="101" spans="1:68" ht="15" x14ac:dyDescent="0.25">
      <c r="A101" s="120"/>
      <c r="B101" s="120"/>
      <c r="C101" s="120"/>
      <c r="D101" s="196"/>
      <c r="E101" s="196"/>
      <c r="F101" s="196"/>
      <c r="G101" s="197"/>
      <c r="H101" s="197"/>
      <c r="I101" s="197"/>
      <c r="J101" s="198"/>
      <c r="K101" s="220"/>
      <c r="L101" s="200"/>
      <c r="M101" s="200"/>
      <c r="N101" s="200"/>
      <c r="O101" s="197"/>
      <c r="P101" s="197"/>
      <c r="Q101" s="200"/>
      <c r="R101" s="200"/>
      <c r="S101" s="196"/>
      <c r="T101" s="196"/>
      <c r="U101" s="196" t="str">
        <f t="shared" si="10"/>
        <v/>
      </c>
      <c r="V101" s="202"/>
      <c r="W101" s="200"/>
      <c r="X101" s="196"/>
      <c r="Y101" s="196"/>
      <c r="Z101" s="196" t="str">
        <f t="shared" si="11"/>
        <v/>
      </c>
      <c r="AA101" s="202"/>
      <c r="AB101" s="200"/>
      <c r="AC101" s="196"/>
      <c r="AD101" s="196"/>
      <c r="AE101" s="196" t="str">
        <f t="shared" si="12"/>
        <v/>
      </c>
      <c r="AF101" s="202"/>
      <c r="AG101" s="200"/>
      <c r="AH101" s="196"/>
      <c r="AI101" s="196"/>
      <c r="AJ101" s="196" t="str">
        <f t="shared" si="13"/>
        <v/>
      </c>
      <c r="AK101" s="202"/>
      <c r="AL101" s="200"/>
      <c r="AM101" s="196"/>
      <c r="AN101" s="196"/>
      <c r="AO101" s="196" t="str">
        <f t="shared" si="14"/>
        <v/>
      </c>
      <c r="AP101" s="202"/>
      <c r="AQ101" s="200"/>
      <c r="AR101" s="196"/>
      <c r="AS101" s="196"/>
      <c r="AT101" s="196" t="str">
        <f t="shared" si="15"/>
        <v/>
      </c>
      <c r="AU101" s="202"/>
      <c r="AV101" s="200"/>
      <c r="AW101" s="196"/>
      <c r="AX101" s="196"/>
      <c r="AY101" s="196" t="str">
        <f t="shared" si="16"/>
        <v/>
      </c>
      <c r="AZ101" s="202"/>
      <c r="BA101" s="200"/>
      <c r="BB101" s="196"/>
      <c r="BC101" s="196"/>
      <c r="BD101" s="196" t="str">
        <f t="shared" si="17"/>
        <v/>
      </c>
      <c r="BE101" s="202"/>
      <c r="BF101" s="200"/>
      <c r="BG101" s="196"/>
      <c r="BH101" s="196"/>
      <c r="BI101" s="196" t="str">
        <f t="shared" si="18"/>
        <v/>
      </c>
      <c r="BJ101" s="202"/>
      <c r="BK101" s="200"/>
      <c r="BL101" s="196"/>
      <c r="BM101" s="196"/>
      <c r="BN101" s="196" t="str">
        <f t="shared" si="19"/>
        <v/>
      </c>
      <c r="BO101" s="202"/>
      <c r="BP101" s="200"/>
    </row>
    <row r="102" spans="1:68" ht="15" x14ac:dyDescent="0.25">
      <c r="A102" s="120"/>
      <c r="B102" s="120"/>
      <c r="C102" s="120"/>
      <c r="D102" s="196"/>
      <c r="E102" s="196"/>
      <c r="F102" s="196"/>
      <c r="G102" s="197"/>
      <c r="H102" s="197"/>
      <c r="I102" s="197"/>
      <c r="J102" s="198"/>
      <c r="K102" s="220"/>
      <c r="L102" s="200"/>
      <c r="M102" s="200"/>
      <c r="N102" s="200"/>
      <c r="O102" s="197"/>
      <c r="P102" s="197"/>
      <c r="Q102" s="200"/>
      <c r="R102" s="200"/>
      <c r="S102" s="196"/>
      <c r="T102" s="196"/>
      <c r="U102" s="196" t="str">
        <f t="shared" si="10"/>
        <v/>
      </c>
      <c r="V102" s="202"/>
      <c r="W102" s="200"/>
      <c r="X102" s="196"/>
      <c r="Y102" s="196"/>
      <c r="Z102" s="196" t="str">
        <f t="shared" si="11"/>
        <v/>
      </c>
      <c r="AA102" s="202"/>
      <c r="AB102" s="200"/>
      <c r="AC102" s="196"/>
      <c r="AD102" s="196"/>
      <c r="AE102" s="196" t="str">
        <f t="shared" si="12"/>
        <v/>
      </c>
      <c r="AF102" s="202"/>
      <c r="AG102" s="200"/>
      <c r="AH102" s="196"/>
      <c r="AI102" s="196"/>
      <c r="AJ102" s="196" t="str">
        <f t="shared" si="13"/>
        <v/>
      </c>
      <c r="AK102" s="202"/>
      <c r="AL102" s="200"/>
      <c r="AM102" s="196"/>
      <c r="AN102" s="196"/>
      <c r="AO102" s="196" t="str">
        <f t="shared" si="14"/>
        <v/>
      </c>
      <c r="AP102" s="202"/>
      <c r="AQ102" s="200"/>
      <c r="AR102" s="196"/>
      <c r="AS102" s="196"/>
      <c r="AT102" s="196" t="str">
        <f t="shared" si="15"/>
        <v/>
      </c>
      <c r="AU102" s="202"/>
      <c r="AV102" s="200"/>
      <c r="AW102" s="196"/>
      <c r="AX102" s="196"/>
      <c r="AY102" s="196" t="str">
        <f t="shared" si="16"/>
        <v/>
      </c>
      <c r="AZ102" s="202"/>
      <c r="BA102" s="200"/>
      <c r="BB102" s="196"/>
      <c r="BC102" s="196"/>
      <c r="BD102" s="196" t="str">
        <f t="shared" si="17"/>
        <v/>
      </c>
      <c r="BE102" s="202"/>
      <c r="BF102" s="200"/>
      <c r="BG102" s="196"/>
      <c r="BH102" s="196"/>
      <c r="BI102" s="196" t="str">
        <f t="shared" si="18"/>
        <v/>
      </c>
      <c r="BJ102" s="202"/>
      <c r="BK102" s="200"/>
      <c r="BL102" s="196"/>
      <c r="BM102" s="196"/>
      <c r="BN102" s="196" t="str">
        <f t="shared" si="19"/>
        <v/>
      </c>
      <c r="BO102" s="202"/>
      <c r="BP102" s="200"/>
    </row>
    <row r="103" spans="1:68" ht="15" x14ac:dyDescent="0.25">
      <c r="A103" s="120"/>
      <c r="B103" s="120"/>
      <c r="C103" s="120"/>
      <c r="D103" s="196"/>
      <c r="E103" s="196"/>
      <c r="F103" s="196"/>
      <c r="G103" s="197"/>
      <c r="H103" s="197"/>
      <c r="I103" s="197"/>
      <c r="J103" s="198"/>
      <c r="K103" s="220"/>
      <c r="L103" s="200"/>
      <c r="M103" s="200"/>
      <c r="N103" s="200"/>
      <c r="O103" s="197"/>
      <c r="P103" s="197"/>
      <c r="Q103" s="200"/>
      <c r="R103" s="200"/>
      <c r="S103" s="196"/>
      <c r="T103" s="196"/>
      <c r="U103" s="196" t="str">
        <f t="shared" si="10"/>
        <v/>
      </c>
      <c r="V103" s="202"/>
      <c r="W103" s="200"/>
      <c r="X103" s="196"/>
      <c r="Y103" s="196"/>
      <c r="Z103" s="196" t="str">
        <f t="shared" si="11"/>
        <v/>
      </c>
      <c r="AA103" s="202"/>
      <c r="AB103" s="200"/>
      <c r="AC103" s="196"/>
      <c r="AD103" s="196"/>
      <c r="AE103" s="196" t="str">
        <f t="shared" si="12"/>
        <v/>
      </c>
      <c r="AF103" s="202"/>
      <c r="AG103" s="200"/>
      <c r="AH103" s="196"/>
      <c r="AI103" s="196"/>
      <c r="AJ103" s="196" t="str">
        <f t="shared" si="13"/>
        <v/>
      </c>
      <c r="AK103" s="202"/>
      <c r="AL103" s="200"/>
      <c r="AM103" s="196"/>
      <c r="AN103" s="196"/>
      <c r="AO103" s="196" t="str">
        <f t="shared" si="14"/>
        <v/>
      </c>
      <c r="AP103" s="202"/>
      <c r="AQ103" s="200"/>
      <c r="AR103" s="196"/>
      <c r="AS103" s="196"/>
      <c r="AT103" s="196" t="str">
        <f t="shared" si="15"/>
        <v/>
      </c>
      <c r="AU103" s="202"/>
      <c r="AV103" s="200"/>
      <c r="AW103" s="196"/>
      <c r="AX103" s="196"/>
      <c r="AY103" s="196" t="str">
        <f t="shared" si="16"/>
        <v/>
      </c>
      <c r="AZ103" s="202"/>
      <c r="BA103" s="200"/>
      <c r="BB103" s="196"/>
      <c r="BC103" s="196"/>
      <c r="BD103" s="196" t="str">
        <f t="shared" si="17"/>
        <v/>
      </c>
      <c r="BE103" s="202"/>
      <c r="BF103" s="200"/>
      <c r="BG103" s="196"/>
      <c r="BH103" s="196"/>
      <c r="BI103" s="196" t="str">
        <f t="shared" si="18"/>
        <v/>
      </c>
      <c r="BJ103" s="202"/>
      <c r="BK103" s="200"/>
      <c r="BL103" s="196"/>
      <c r="BM103" s="196"/>
      <c r="BN103" s="196" t="str">
        <f t="shared" si="19"/>
        <v/>
      </c>
      <c r="BO103" s="202"/>
      <c r="BP103" s="200"/>
    </row>
    <row r="104" spans="1:68" ht="15" x14ac:dyDescent="0.25">
      <c r="A104" s="120"/>
      <c r="B104" s="120"/>
      <c r="C104" s="120"/>
      <c r="D104" s="196"/>
      <c r="E104" s="196"/>
      <c r="F104" s="196"/>
      <c r="G104" s="197"/>
      <c r="H104" s="197"/>
      <c r="I104" s="197"/>
      <c r="J104" s="198"/>
      <c r="K104" s="220"/>
      <c r="L104" s="200"/>
      <c r="M104" s="200"/>
      <c r="N104" s="200"/>
      <c r="O104" s="197"/>
      <c r="P104" s="197"/>
      <c r="Q104" s="200"/>
      <c r="R104" s="200"/>
      <c r="S104" s="196"/>
      <c r="T104" s="196"/>
      <c r="U104" s="196" t="str">
        <f t="shared" si="10"/>
        <v/>
      </c>
      <c r="V104" s="202"/>
      <c r="W104" s="200"/>
      <c r="X104" s="196"/>
      <c r="Y104" s="196"/>
      <c r="Z104" s="196" t="str">
        <f t="shared" si="11"/>
        <v/>
      </c>
      <c r="AA104" s="202"/>
      <c r="AB104" s="200"/>
      <c r="AC104" s="196"/>
      <c r="AD104" s="196"/>
      <c r="AE104" s="196" t="str">
        <f t="shared" si="12"/>
        <v/>
      </c>
      <c r="AF104" s="202"/>
      <c r="AG104" s="200"/>
      <c r="AH104" s="196"/>
      <c r="AI104" s="196"/>
      <c r="AJ104" s="196" t="str">
        <f t="shared" si="13"/>
        <v/>
      </c>
      <c r="AK104" s="202"/>
      <c r="AL104" s="200"/>
      <c r="AM104" s="196"/>
      <c r="AN104" s="196"/>
      <c r="AO104" s="196" t="str">
        <f t="shared" si="14"/>
        <v/>
      </c>
      <c r="AP104" s="202"/>
      <c r="AQ104" s="200"/>
      <c r="AR104" s="196"/>
      <c r="AS104" s="196"/>
      <c r="AT104" s="196" t="str">
        <f t="shared" si="15"/>
        <v/>
      </c>
      <c r="AU104" s="202"/>
      <c r="AV104" s="200"/>
      <c r="AW104" s="196"/>
      <c r="AX104" s="196"/>
      <c r="AY104" s="196" t="str">
        <f t="shared" si="16"/>
        <v/>
      </c>
      <c r="AZ104" s="202"/>
      <c r="BA104" s="200"/>
      <c r="BB104" s="196"/>
      <c r="BC104" s="196"/>
      <c r="BD104" s="196" t="str">
        <f t="shared" si="17"/>
        <v/>
      </c>
      <c r="BE104" s="202"/>
      <c r="BF104" s="200"/>
      <c r="BG104" s="196"/>
      <c r="BH104" s="196"/>
      <c r="BI104" s="196" t="str">
        <f t="shared" si="18"/>
        <v/>
      </c>
      <c r="BJ104" s="202"/>
      <c r="BK104" s="200"/>
      <c r="BL104" s="196"/>
      <c r="BM104" s="196"/>
      <c r="BN104" s="196" t="str">
        <f t="shared" si="19"/>
        <v/>
      </c>
      <c r="BO104" s="202"/>
      <c r="BP104" s="200"/>
    </row>
    <row r="105" spans="1:68" ht="15" x14ac:dyDescent="0.25">
      <c r="A105" s="120"/>
      <c r="B105" s="120"/>
      <c r="C105" s="120"/>
      <c r="D105" s="196"/>
      <c r="E105" s="196"/>
      <c r="F105" s="196"/>
      <c r="G105" s="197"/>
      <c r="H105" s="197"/>
      <c r="I105" s="197"/>
      <c r="J105" s="198"/>
      <c r="K105" s="220"/>
      <c r="L105" s="200"/>
      <c r="M105" s="200"/>
      <c r="N105" s="200"/>
      <c r="O105" s="197"/>
      <c r="P105" s="197"/>
      <c r="Q105" s="200"/>
      <c r="R105" s="200"/>
      <c r="S105" s="196"/>
      <c r="T105" s="196"/>
      <c r="U105" s="196" t="str">
        <f t="shared" si="10"/>
        <v/>
      </c>
      <c r="V105" s="202"/>
      <c r="W105" s="200"/>
      <c r="X105" s="196"/>
      <c r="Y105" s="196"/>
      <c r="Z105" s="196" t="str">
        <f t="shared" si="11"/>
        <v/>
      </c>
      <c r="AA105" s="202"/>
      <c r="AB105" s="200"/>
      <c r="AC105" s="196"/>
      <c r="AD105" s="196"/>
      <c r="AE105" s="196" t="str">
        <f t="shared" si="12"/>
        <v/>
      </c>
      <c r="AF105" s="202"/>
      <c r="AG105" s="200"/>
      <c r="AH105" s="196"/>
      <c r="AI105" s="196"/>
      <c r="AJ105" s="196" t="str">
        <f t="shared" si="13"/>
        <v/>
      </c>
      <c r="AK105" s="202"/>
      <c r="AL105" s="200"/>
      <c r="AM105" s="196"/>
      <c r="AN105" s="196"/>
      <c r="AO105" s="196" t="str">
        <f t="shared" si="14"/>
        <v/>
      </c>
      <c r="AP105" s="202"/>
      <c r="AQ105" s="200"/>
      <c r="AR105" s="196"/>
      <c r="AS105" s="196"/>
      <c r="AT105" s="196" t="str">
        <f t="shared" si="15"/>
        <v/>
      </c>
      <c r="AU105" s="202"/>
      <c r="AV105" s="200"/>
      <c r="AW105" s="196"/>
      <c r="AX105" s="196"/>
      <c r="AY105" s="196" t="str">
        <f t="shared" si="16"/>
        <v/>
      </c>
      <c r="AZ105" s="202"/>
      <c r="BA105" s="200"/>
      <c r="BB105" s="196"/>
      <c r="BC105" s="196"/>
      <c r="BD105" s="196" t="str">
        <f t="shared" si="17"/>
        <v/>
      </c>
      <c r="BE105" s="202"/>
      <c r="BF105" s="200"/>
      <c r="BG105" s="196"/>
      <c r="BH105" s="196"/>
      <c r="BI105" s="196" t="str">
        <f t="shared" si="18"/>
        <v/>
      </c>
      <c r="BJ105" s="202"/>
      <c r="BK105" s="200"/>
      <c r="BL105" s="196"/>
      <c r="BM105" s="196"/>
      <c r="BN105" s="196" t="str">
        <f t="shared" si="19"/>
        <v/>
      </c>
      <c r="BO105" s="202"/>
      <c r="BP105" s="200"/>
    </row>
    <row r="106" spans="1:68" ht="15" x14ac:dyDescent="0.25">
      <c r="A106" s="120"/>
      <c r="B106" s="120"/>
      <c r="C106" s="120"/>
      <c r="D106" s="196"/>
      <c r="E106" s="196"/>
      <c r="F106" s="196"/>
      <c r="G106" s="197"/>
      <c r="H106" s="197"/>
      <c r="I106" s="197"/>
      <c r="J106" s="198"/>
      <c r="K106" s="220"/>
      <c r="L106" s="200"/>
      <c r="M106" s="200"/>
      <c r="N106" s="200"/>
      <c r="O106" s="197"/>
      <c r="P106" s="197"/>
      <c r="Q106" s="200"/>
      <c r="R106" s="200"/>
      <c r="S106" s="196"/>
      <c r="T106" s="196"/>
      <c r="U106" s="196" t="str">
        <f t="shared" si="10"/>
        <v/>
      </c>
      <c r="V106" s="202"/>
      <c r="W106" s="200"/>
      <c r="X106" s="196"/>
      <c r="Y106" s="196"/>
      <c r="Z106" s="196" t="str">
        <f t="shared" si="11"/>
        <v/>
      </c>
      <c r="AA106" s="202"/>
      <c r="AB106" s="200"/>
      <c r="AC106" s="196"/>
      <c r="AD106" s="196"/>
      <c r="AE106" s="196" t="str">
        <f t="shared" si="12"/>
        <v/>
      </c>
      <c r="AF106" s="202"/>
      <c r="AG106" s="200"/>
      <c r="AH106" s="196"/>
      <c r="AI106" s="196"/>
      <c r="AJ106" s="196" t="str">
        <f t="shared" si="13"/>
        <v/>
      </c>
      <c r="AK106" s="202"/>
      <c r="AL106" s="200"/>
      <c r="AM106" s="196"/>
      <c r="AN106" s="196"/>
      <c r="AO106" s="196" t="str">
        <f t="shared" si="14"/>
        <v/>
      </c>
      <c r="AP106" s="202"/>
      <c r="AQ106" s="200"/>
      <c r="AR106" s="196"/>
      <c r="AS106" s="196"/>
      <c r="AT106" s="196" t="str">
        <f t="shared" si="15"/>
        <v/>
      </c>
      <c r="AU106" s="202"/>
      <c r="AV106" s="200"/>
      <c r="AW106" s="196"/>
      <c r="AX106" s="196"/>
      <c r="AY106" s="196" t="str">
        <f t="shared" si="16"/>
        <v/>
      </c>
      <c r="AZ106" s="202"/>
      <c r="BA106" s="200"/>
      <c r="BB106" s="196"/>
      <c r="BC106" s="196"/>
      <c r="BD106" s="196" t="str">
        <f t="shared" si="17"/>
        <v/>
      </c>
      <c r="BE106" s="202"/>
      <c r="BF106" s="200"/>
      <c r="BG106" s="196"/>
      <c r="BH106" s="196"/>
      <c r="BI106" s="196" t="str">
        <f t="shared" si="18"/>
        <v/>
      </c>
      <c r="BJ106" s="202"/>
      <c r="BK106" s="200"/>
      <c r="BL106" s="196"/>
      <c r="BM106" s="196"/>
      <c r="BN106" s="196" t="str">
        <f t="shared" si="19"/>
        <v/>
      </c>
      <c r="BO106" s="202"/>
      <c r="BP106" s="200"/>
    </row>
    <row r="107" spans="1:68" ht="15" x14ac:dyDescent="0.25">
      <c r="A107" s="120"/>
      <c r="B107" s="120"/>
      <c r="C107" s="120"/>
      <c r="D107" s="196"/>
      <c r="E107" s="196"/>
      <c r="F107" s="196"/>
      <c r="G107" s="197"/>
      <c r="H107" s="197"/>
      <c r="I107" s="197"/>
      <c r="J107" s="198"/>
      <c r="K107" s="220"/>
      <c r="L107" s="200"/>
      <c r="M107" s="200"/>
      <c r="N107" s="200"/>
      <c r="O107" s="197"/>
      <c r="P107" s="197"/>
      <c r="Q107" s="200"/>
      <c r="R107" s="200"/>
      <c r="S107" s="196"/>
      <c r="T107" s="196"/>
      <c r="U107" s="196" t="str">
        <f t="shared" si="10"/>
        <v/>
      </c>
      <c r="V107" s="202"/>
      <c r="W107" s="200"/>
      <c r="X107" s="196"/>
      <c r="Y107" s="196"/>
      <c r="Z107" s="196" t="str">
        <f t="shared" si="11"/>
        <v/>
      </c>
      <c r="AA107" s="202"/>
      <c r="AB107" s="200"/>
      <c r="AC107" s="196"/>
      <c r="AD107" s="196"/>
      <c r="AE107" s="196" t="str">
        <f t="shared" si="12"/>
        <v/>
      </c>
      <c r="AF107" s="202"/>
      <c r="AG107" s="200"/>
      <c r="AH107" s="196"/>
      <c r="AI107" s="196"/>
      <c r="AJ107" s="196" t="str">
        <f t="shared" si="13"/>
        <v/>
      </c>
      <c r="AK107" s="202"/>
      <c r="AL107" s="200"/>
      <c r="AM107" s="196"/>
      <c r="AN107" s="196"/>
      <c r="AO107" s="196" t="str">
        <f t="shared" si="14"/>
        <v/>
      </c>
      <c r="AP107" s="202"/>
      <c r="AQ107" s="200"/>
      <c r="AR107" s="196"/>
      <c r="AS107" s="196"/>
      <c r="AT107" s="196" t="str">
        <f t="shared" si="15"/>
        <v/>
      </c>
      <c r="AU107" s="202"/>
      <c r="AV107" s="200"/>
      <c r="AW107" s="196"/>
      <c r="AX107" s="196"/>
      <c r="AY107" s="196" t="str">
        <f t="shared" si="16"/>
        <v/>
      </c>
      <c r="AZ107" s="202"/>
      <c r="BA107" s="200"/>
      <c r="BB107" s="196"/>
      <c r="BC107" s="196"/>
      <c r="BD107" s="196" t="str">
        <f t="shared" si="17"/>
        <v/>
      </c>
      <c r="BE107" s="202"/>
      <c r="BF107" s="200"/>
      <c r="BG107" s="196"/>
      <c r="BH107" s="196"/>
      <c r="BI107" s="196" t="str">
        <f t="shared" si="18"/>
        <v/>
      </c>
      <c r="BJ107" s="202"/>
      <c r="BK107" s="200"/>
      <c r="BL107" s="196"/>
      <c r="BM107" s="196"/>
      <c r="BN107" s="196" t="str">
        <f t="shared" si="19"/>
        <v/>
      </c>
      <c r="BO107" s="202"/>
      <c r="BP107" s="200"/>
    </row>
    <row r="108" spans="1:68" ht="15" x14ac:dyDescent="0.25">
      <c r="A108" s="120"/>
      <c r="B108" s="120"/>
      <c r="C108" s="120"/>
      <c r="D108" s="196"/>
      <c r="E108" s="196"/>
      <c r="F108" s="196"/>
      <c r="G108" s="197"/>
      <c r="H108" s="197"/>
      <c r="I108" s="197"/>
      <c r="J108" s="198"/>
      <c r="K108" s="220"/>
      <c r="L108" s="200"/>
      <c r="M108" s="200"/>
      <c r="N108" s="200"/>
      <c r="O108" s="197"/>
      <c r="P108" s="197"/>
      <c r="Q108" s="200"/>
      <c r="R108" s="200"/>
      <c r="S108" s="196"/>
      <c r="T108" s="196"/>
      <c r="U108" s="196" t="str">
        <f t="shared" si="10"/>
        <v/>
      </c>
      <c r="V108" s="202"/>
      <c r="W108" s="200"/>
      <c r="X108" s="196"/>
      <c r="Y108" s="196"/>
      <c r="Z108" s="196" t="str">
        <f t="shared" si="11"/>
        <v/>
      </c>
      <c r="AA108" s="202"/>
      <c r="AB108" s="200"/>
      <c r="AC108" s="196"/>
      <c r="AD108" s="196"/>
      <c r="AE108" s="196" t="str">
        <f t="shared" si="12"/>
        <v/>
      </c>
      <c r="AF108" s="202"/>
      <c r="AG108" s="200"/>
      <c r="AH108" s="196"/>
      <c r="AI108" s="196"/>
      <c r="AJ108" s="196" t="str">
        <f t="shared" si="13"/>
        <v/>
      </c>
      <c r="AK108" s="202"/>
      <c r="AL108" s="200"/>
      <c r="AM108" s="196"/>
      <c r="AN108" s="196"/>
      <c r="AO108" s="196" t="str">
        <f t="shared" si="14"/>
        <v/>
      </c>
      <c r="AP108" s="202"/>
      <c r="AQ108" s="200"/>
      <c r="AR108" s="196"/>
      <c r="AS108" s="196"/>
      <c r="AT108" s="196" t="str">
        <f t="shared" si="15"/>
        <v/>
      </c>
      <c r="AU108" s="202"/>
      <c r="AV108" s="200"/>
      <c r="AW108" s="196"/>
      <c r="AX108" s="196"/>
      <c r="AY108" s="196" t="str">
        <f t="shared" si="16"/>
        <v/>
      </c>
      <c r="AZ108" s="202"/>
      <c r="BA108" s="200"/>
      <c r="BB108" s="196"/>
      <c r="BC108" s="196"/>
      <c r="BD108" s="196" t="str">
        <f t="shared" si="17"/>
        <v/>
      </c>
      <c r="BE108" s="202"/>
      <c r="BF108" s="200"/>
      <c r="BG108" s="196"/>
      <c r="BH108" s="196"/>
      <c r="BI108" s="196" t="str">
        <f t="shared" si="18"/>
        <v/>
      </c>
      <c r="BJ108" s="202"/>
      <c r="BK108" s="200"/>
      <c r="BL108" s="196"/>
      <c r="BM108" s="196"/>
      <c r="BN108" s="196" t="str">
        <f t="shared" si="19"/>
        <v/>
      </c>
      <c r="BO108" s="202"/>
      <c r="BP108" s="200"/>
    </row>
    <row r="109" spans="1:68" ht="15" x14ac:dyDescent="0.25">
      <c r="A109" s="120"/>
      <c r="B109" s="120"/>
      <c r="C109" s="120"/>
      <c r="D109" s="196"/>
      <c r="E109" s="196"/>
      <c r="F109" s="196"/>
      <c r="G109" s="197"/>
      <c r="H109" s="197"/>
      <c r="I109" s="197"/>
      <c r="J109" s="198"/>
      <c r="K109" s="220"/>
      <c r="L109" s="200"/>
      <c r="M109" s="200"/>
      <c r="N109" s="200"/>
      <c r="O109" s="197"/>
      <c r="P109" s="197"/>
      <c r="Q109" s="200"/>
      <c r="R109" s="200"/>
      <c r="S109" s="196"/>
      <c r="T109" s="196"/>
      <c r="U109" s="196" t="str">
        <f t="shared" si="10"/>
        <v/>
      </c>
      <c r="V109" s="202"/>
      <c r="W109" s="200"/>
      <c r="X109" s="196"/>
      <c r="Y109" s="196"/>
      <c r="Z109" s="196" t="str">
        <f t="shared" si="11"/>
        <v/>
      </c>
      <c r="AA109" s="202"/>
      <c r="AB109" s="200"/>
      <c r="AC109" s="196"/>
      <c r="AD109" s="196"/>
      <c r="AE109" s="196" t="str">
        <f t="shared" si="12"/>
        <v/>
      </c>
      <c r="AF109" s="202"/>
      <c r="AG109" s="200"/>
      <c r="AH109" s="196"/>
      <c r="AI109" s="196"/>
      <c r="AJ109" s="196" t="str">
        <f t="shared" si="13"/>
        <v/>
      </c>
      <c r="AK109" s="202"/>
      <c r="AL109" s="200"/>
      <c r="AM109" s="196"/>
      <c r="AN109" s="196"/>
      <c r="AO109" s="196" t="str">
        <f t="shared" si="14"/>
        <v/>
      </c>
      <c r="AP109" s="202"/>
      <c r="AQ109" s="200"/>
      <c r="AR109" s="196"/>
      <c r="AS109" s="196"/>
      <c r="AT109" s="196" t="str">
        <f t="shared" si="15"/>
        <v/>
      </c>
      <c r="AU109" s="202"/>
      <c r="AV109" s="200"/>
      <c r="AW109" s="196"/>
      <c r="AX109" s="196"/>
      <c r="AY109" s="196" t="str">
        <f t="shared" si="16"/>
        <v/>
      </c>
      <c r="AZ109" s="202"/>
      <c r="BA109" s="200"/>
      <c r="BB109" s="196"/>
      <c r="BC109" s="196"/>
      <c r="BD109" s="196" t="str">
        <f t="shared" si="17"/>
        <v/>
      </c>
      <c r="BE109" s="202"/>
      <c r="BF109" s="200"/>
      <c r="BG109" s="196"/>
      <c r="BH109" s="196"/>
      <c r="BI109" s="196" t="str">
        <f t="shared" si="18"/>
        <v/>
      </c>
      <c r="BJ109" s="202"/>
      <c r="BK109" s="200"/>
      <c r="BL109" s="196"/>
      <c r="BM109" s="196"/>
      <c r="BN109" s="196" t="str">
        <f t="shared" si="19"/>
        <v/>
      </c>
      <c r="BO109" s="202"/>
      <c r="BP109" s="200"/>
    </row>
    <row r="110" spans="1:68" ht="15" x14ac:dyDescent="0.25">
      <c r="A110" s="120"/>
      <c r="B110" s="120"/>
      <c r="C110" s="120"/>
      <c r="D110" s="196"/>
      <c r="E110" s="196"/>
      <c r="F110" s="196"/>
      <c r="G110" s="197"/>
      <c r="H110" s="197"/>
      <c r="I110" s="197"/>
      <c r="J110" s="198"/>
      <c r="K110" s="220"/>
      <c r="L110" s="200"/>
      <c r="M110" s="200"/>
      <c r="N110" s="200"/>
      <c r="O110" s="197"/>
      <c r="P110" s="197"/>
      <c r="Q110" s="200"/>
      <c r="R110" s="200"/>
      <c r="S110" s="196"/>
      <c r="T110" s="196"/>
      <c r="U110" s="196" t="str">
        <f t="shared" si="10"/>
        <v/>
      </c>
      <c r="V110" s="202"/>
      <c r="W110" s="200"/>
      <c r="X110" s="196"/>
      <c r="Y110" s="196"/>
      <c r="Z110" s="196" t="str">
        <f t="shared" si="11"/>
        <v/>
      </c>
      <c r="AA110" s="202"/>
      <c r="AB110" s="200"/>
      <c r="AC110" s="196"/>
      <c r="AD110" s="196"/>
      <c r="AE110" s="196" t="str">
        <f t="shared" si="12"/>
        <v/>
      </c>
      <c r="AF110" s="202"/>
      <c r="AG110" s="200"/>
      <c r="AH110" s="196"/>
      <c r="AI110" s="196"/>
      <c r="AJ110" s="196" t="str">
        <f t="shared" si="13"/>
        <v/>
      </c>
      <c r="AK110" s="202"/>
      <c r="AL110" s="200"/>
      <c r="AM110" s="196"/>
      <c r="AN110" s="196"/>
      <c r="AO110" s="196" t="str">
        <f t="shared" si="14"/>
        <v/>
      </c>
      <c r="AP110" s="202"/>
      <c r="AQ110" s="200"/>
      <c r="AR110" s="196"/>
      <c r="AS110" s="196"/>
      <c r="AT110" s="196" t="str">
        <f t="shared" si="15"/>
        <v/>
      </c>
      <c r="AU110" s="202"/>
      <c r="AV110" s="200"/>
      <c r="AW110" s="196"/>
      <c r="AX110" s="196"/>
      <c r="AY110" s="196" t="str">
        <f t="shared" si="16"/>
        <v/>
      </c>
      <c r="AZ110" s="202"/>
      <c r="BA110" s="200"/>
      <c r="BB110" s="196"/>
      <c r="BC110" s="196"/>
      <c r="BD110" s="196" t="str">
        <f t="shared" si="17"/>
        <v/>
      </c>
      <c r="BE110" s="202"/>
      <c r="BF110" s="200"/>
      <c r="BG110" s="196"/>
      <c r="BH110" s="196"/>
      <c r="BI110" s="196" t="str">
        <f t="shared" si="18"/>
        <v/>
      </c>
      <c r="BJ110" s="202"/>
      <c r="BK110" s="200"/>
      <c r="BL110" s="196"/>
      <c r="BM110" s="196"/>
      <c r="BN110" s="196" t="str">
        <f t="shared" si="19"/>
        <v/>
      </c>
      <c r="BO110" s="202"/>
      <c r="BP110" s="200"/>
    </row>
    <row r="111" spans="1:68" ht="15" x14ac:dyDescent="0.25">
      <c r="A111" s="120"/>
      <c r="B111" s="120"/>
      <c r="C111" s="120"/>
      <c r="D111" s="196"/>
      <c r="E111" s="196"/>
      <c r="F111" s="196"/>
      <c r="G111" s="197"/>
      <c r="H111" s="197"/>
      <c r="I111" s="197"/>
      <c r="J111" s="198"/>
      <c r="K111" s="220"/>
      <c r="L111" s="200"/>
      <c r="M111" s="200"/>
      <c r="N111" s="200"/>
      <c r="O111" s="197"/>
      <c r="P111" s="197"/>
      <c r="Q111" s="200"/>
      <c r="R111" s="200"/>
      <c r="S111" s="196"/>
      <c r="T111" s="196"/>
      <c r="U111" s="196" t="str">
        <f t="shared" si="10"/>
        <v/>
      </c>
      <c r="V111" s="202"/>
      <c r="W111" s="200"/>
      <c r="X111" s="196"/>
      <c r="Y111" s="196"/>
      <c r="Z111" s="196" t="str">
        <f t="shared" si="11"/>
        <v/>
      </c>
      <c r="AA111" s="202"/>
      <c r="AB111" s="200"/>
      <c r="AC111" s="196"/>
      <c r="AD111" s="196"/>
      <c r="AE111" s="196" t="str">
        <f t="shared" si="12"/>
        <v/>
      </c>
      <c r="AF111" s="202"/>
      <c r="AG111" s="200"/>
      <c r="AH111" s="196"/>
      <c r="AI111" s="196"/>
      <c r="AJ111" s="196" t="str">
        <f t="shared" si="13"/>
        <v/>
      </c>
      <c r="AK111" s="202"/>
      <c r="AL111" s="200"/>
      <c r="AM111" s="196"/>
      <c r="AN111" s="196"/>
      <c r="AO111" s="196" t="str">
        <f t="shared" si="14"/>
        <v/>
      </c>
      <c r="AP111" s="202"/>
      <c r="AQ111" s="200"/>
      <c r="AR111" s="196"/>
      <c r="AS111" s="196"/>
      <c r="AT111" s="196" t="str">
        <f t="shared" si="15"/>
        <v/>
      </c>
      <c r="AU111" s="202"/>
      <c r="AV111" s="200"/>
      <c r="AW111" s="196"/>
      <c r="AX111" s="196"/>
      <c r="AY111" s="196" t="str">
        <f t="shared" si="16"/>
        <v/>
      </c>
      <c r="AZ111" s="202"/>
      <c r="BA111" s="200"/>
      <c r="BB111" s="196"/>
      <c r="BC111" s="196"/>
      <c r="BD111" s="196" t="str">
        <f t="shared" si="17"/>
        <v/>
      </c>
      <c r="BE111" s="202"/>
      <c r="BF111" s="200"/>
      <c r="BG111" s="196"/>
      <c r="BH111" s="196"/>
      <c r="BI111" s="196" t="str">
        <f t="shared" si="18"/>
        <v/>
      </c>
      <c r="BJ111" s="202"/>
      <c r="BK111" s="200"/>
      <c r="BL111" s="196"/>
      <c r="BM111" s="196"/>
      <c r="BN111" s="196" t="str">
        <f t="shared" si="19"/>
        <v/>
      </c>
      <c r="BO111" s="202"/>
      <c r="BP111" s="200"/>
    </row>
    <row r="112" spans="1:68" ht="15" x14ac:dyDescent="0.25">
      <c r="A112" s="120"/>
      <c r="B112" s="120"/>
      <c r="C112" s="120"/>
      <c r="D112" s="196"/>
      <c r="E112" s="196"/>
      <c r="F112" s="196"/>
      <c r="G112" s="197"/>
      <c r="H112" s="197"/>
      <c r="I112" s="197"/>
      <c r="J112" s="198"/>
      <c r="K112" s="220"/>
      <c r="L112" s="200"/>
      <c r="M112" s="200"/>
      <c r="N112" s="200"/>
      <c r="O112" s="197"/>
      <c r="P112" s="197"/>
      <c r="Q112" s="200"/>
      <c r="R112" s="200"/>
      <c r="S112" s="196"/>
      <c r="T112" s="196"/>
      <c r="U112" s="196" t="str">
        <f t="shared" si="10"/>
        <v/>
      </c>
      <c r="V112" s="202"/>
      <c r="W112" s="200"/>
      <c r="X112" s="196"/>
      <c r="Y112" s="196"/>
      <c r="Z112" s="196" t="str">
        <f t="shared" si="11"/>
        <v/>
      </c>
      <c r="AA112" s="202"/>
      <c r="AB112" s="200"/>
      <c r="AC112" s="196"/>
      <c r="AD112" s="196"/>
      <c r="AE112" s="196" t="str">
        <f t="shared" si="12"/>
        <v/>
      </c>
      <c r="AF112" s="202"/>
      <c r="AG112" s="200"/>
      <c r="AH112" s="196"/>
      <c r="AI112" s="196"/>
      <c r="AJ112" s="196" t="str">
        <f t="shared" si="13"/>
        <v/>
      </c>
      <c r="AK112" s="202"/>
      <c r="AL112" s="200"/>
      <c r="AM112" s="196"/>
      <c r="AN112" s="196"/>
      <c r="AO112" s="196" t="str">
        <f t="shared" si="14"/>
        <v/>
      </c>
      <c r="AP112" s="202"/>
      <c r="AQ112" s="200"/>
      <c r="AR112" s="196"/>
      <c r="AS112" s="196"/>
      <c r="AT112" s="196" t="str">
        <f t="shared" si="15"/>
        <v/>
      </c>
      <c r="AU112" s="202"/>
      <c r="AV112" s="200"/>
      <c r="AW112" s="196"/>
      <c r="AX112" s="196"/>
      <c r="AY112" s="196" t="str">
        <f t="shared" si="16"/>
        <v/>
      </c>
      <c r="AZ112" s="202"/>
      <c r="BA112" s="200"/>
      <c r="BB112" s="196"/>
      <c r="BC112" s="196"/>
      <c r="BD112" s="196" t="str">
        <f t="shared" si="17"/>
        <v/>
      </c>
      <c r="BE112" s="202"/>
      <c r="BF112" s="200"/>
      <c r="BG112" s="196"/>
      <c r="BH112" s="196"/>
      <c r="BI112" s="196" t="str">
        <f t="shared" si="18"/>
        <v/>
      </c>
      <c r="BJ112" s="202"/>
      <c r="BK112" s="200"/>
      <c r="BL112" s="196"/>
      <c r="BM112" s="196"/>
      <c r="BN112" s="196" t="str">
        <f t="shared" si="19"/>
        <v/>
      </c>
      <c r="BO112" s="202"/>
      <c r="BP112" s="200"/>
    </row>
    <row r="113" spans="1:68" ht="15" x14ac:dyDescent="0.25">
      <c r="A113" s="120"/>
      <c r="B113" s="120"/>
      <c r="C113" s="120"/>
      <c r="D113" s="196"/>
      <c r="E113" s="196"/>
      <c r="F113" s="196"/>
      <c r="G113" s="197"/>
      <c r="H113" s="197"/>
      <c r="I113" s="197"/>
      <c r="J113" s="198"/>
      <c r="K113" s="220"/>
      <c r="L113" s="200"/>
      <c r="M113" s="200"/>
      <c r="N113" s="200"/>
      <c r="O113" s="197"/>
      <c r="P113" s="197"/>
      <c r="Q113" s="200"/>
      <c r="R113" s="200"/>
      <c r="S113" s="196"/>
      <c r="T113" s="196"/>
      <c r="U113" s="196" t="str">
        <f t="shared" si="10"/>
        <v/>
      </c>
      <c r="V113" s="202"/>
      <c r="W113" s="200"/>
      <c r="X113" s="196"/>
      <c r="Y113" s="196"/>
      <c r="Z113" s="196" t="str">
        <f t="shared" si="11"/>
        <v/>
      </c>
      <c r="AA113" s="202"/>
      <c r="AB113" s="200"/>
      <c r="AC113" s="196"/>
      <c r="AD113" s="196"/>
      <c r="AE113" s="196" t="str">
        <f t="shared" si="12"/>
        <v/>
      </c>
      <c r="AF113" s="202"/>
      <c r="AG113" s="200"/>
      <c r="AH113" s="196"/>
      <c r="AI113" s="196"/>
      <c r="AJ113" s="196" t="str">
        <f t="shared" si="13"/>
        <v/>
      </c>
      <c r="AK113" s="202"/>
      <c r="AL113" s="200"/>
      <c r="AM113" s="196"/>
      <c r="AN113" s="196"/>
      <c r="AO113" s="196" t="str">
        <f t="shared" si="14"/>
        <v/>
      </c>
      <c r="AP113" s="202"/>
      <c r="AQ113" s="200"/>
      <c r="AR113" s="196"/>
      <c r="AS113" s="196"/>
      <c r="AT113" s="196" t="str">
        <f t="shared" si="15"/>
        <v/>
      </c>
      <c r="AU113" s="202"/>
      <c r="AV113" s="200"/>
      <c r="AW113" s="196"/>
      <c r="AX113" s="196"/>
      <c r="AY113" s="196" t="str">
        <f t="shared" si="16"/>
        <v/>
      </c>
      <c r="AZ113" s="202"/>
      <c r="BA113" s="200"/>
      <c r="BB113" s="196"/>
      <c r="BC113" s="196"/>
      <c r="BD113" s="196" t="str">
        <f t="shared" si="17"/>
        <v/>
      </c>
      <c r="BE113" s="202"/>
      <c r="BF113" s="200"/>
      <c r="BG113" s="196"/>
      <c r="BH113" s="196"/>
      <c r="BI113" s="196" t="str">
        <f t="shared" si="18"/>
        <v/>
      </c>
      <c r="BJ113" s="202"/>
      <c r="BK113" s="200"/>
      <c r="BL113" s="196"/>
      <c r="BM113" s="196"/>
      <c r="BN113" s="196" t="str">
        <f t="shared" si="19"/>
        <v/>
      </c>
      <c r="BO113" s="202"/>
      <c r="BP113" s="200"/>
    </row>
    <row r="114" spans="1:68" ht="15" x14ac:dyDescent="0.25">
      <c r="A114" s="120"/>
      <c r="B114" s="120"/>
      <c r="C114" s="120"/>
      <c r="D114" s="196"/>
      <c r="E114" s="196"/>
      <c r="F114" s="196"/>
      <c r="G114" s="197"/>
      <c r="H114" s="197"/>
      <c r="I114" s="197"/>
      <c r="J114" s="198"/>
      <c r="K114" s="220"/>
      <c r="L114" s="200"/>
      <c r="M114" s="200"/>
      <c r="N114" s="200"/>
      <c r="O114" s="197"/>
      <c r="P114" s="197"/>
      <c r="Q114" s="200"/>
      <c r="R114" s="200"/>
      <c r="S114" s="196"/>
      <c r="T114" s="196"/>
      <c r="U114" s="196" t="str">
        <f t="shared" si="10"/>
        <v/>
      </c>
      <c r="V114" s="202"/>
      <c r="W114" s="200"/>
      <c r="X114" s="196"/>
      <c r="Y114" s="196"/>
      <c r="Z114" s="196" t="str">
        <f t="shared" si="11"/>
        <v/>
      </c>
      <c r="AA114" s="202"/>
      <c r="AB114" s="200"/>
      <c r="AC114" s="196"/>
      <c r="AD114" s="196"/>
      <c r="AE114" s="196" t="str">
        <f t="shared" si="12"/>
        <v/>
      </c>
      <c r="AF114" s="202"/>
      <c r="AG114" s="200"/>
      <c r="AH114" s="196"/>
      <c r="AI114" s="196"/>
      <c r="AJ114" s="196" t="str">
        <f t="shared" si="13"/>
        <v/>
      </c>
      <c r="AK114" s="202"/>
      <c r="AL114" s="200"/>
      <c r="AM114" s="196"/>
      <c r="AN114" s="196"/>
      <c r="AO114" s="196" t="str">
        <f t="shared" si="14"/>
        <v/>
      </c>
      <c r="AP114" s="202"/>
      <c r="AQ114" s="200"/>
      <c r="AR114" s="196"/>
      <c r="AS114" s="196"/>
      <c r="AT114" s="196" t="str">
        <f t="shared" si="15"/>
        <v/>
      </c>
      <c r="AU114" s="202"/>
      <c r="AV114" s="200"/>
      <c r="AW114" s="196"/>
      <c r="AX114" s="196"/>
      <c r="AY114" s="196" t="str">
        <f t="shared" si="16"/>
        <v/>
      </c>
      <c r="AZ114" s="202"/>
      <c r="BA114" s="200"/>
      <c r="BB114" s="196"/>
      <c r="BC114" s="196"/>
      <c r="BD114" s="196" t="str">
        <f t="shared" si="17"/>
        <v/>
      </c>
      <c r="BE114" s="202"/>
      <c r="BF114" s="200"/>
      <c r="BG114" s="196"/>
      <c r="BH114" s="196"/>
      <c r="BI114" s="196" t="str">
        <f t="shared" si="18"/>
        <v/>
      </c>
      <c r="BJ114" s="202"/>
      <c r="BK114" s="200"/>
      <c r="BL114" s="196"/>
      <c r="BM114" s="196"/>
      <c r="BN114" s="196" t="str">
        <f t="shared" si="19"/>
        <v/>
      </c>
      <c r="BO114" s="202"/>
      <c r="BP114" s="200"/>
    </row>
    <row r="115" spans="1:68" ht="15" x14ac:dyDescent="0.25">
      <c r="A115" s="120"/>
      <c r="B115" s="120"/>
      <c r="C115" s="120"/>
      <c r="D115" s="196"/>
      <c r="E115" s="196"/>
      <c r="F115" s="196"/>
      <c r="G115" s="197"/>
      <c r="H115" s="197"/>
      <c r="I115" s="197"/>
      <c r="J115" s="198"/>
      <c r="K115" s="220"/>
      <c r="L115" s="200"/>
      <c r="M115" s="200"/>
      <c r="N115" s="200"/>
      <c r="O115" s="197"/>
      <c r="P115" s="197"/>
      <c r="Q115" s="200"/>
      <c r="R115" s="200"/>
      <c r="S115" s="196"/>
      <c r="T115" s="196"/>
      <c r="U115" s="196" t="str">
        <f t="shared" si="10"/>
        <v/>
      </c>
      <c r="V115" s="202"/>
      <c r="W115" s="200"/>
      <c r="X115" s="196"/>
      <c r="Y115" s="196"/>
      <c r="Z115" s="196" t="str">
        <f t="shared" si="11"/>
        <v/>
      </c>
      <c r="AA115" s="202"/>
      <c r="AB115" s="200"/>
      <c r="AC115" s="196"/>
      <c r="AD115" s="196"/>
      <c r="AE115" s="196" t="str">
        <f t="shared" si="12"/>
        <v/>
      </c>
      <c r="AF115" s="202"/>
      <c r="AG115" s="200"/>
      <c r="AH115" s="196"/>
      <c r="AI115" s="196"/>
      <c r="AJ115" s="196" t="str">
        <f t="shared" si="13"/>
        <v/>
      </c>
      <c r="AK115" s="202"/>
      <c r="AL115" s="200"/>
      <c r="AM115" s="196"/>
      <c r="AN115" s="196"/>
      <c r="AO115" s="196" t="str">
        <f t="shared" si="14"/>
        <v/>
      </c>
      <c r="AP115" s="202"/>
      <c r="AQ115" s="200"/>
      <c r="AR115" s="196"/>
      <c r="AS115" s="196"/>
      <c r="AT115" s="196" t="str">
        <f t="shared" si="15"/>
        <v/>
      </c>
      <c r="AU115" s="202"/>
      <c r="AV115" s="200"/>
      <c r="AW115" s="196"/>
      <c r="AX115" s="196"/>
      <c r="AY115" s="196" t="str">
        <f t="shared" si="16"/>
        <v/>
      </c>
      <c r="AZ115" s="202"/>
      <c r="BA115" s="200"/>
      <c r="BB115" s="196"/>
      <c r="BC115" s="196"/>
      <c r="BD115" s="196" t="str">
        <f t="shared" si="17"/>
        <v/>
      </c>
      <c r="BE115" s="202"/>
      <c r="BF115" s="200"/>
      <c r="BG115" s="196"/>
      <c r="BH115" s="196"/>
      <c r="BI115" s="196" t="str">
        <f t="shared" si="18"/>
        <v/>
      </c>
      <c r="BJ115" s="202"/>
      <c r="BK115" s="200"/>
      <c r="BL115" s="196"/>
      <c r="BM115" s="196"/>
      <c r="BN115" s="196" t="str">
        <f t="shared" si="19"/>
        <v/>
      </c>
      <c r="BO115" s="202"/>
      <c r="BP115" s="200"/>
    </row>
    <row r="116" spans="1:68" ht="15" x14ac:dyDescent="0.25">
      <c r="A116" s="120"/>
      <c r="B116" s="120"/>
      <c r="C116" s="120"/>
      <c r="D116" s="196"/>
      <c r="E116" s="196"/>
      <c r="F116" s="196"/>
      <c r="G116" s="197"/>
      <c r="H116" s="197"/>
      <c r="I116" s="197"/>
      <c r="J116" s="198"/>
      <c r="K116" s="220"/>
      <c r="L116" s="200"/>
      <c r="M116" s="200"/>
      <c r="N116" s="200"/>
      <c r="O116" s="197"/>
      <c r="P116" s="197"/>
      <c r="Q116" s="200"/>
      <c r="R116" s="200"/>
      <c r="S116" s="196"/>
      <c r="T116" s="196"/>
      <c r="U116" s="196" t="str">
        <f t="shared" si="10"/>
        <v/>
      </c>
      <c r="V116" s="202"/>
      <c r="W116" s="200"/>
      <c r="X116" s="196"/>
      <c r="Y116" s="196"/>
      <c r="Z116" s="196" t="str">
        <f t="shared" si="11"/>
        <v/>
      </c>
      <c r="AA116" s="202"/>
      <c r="AB116" s="200"/>
      <c r="AC116" s="196"/>
      <c r="AD116" s="196"/>
      <c r="AE116" s="196" t="str">
        <f t="shared" si="12"/>
        <v/>
      </c>
      <c r="AF116" s="202"/>
      <c r="AG116" s="200"/>
      <c r="AH116" s="196"/>
      <c r="AI116" s="196"/>
      <c r="AJ116" s="196" t="str">
        <f t="shared" si="13"/>
        <v/>
      </c>
      <c r="AK116" s="202"/>
      <c r="AL116" s="200"/>
      <c r="AM116" s="196"/>
      <c r="AN116" s="196"/>
      <c r="AO116" s="196" t="str">
        <f t="shared" si="14"/>
        <v/>
      </c>
      <c r="AP116" s="202"/>
      <c r="AQ116" s="200"/>
      <c r="AR116" s="196"/>
      <c r="AS116" s="196"/>
      <c r="AT116" s="196" t="str">
        <f t="shared" si="15"/>
        <v/>
      </c>
      <c r="AU116" s="202"/>
      <c r="AV116" s="200"/>
      <c r="AW116" s="196"/>
      <c r="AX116" s="196"/>
      <c r="AY116" s="196" t="str">
        <f t="shared" si="16"/>
        <v/>
      </c>
      <c r="AZ116" s="202"/>
      <c r="BA116" s="200"/>
      <c r="BB116" s="196"/>
      <c r="BC116" s="196"/>
      <c r="BD116" s="196" t="str">
        <f t="shared" si="17"/>
        <v/>
      </c>
      <c r="BE116" s="202"/>
      <c r="BF116" s="200"/>
      <c r="BG116" s="196"/>
      <c r="BH116" s="196"/>
      <c r="BI116" s="196" t="str">
        <f t="shared" si="18"/>
        <v/>
      </c>
      <c r="BJ116" s="202"/>
      <c r="BK116" s="200"/>
      <c r="BL116" s="196"/>
      <c r="BM116" s="196"/>
      <c r="BN116" s="196" t="str">
        <f t="shared" si="19"/>
        <v/>
      </c>
      <c r="BO116" s="202"/>
      <c r="BP116" s="200"/>
    </row>
    <row r="117" spans="1:68" ht="15" x14ac:dyDescent="0.25">
      <c r="A117" s="120"/>
      <c r="B117" s="120"/>
      <c r="C117" s="120"/>
      <c r="D117" s="196"/>
      <c r="E117" s="196"/>
      <c r="F117" s="196"/>
      <c r="G117" s="197"/>
      <c r="H117" s="197"/>
      <c r="I117" s="197"/>
      <c r="J117" s="198"/>
      <c r="K117" s="220"/>
      <c r="L117" s="200"/>
      <c r="M117" s="200"/>
      <c r="N117" s="200"/>
      <c r="O117" s="197"/>
      <c r="P117" s="197"/>
      <c r="Q117" s="200"/>
      <c r="R117" s="200"/>
      <c r="S117" s="196"/>
      <c r="T117" s="196"/>
      <c r="U117" s="196" t="str">
        <f t="shared" si="10"/>
        <v/>
      </c>
      <c r="V117" s="202"/>
      <c r="W117" s="200"/>
      <c r="X117" s="196"/>
      <c r="Y117" s="196"/>
      <c r="Z117" s="196" t="str">
        <f t="shared" si="11"/>
        <v/>
      </c>
      <c r="AA117" s="202"/>
      <c r="AB117" s="200"/>
      <c r="AC117" s="196"/>
      <c r="AD117" s="196"/>
      <c r="AE117" s="196" t="str">
        <f t="shared" si="12"/>
        <v/>
      </c>
      <c r="AF117" s="202"/>
      <c r="AG117" s="200"/>
      <c r="AH117" s="196"/>
      <c r="AI117" s="196"/>
      <c r="AJ117" s="196" t="str">
        <f t="shared" si="13"/>
        <v/>
      </c>
      <c r="AK117" s="202"/>
      <c r="AL117" s="200"/>
      <c r="AM117" s="196"/>
      <c r="AN117" s="196"/>
      <c r="AO117" s="196" t="str">
        <f t="shared" si="14"/>
        <v/>
      </c>
      <c r="AP117" s="202"/>
      <c r="AQ117" s="200"/>
      <c r="AR117" s="196"/>
      <c r="AS117" s="196"/>
      <c r="AT117" s="196" t="str">
        <f t="shared" si="15"/>
        <v/>
      </c>
      <c r="AU117" s="202"/>
      <c r="AV117" s="200"/>
      <c r="AW117" s="196"/>
      <c r="AX117" s="196"/>
      <c r="AY117" s="196" t="str">
        <f t="shared" si="16"/>
        <v/>
      </c>
      <c r="AZ117" s="202"/>
      <c r="BA117" s="200"/>
      <c r="BB117" s="196"/>
      <c r="BC117" s="196"/>
      <c r="BD117" s="196" t="str">
        <f t="shared" si="17"/>
        <v/>
      </c>
      <c r="BE117" s="202"/>
      <c r="BF117" s="200"/>
      <c r="BG117" s="196"/>
      <c r="BH117" s="196"/>
      <c r="BI117" s="196" t="str">
        <f t="shared" si="18"/>
        <v/>
      </c>
      <c r="BJ117" s="202"/>
      <c r="BK117" s="200"/>
      <c r="BL117" s="196"/>
      <c r="BM117" s="196"/>
      <c r="BN117" s="196" t="str">
        <f t="shared" si="19"/>
        <v/>
      </c>
      <c r="BO117" s="202"/>
      <c r="BP117" s="200"/>
    </row>
    <row r="118" spans="1:68" ht="15" x14ac:dyDescent="0.25">
      <c r="A118" s="120"/>
      <c r="B118" s="120"/>
      <c r="C118" s="120"/>
      <c r="D118" s="196"/>
      <c r="E118" s="196"/>
      <c r="F118" s="196"/>
      <c r="G118" s="197"/>
      <c r="H118" s="197"/>
      <c r="I118" s="197"/>
      <c r="J118" s="198"/>
      <c r="K118" s="220"/>
      <c r="L118" s="200"/>
      <c r="M118" s="200"/>
      <c r="N118" s="200"/>
      <c r="O118" s="197"/>
      <c r="P118" s="197"/>
      <c r="Q118" s="200"/>
      <c r="R118" s="200"/>
      <c r="S118" s="196"/>
      <c r="T118" s="196"/>
      <c r="U118" s="196" t="str">
        <f t="shared" si="10"/>
        <v/>
      </c>
      <c r="V118" s="202"/>
      <c r="W118" s="200"/>
      <c r="X118" s="196"/>
      <c r="Y118" s="196"/>
      <c r="Z118" s="196" t="str">
        <f t="shared" si="11"/>
        <v/>
      </c>
      <c r="AA118" s="202"/>
      <c r="AB118" s="200"/>
      <c r="AC118" s="196"/>
      <c r="AD118" s="196"/>
      <c r="AE118" s="196" t="str">
        <f t="shared" si="12"/>
        <v/>
      </c>
      <c r="AF118" s="202"/>
      <c r="AG118" s="200"/>
      <c r="AH118" s="196"/>
      <c r="AI118" s="196"/>
      <c r="AJ118" s="196" t="str">
        <f t="shared" si="13"/>
        <v/>
      </c>
      <c r="AK118" s="202"/>
      <c r="AL118" s="200"/>
      <c r="AM118" s="196"/>
      <c r="AN118" s="196"/>
      <c r="AO118" s="196" t="str">
        <f t="shared" si="14"/>
        <v/>
      </c>
      <c r="AP118" s="202"/>
      <c r="AQ118" s="200"/>
      <c r="AR118" s="196"/>
      <c r="AS118" s="196"/>
      <c r="AT118" s="196" t="str">
        <f t="shared" si="15"/>
        <v/>
      </c>
      <c r="AU118" s="202"/>
      <c r="AV118" s="200"/>
      <c r="AW118" s="196"/>
      <c r="AX118" s="196"/>
      <c r="AY118" s="196" t="str">
        <f t="shared" si="16"/>
        <v/>
      </c>
      <c r="AZ118" s="202"/>
      <c r="BA118" s="200"/>
      <c r="BB118" s="196"/>
      <c r="BC118" s="196"/>
      <c r="BD118" s="196" t="str">
        <f t="shared" si="17"/>
        <v/>
      </c>
      <c r="BE118" s="202"/>
      <c r="BF118" s="200"/>
      <c r="BG118" s="196"/>
      <c r="BH118" s="196"/>
      <c r="BI118" s="196" t="str">
        <f t="shared" si="18"/>
        <v/>
      </c>
      <c r="BJ118" s="202"/>
      <c r="BK118" s="200"/>
      <c r="BL118" s="196"/>
      <c r="BM118" s="196"/>
      <c r="BN118" s="196" t="str">
        <f t="shared" si="19"/>
        <v/>
      </c>
      <c r="BO118" s="202"/>
      <c r="BP118" s="200"/>
    </row>
    <row r="119" spans="1:68" ht="15" x14ac:dyDescent="0.25">
      <c r="A119" s="120"/>
      <c r="B119" s="120"/>
      <c r="C119" s="120"/>
      <c r="D119" s="196"/>
      <c r="E119" s="196"/>
      <c r="F119" s="196"/>
      <c r="G119" s="197"/>
      <c r="H119" s="197"/>
      <c r="I119" s="197"/>
      <c r="J119" s="198"/>
      <c r="K119" s="220"/>
      <c r="L119" s="200"/>
      <c r="M119" s="200"/>
      <c r="N119" s="200"/>
      <c r="O119" s="197"/>
      <c r="P119" s="197"/>
      <c r="Q119" s="200"/>
      <c r="R119" s="200"/>
      <c r="S119" s="196"/>
      <c r="T119" s="196"/>
      <c r="U119" s="196" t="str">
        <f t="shared" si="10"/>
        <v/>
      </c>
      <c r="V119" s="202"/>
      <c r="W119" s="200"/>
      <c r="X119" s="196"/>
      <c r="Y119" s="196"/>
      <c r="Z119" s="196" t="str">
        <f t="shared" si="11"/>
        <v/>
      </c>
      <c r="AA119" s="202"/>
      <c r="AB119" s="200"/>
      <c r="AC119" s="196"/>
      <c r="AD119" s="196"/>
      <c r="AE119" s="196" t="str">
        <f t="shared" si="12"/>
        <v/>
      </c>
      <c r="AF119" s="202"/>
      <c r="AG119" s="200"/>
      <c r="AH119" s="196"/>
      <c r="AI119" s="196"/>
      <c r="AJ119" s="196" t="str">
        <f t="shared" si="13"/>
        <v/>
      </c>
      <c r="AK119" s="202"/>
      <c r="AL119" s="200"/>
      <c r="AM119" s="196"/>
      <c r="AN119" s="196"/>
      <c r="AO119" s="196" t="str">
        <f t="shared" si="14"/>
        <v/>
      </c>
      <c r="AP119" s="202"/>
      <c r="AQ119" s="200"/>
      <c r="AR119" s="196"/>
      <c r="AS119" s="196"/>
      <c r="AT119" s="196" t="str">
        <f t="shared" si="15"/>
        <v/>
      </c>
      <c r="AU119" s="202"/>
      <c r="AV119" s="200"/>
      <c r="AW119" s="196"/>
      <c r="AX119" s="196"/>
      <c r="AY119" s="196" t="str">
        <f t="shared" si="16"/>
        <v/>
      </c>
      <c r="AZ119" s="202"/>
      <c r="BA119" s="200"/>
      <c r="BB119" s="196"/>
      <c r="BC119" s="196"/>
      <c r="BD119" s="196" t="str">
        <f t="shared" si="17"/>
        <v/>
      </c>
      <c r="BE119" s="202"/>
      <c r="BF119" s="200"/>
      <c r="BG119" s="196"/>
      <c r="BH119" s="196"/>
      <c r="BI119" s="196" t="str">
        <f t="shared" si="18"/>
        <v/>
      </c>
      <c r="BJ119" s="202"/>
      <c r="BK119" s="200"/>
      <c r="BL119" s="196"/>
      <c r="BM119" s="196"/>
      <c r="BN119" s="196" t="str">
        <f t="shared" si="19"/>
        <v/>
      </c>
      <c r="BO119" s="202"/>
      <c r="BP119" s="200"/>
    </row>
    <row r="120" spans="1:68" ht="15" x14ac:dyDescent="0.25">
      <c r="A120" s="120"/>
      <c r="B120" s="120"/>
      <c r="C120" s="120"/>
      <c r="D120" s="196"/>
      <c r="E120" s="196"/>
      <c r="F120" s="196"/>
      <c r="G120" s="197"/>
      <c r="H120" s="197"/>
      <c r="I120" s="197"/>
      <c r="J120" s="198"/>
      <c r="K120" s="220"/>
      <c r="L120" s="200"/>
      <c r="M120" s="200"/>
      <c r="N120" s="200"/>
      <c r="O120" s="197"/>
      <c r="P120" s="197"/>
      <c r="Q120" s="200"/>
      <c r="R120" s="200"/>
      <c r="S120" s="196"/>
      <c r="T120" s="196"/>
      <c r="U120" s="196" t="str">
        <f t="shared" si="10"/>
        <v/>
      </c>
      <c r="V120" s="202"/>
      <c r="W120" s="200"/>
      <c r="X120" s="196"/>
      <c r="Y120" s="196"/>
      <c r="Z120" s="196" t="str">
        <f t="shared" si="11"/>
        <v/>
      </c>
      <c r="AA120" s="202"/>
      <c r="AB120" s="200"/>
      <c r="AC120" s="196"/>
      <c r="AD120" s="196"/>
      <c r="AE120" s="196" t="str">
        <f t="shared" si="12"/>
        <v/>
      </c>
      <c r="AF120" s="202"/>
      <c r="AG120" s="200"/>
      <c r="AH120" s="196"/>
      <c r="AI120" s="196"/>
      <c r="AJ120" s="196" t="str">
        <f t="shared" si="13"/>
        <v/>
      </c>
      <c r="AK120" s="202"/>
      <c r="AL120" s="200"/>
      <c r="AM120" s="196"/>
      <c r="AN120" s="196"/>
      <c r="AO120" s="196" t="str">
        <f t="shared" si="14"/>
        <v/>
      </c>
      <c r="AP120" s="202"/>
      <c r="AQ120" s="200"/>
      <c r="AR120" s="196"/>
      <c r="AS120" s="196"/>
      <c r="AT120" s="196" t="str">
        <f t="shared" si="15"/>
        <v/>
      </c>
      <c r="AU120" s="202"/>
      <c r="AV120" s="200"/>
      <c r="AW120" s="196"/>
      <c r="AX120" s="196"/>
      <c r="AY120" s="196" t="str">
        <f t="shared" si="16"/>
        <v/>
      </c>
      <c r="AZ120" s="202"/>
      <c r="BA120" s="200"/>
      <c r="BB120" s="196"/>
      <c r="BC120" s="196"/>
      <c r="BD120" s="196" t="str">
        <f t="shared" si="17"/>
        <v/>
      </c>
      <c r="BE120" s="202"/>
      <c r="BF120" s="200"/>
      <c r="BG120" s="196"/>
      <c r="BH120" s="196"/>
      <c r="BI120" s="196" t="str">
        <f t="shared" si="18"/>
        <v/>
      </c>
      <c r="BJ120" s="202"/>
      <c r="BK120" s="200"/>
      <c r="BL120" s="196"/>
      <c r="BM120" s="196"/>
      <c r="BN120" s="196" t="str">
        <f t="shared" si="19"/>
        <v/>
      </c>
      <c r="BO120" s="202"/>
      <c r="BP120" s="200"/>
    </row>
    <row r="121" spans="1:68" ht="15" x14ac:dyDescent="0.25">
      <c r="A121" s="120"/>
      <c r="B121" s="120"/>
      <c r="C121" s="120"/>
      <c r="D121" s="196"/>
      <c r="E121" s="196"/>
      <c r="F121" s="196"/>
      <c r="G121" s="197"/>
      <c r="H121" s="197"/>
      <c r="I121" s="197"/>
      <c r="J121" s="198"/>
      <c r="K121" s="220"/>
      <c r="L121" s="200"/>
      <c r="M121" s="200"/>
      <c r="N121" s="200"/>
      <c r="O121" s="197"/>
      <c r="P121" s="197"/>
      <c r="Q121" s="200"/>
      <c r="R121" s="200"/>
      <c r="S121" s="196"/>
      <c r="T121" s="196"/>
      <c r="U121" s="196" t="str">
        <f t="shared" si="10"/>
        <v/>
      </c>
      <c r="V121" s="202"/>
      <c r="W121" s="200"/>
      <c r="X121" s="196"/>
      <c r="Y121" s="196"/>
      <c r="Z121" s="196" t="str">
        <f t="shared" si="11"/>
        <v/>
      </c>
      <c r="AA121" s="202"/>
      <c r="AB121" s="200"/>
      <c r="AC121" s="196"/>
      <c r="AD121" s="196"/>
      <c r="AE121" s="196" t="str">
        <f t="shared" si="12"/>
        <v/>
      </c>
      <c r="AF121" s="202"/>
      <c r="AG121" s="200"/>
      <c r="AH121" s="196"/>
      <c r="AI121" s="196"/>
      <c r="AJ121" s="196" t="str">
        <f t="shared" si="13"/>
        <v/>
      </c>
      <c r="AK121" s="202"/>
      <c r="AL121" s="200"/>
      <c r="AM121" s="196"/>
      <c r="AN121" s="196"/>
      <c r="AO121" s="196" t="str">
        <f t="shared" si="14"/>
        <v/>
      </c>
      <c r="AP121" s="202"/>
      <c r="AQ121" s="200"/>
      <c r="AR121" s="196"/>
      <c r="AS121" s="196"/>
      <c r="AT121" s="196" t="str">
        <f t="shared" si="15"/>
        <v/>
      </c>
      <c r="AU121" s="202"/>
      <c r="AV121" s="200"/>
      <c r="AW121" s="196"/>
      <c r="AX121" s="196"/>
      <c r="AY121" s="196" t="str">
        <f t="shared" si="16"/>
        <v/>
      </c>
      <c r="AZ121" s="202"/>
      <c r="BA121" s="200"/>
      <c r="BB121" s="196"/>
      <c r="BC121" s="196"/>
      <c r="BD121" s="196" t="str">
        <f t="shared" si="17"/>
        <v/>
      </c>
      <c r="BE121" s="202"/>
      <c r="BF121" s="200"/>
      <c r="BG121" s="196"/>
      <c r="BH121" s="196"/>
      <c r="BI121" s="196" t="str">
        <f t="shared" si="18"/>
        <v/>
      </c>
      <c r="BJ121" s="202"/>
      <c r="BK121" s="200"/>
      <c r="BL121" s="196"/>
      <c r="BM121" s="196"/>
      <c r="BN121" s="196" t="str">
        <f t="shared" si="19"/>
        <v/>
      </c>
      <c r="BO121" s="202"/>
      <c r="BP121" s="200"/>
    </row>
    <row r="122" spans="1:68" ht="15" x14ac:dyDescent="0.25">
      <c r="A122" s="120"/>
      <c r="B122" s="120"/>
      <c r="C122" s="120"/>
      <c r="D122" s="196"/>
      <c r="E122" s="196"/>
      <c r="F122" s="196"/>
      <c r="G122" s="197"/>
      <c r="H122" s="197"/>
      <c r="I122" s="197"/>
      <c r="J122" s="198"/>
      <c r="K122" s="220"/>
      <c r="L122" s="200"/>
      <c r="M122" s="200"/>
      <c r="N122" s="200"/>
      <c r="O122" s="197"/>
      <c r="P122" s="197"/>
      <c r="Q122" s="200"/>
      <c r="R122" s="200"/>
      <c r="S122" s="196"/>
      <c r="T122" s="196"/>
      <c r="U122" s="196" t="str">
        <f t="shared" si="10"/>
        <v/>
      </c>
      <c r="V122" s="202"/>
      <c r="W122" s="200"/>
      <c r="X122" s="196"/>
      <c r="Y122" s="196"/>
      <c r="Z122" s="196" t="str">
        <f t="shared" si="11"/>
        <v/>
      </c>
      <c r="AA122" s="202"/>
      <c r="AB122" s="200"/>
      <c r="AC122" s="196"/>
      <c r="AD122" s="196"/>
      <c r="AE122" s="196" t="str">
        <f t="shared" si="12"/>
        <v/>
      </c>
      <c r="AF122" s="202"/>
      <c r="AG122" s="200"/>
      <c r="AH122" s="196"/>
      <c r="AI122" s="196"/>
      <c r="AJ122" s="196" t="str">
        <f t="shared" si="13"/>
        <v/>
      </c>
      <c r="AK122" s="202"/>
      <c r="AL122" s="200"/>
      <c r="AM122" s="196"/>
      <c r="AN122" s="196"/>
      <c r="AO122" s="196" t="str">
        <f t="shared" si="14"/>
        <v/>
      </c>
      <c r="AP122" s="202"/>
      <c r="AQ122" s="200"/>
      <c r="AR122" s="196"/>
      <c r="AS122" s="196"/>
      <c r="AT122" s="196" t="str">
        <f t="shared" si="15"/>
        <v/>
      </c>
      <c r="AU122" s="202"/>
      <c r="AV122" s="200"/>
      <c r="AW122" s="196"/>
      <c r="AX122" s="196"/>
      <c r="AY122" s="196" t="str">
        <f t="shared" si="16"/>
        <v/>
      </c>
      <c r="AZ122" s="202"/>
      <c r="BA122" s="200"/>
      <c r="BB122" s="196"/>
      <c r="BC122" s="196"/>
      <c r="BD122" s="196" t="str">
        <f t="shared" si="17"/>
        <v/>
      </c>
      <c r="BE122" s="202"/>
      <c r="BF122" s="200"/>
      <c r="BG122" s="196"/>
      <c r="BH122" s="196"/>
      <c r="BI122" s="196" t="str">
        <f t="shared" si="18"/>
        <v/>
      </c>
      <c r="BJ122" s="202"/>
      <c r="BK122" s="200"/>
      <c r="BL122" s="196"/>
      <c r="BM122" s="196"/>
      <c r="BN122" s="196" t="str">
        <f t="shared" si="19"/>
        <v/>
      </c>
      <c r="BO122" s="202"/>
      <c r="BP122" s="200"/>
    </row>
    <row r="123" spans="1:68" ht="15" x14ac:dyDescent="0.25">
      <c r="A123" s="120"/>
      <c r="B123" s="120"/>
      <c r="C123" s="120"/>
      <c r="D123" s="196"/>
      <c r="E123" s="196"/>
      <c r="F123" s="196"/>
      <c r="G123" s="197"/>
      <c r="H123" s="197"/>
      <c r="I123" s="197"/>
      <c r="J123" s="198"/>
      <c r="K123" s="220"/>
      <c r="L123" s="200"/>
      <c r="M123" s="200"/>
      <c r="N123" s="200"/>
      <c r="O123" s="197"/>
      <c r="P123" s="197"/>
      <c r="Q123" s="200"/>
      <c r="R123" s="200"/>
      <c r="S123" s="196"/>
      <c r="T123" s="196"/>
      <c r="U123" s="196" t="str">
        <f t="shared" si="10"/>
        <v/>
      </c>
      <c r="V123" s="202"/>
      <c r="W123" s="200"/>
      <c r="X123" s="196"/>
      <c r="Y123" s="196"/>
      <c r="Z123" s="196" t="str">
        <f t="shared" si="11"/>
        <v/>
      </c>
      <c r="AA123" s="202"/>
      <c r="AB123" s="200"/>
      <c r="AC123" s="196"/>
      <c r="AD123" s="196"/>
      <c r="AE123" s="196" t="str">
        <f t="shared" si="12"/>
        <v/>
      </c>
      <c r="AF123" s="202"/>
      <c r="AG123" s="200"/>
      <c r="AH123" s="196"/>
      <c r="AI123" s="196"/>
      <c r="AJ123" s="196" t="str">
        <f t="shared" si="13"/>
        <v/>
      </c>
      <c r="AK123" s="202"/>
      <c r="AL123" s="200"/>
      <c r="AM123" s="196"/>
      <c r="AN123" s="196"/>
      <c r="AO123" s="196" t="str">
        <f t="shared" si="14"/>
        <v/>
      </c>
      <c r="AP123" s="202"/>
      <c r="AQ123" s="200"/>
      <c r="AR123" s="196"/>
      <c r="AS123" s="196"/>
      <c r="AT123" s="196" t="str">
        <f t="shared" si="15"/>
        <v/>
      </c>
      <c r="AU123" s="202"/>
      <c r="AV123" s="200"/>
      <c r="AW123" s="196"/>
      <c r="AX123" s="196"/>
      <c r="AY123" s="196" t="str">
        <f t="shared" si="16"/>
        <v/>
      </c>
      <c r="AZ123" s="202"/>
      <c r="BA123" s="200"/>
      <c r="BB123" s="196"/>
      <c r="BC123" s="196"/>
      <c r="BD123" s="196" t="str">
        <f t="shared" si="17"/>
        <v/>
      </c>
      <c r="BE123" s="202"/>
      <c r="BF123" s="200"/>
      <c r="BG123" s="196"/>
      <c r="BH123" s="196"/>
      <c r="BI123" s="196" t="str">
        <f t="shared" si="18"/>
        <v/>
      </c>
      <c r="BJ123" s="202"/>
      <c r="BK123" s="200"/>
      <c r="BL123" s="196"/>
      <c r="BM123" s="196"/>
      <c r="BN123" s="196" t="str">
        <f t="shared" si="19"/>
        <v/>
      </c>
      <c r="BO123" s="202"/>
      <c r="BP123" s="200"/>
    </row>
    <row r="124" spans="1:68" ht="15" x14ac:dyDescent="0.25">
      <c r="A124" s="120"/>
      <c r="B124" s="120"/>
      <c r="C124" s="120"/>
      <c r="D124" s="196"/>
      <c r="E124" s="196"/>
      <c r="F124" s="196"/>
      <c r="G124" s="197"/>
      <c r="H124" s="197"/>
      <c r="I124" s="197"/>
      <c r="J124" s="198"/>
      <c r="K124" s="220"/>
      <c r="L124" s="200"/>
      <c r="M124" s="200"/>
      <c r="N124" s="200"/>
      <c r="O124" s="197"/>
      <c r="P124" s="197"/>
      <c r="Q124" s="200"/>
      <c r="R124" s="200"/>
      <c r="S124" s="196"/>
      <c r="T124" s="196"/>
      <c r="U124" s="196" t="str">
        <f t="shared" si="10"/>
        <v/>
      </c>
      <c r="V124" s="202"/>
      <c r="W124" s="200"/>
      <c r="X124" s="196"/>
      <c r="Y124" s="196"/>
      <c r="Z124" s="196" t="str">
        <f t="shared" si="11"/>
        <v/>
      </c>
      <c r="AA124" s="202"/>
      <c r="AB124" s="200"/>
      <c r="AC124" s="196"/>
      <c r="AD124" s="196"/>
      <c r="AE124" s="196" t="str">
        <f t="shared" si="12"/>
        <v/>
      </c>
      <c r="AF124" s="202"/>
      <c r="AG124" s="200"/>
      <c r="AH124" s="196"/>
      <c r="AI124" s="196"/>
      <c r="AJ124" s="196" t="str">
        <f t="shared" si="13"/>
        <v/>
      </c>
      <c r="AK124" s="202"/>
      <c r="AL124" s="200"/>
      <c r="AM124" s="196"/>
      <c r="AN124" s="196"/>
      <c r="AO124" s="196" t="str">
        <f t="shared" si="14"/>
        <v/>
      </c>
      <c r="AP124" s="202"/>
      <c r="AQ124" s="200"/>
      <c r="AR124" s="196"/>
      <c r="AS124" s="196"/>
      <c r="AT124" s="196" t="str">
        <f t="shared" si="15"/>
        <v/>
      </c>
      <c r="AU124" s="202"/>
      <c r="AV124" s="200"/>
      <c r="AW124" s="196"/>
      <c r="AX124" s="196"/>
      <c r="AY124" s="196" t="str">
        <f t="shared" si="16"/>
        <v/>
      </c>
      <c r="AZ124" s="202"/>
      <c r="BA124" s="200"/>
      <c r="BB124" s="196"/>
      <c r="BC124" s="196"/>
      <c r="BD124" s="196" t="str">
        <f t="shared" si="17"/>
        <v/>
      </c>
      <c r="BE124" s="202"/>
      <c r="BF124" s="200"/>
      <c r="BG124" s="196"/>
      <c r="BH124" s="196"/>
      <c r="BI124" s="196" t="str">
        <f t="shared" si="18"/>
        <v/>
      </c>
      <c r="BJ124" s="202"/>
      <c r="BK124" s="200"/>
      <c r="BL124" s="196"/>
      <c r="BM124" s="196"/>
      <c r="BN124" s="196" t="str">
        <f t="shared" si="19"/>
        <v/>
      </c>
      <c r="BO124" s="202"/>
      <c r="BP124" s="200"/>
    </row>
    <row r="125" spans="1:68" ht="15" x14ac:dyDescent="0.25">
      <c r="A125" s="120"/>
      <c r="B125" s="120"/>
      <c r="C125" s="120"/>
      <c r="D125" s="196"/>
      <c r="E125" s="196"/>
      <c r="F125" s="196"/>
      <c r="G125" s="197"/>
      <c r="H125" s="197"/>
      <c r="I125" s="197"/>
      <c r="J125" s="198"/>
      <c r="K125" s="220"/>
      <c r="L125" s="200"/>
      <c r="M125" s="200"/>
      <c r="N125" s="200"/>
      <c r="O125" s="197"/>
      <c r="P125" s="197"/>
      <c r="Q125" s="200"/>
      <c r="R125" s="200"/>
      <c r="S125" s="196"/>
      <c r="T125" s="196"/>
      <c r="U125" s="196" t="str">
        <f t="shared" si="10"/>
        <v/>
      </c>
      <c r="V125" s="202"/>
      <c r="W125" s="200"/>
      <c r="X125" s="196"/>
      <c r="Y125" s="196"/>
      <c r="Z125" s="196" t="str">
        <f t="shared" si="11"/>
        <v/>
      </c>
      <c r="AA125" s="202"/>
      <c r="AB125" s="200"/>
      <c r="AC125" s="196"/>
      <c r="AD125" s="196"/>
      <c r="AE125" s="196" t="str">
        <f t="shared" si="12"/>
        <v/>
      </c>
      <c r="AF125" s="202"/>
      <c r="AG125" s="200"/>
      <c r="AH125" s="196"/>
      <c r="AI125" s="196"/>
      <c r="AJ125" s="196" t="str">
        <f t="shared" si="13"/>
        <v/>
      </c>
      <c r="AK125" s="202"/>
      <c r="AL125" s="200"/>
      <c r="AM125" s="196"/>
      <c r="AN125" s="196"/>
      <c r="AO125" s="196" t="str">
        <f t="shared" si="14"/>
        <v/>
      </c>
      <c r="AP125" s="202"/>
      <c r="AQ125" s="200"/>
      <c r="AR125" s="196"/>
      <c r="AS125" s="196"/>
      <c r="AT125" s="196" t="str">
        <f t="shared" si="15"/>
        <v/>
      </c>
      <c r="AU125" s="202"/>
      <c r="AV125" s="200"/>
      <c r="AW125" s="196"/>
      <c r="AX125" s="196"/>
      <c r="AY125" s="196" t="str">
        <f t="shared" si="16"/>
        <v/>
      </c>
      <c r="AZ125" s="202"/>
      <c r="BA125" s="200"/>
      <c r="BB125" s="196"/>
      <c r="BC125" s="196"/>
      <c r="BD125" s="196" t="str">
        <f t="shared" si="17"/>
        <v/>
      </c>
      <c r="BE125" s="202"/>
      <c r="BF125" s="200"/>
      <c r="BG125" s="196"/>
      <c r="BH125" s="196"/>
      <c r="BI125" s="196" t="str">
        <f t="shared" si="18"/>
        <v/>
      </c>
      <c r="BJ125" s="202"/>
      <c r="BK125" s="200"/>
      <c r="BL125" s="196"/>
      <c r="BM125" s="196"/>
      <c r="BN125" s="196" t="str">
        <f t="shared" si="19"/>
        <v/>
      </c>
      <c r="BO125" s="202"/>
      <c r="BP125" s="200"/>
    </row>
    <row r="126" spans="1:68" ht="15" x14ac:dyDescent="0.25">
      <c r="A126" s="120"/>
      <c r="B126" s="120"/>
      <c r="C126" s="120"/>
      <c r="D126" s="196"/>
      <c r="E126" s="196"/>
      <c r="F126" s="196"/>
      <c r="G126" s="197"/>
      <c r="H126" s="197"/>
      <c r="I126" s="197"/>
      <c r="J126" s="198"/>
      <c r="K126" s="220"/>
      <c r="L126" s="200"/>
      <c r="M126" s="200"/>
      <c r="N126" s="200"/>
      <c r="O126" s="197"/>
      <c r="P126" s="197"/>
      <c r="Q126" s="200"/>
      <c r="R126" s="200"/>
      <c r="S126" s="196"/>
      <c r="T126" s="196"/>
      <c r="U126" s="196" t="str">
        <f t="shared" si="10"/>
        <v/>
      </c>
      <c r="V126" s="202"/>
      <c r="W126" s="200"/>
      <c r="X126" s="196"/>
      <c r="Y126" s="196"/>
      <c r="Z126" s="196" t="str">
        <f t="shared" si="11"/>
        <v/>
      </c>
      <c r="AA126" s="202"/>
      <c r="AB126" s="200"/>
      <c r="AC126" s="196"/>
      <c r="AD126" s="196"/>
      <c r="AE126" s="196" t="str">
        <f t="shared" si="12"/>
        <v/>
      </c>
      <c r="AF126" s="202"/>
      <c r="AG126" s="200"/>
      <c r="AH126" s="196"/>
      <c r="AI126" s="196"/>
      <c r="AJ126" s="196" t="str">
        <f t="shared" si="13"/>
        <v/>
      </c>
      <c r="AK126" s="202"/>
      <c r="AL126" s="200"/>
      <c r="AM126" s="196"/>
      <c r="AN126" s="196"/>
      <c r="AO126" s="196" t="str">
        <f t="shared" si="14"/>
        <v/>
      </c>
      <c r="AP126" s="202"/>
      <c r="AQ126" s="200"/>
      <c r="AR126" s="196"/>
      <c r="AS126" s="196"/>
      <c r="AT126" s="196" t="str">
        <f t="shared" si="15"/>
        <v/>
      </c>
      <c r="AU126" s="202"/>
      <c r="AV126" s="200"/>
      <c r="AW126" s="196"/>
      <c r="AX126" s="196"/>
      <c r="AY126" s="196" t="str">
        <f t="shared" si="16"/>
        <v/>
      </c>
      <c r="AZ126" s="202"/>
      <c r="BA126" s="200"/>
      <c r="BB126" s="196"/>
      <c r="BC126" s="196"/>
      <c r="BD126" s="196" t="str">
        <f t="shared" si="17"/>
        <v/>
      </c>
      <c r="BE126" s="202"/>
      <c r="BF126" s="200"/>
      <c r="BG126" s="196"/>
      <c r="BH126" s="196"/>
      <c r="BI126" s="196" t="str">
        <f t="shared" si="18"/>
        <v/>
      </c>
      <c r="BJ126" s="202"/>
      <c r="BK126" s="200"/>
      <c r="BL126" s="196"/>
      <c r="BM126" s="196"/>
      <c r="BN126" s="196" t="str">
        <f t="shared" si="19"/>
        <v/>
      </c>
      <c r="BO126" s="202"/>
      <c r="BP126" s="200"/>
    </row>
    <row r="127" spans="1:68" ht="15" x14ac:dyDescent="0.25">
      <c r="A127" s="120"/>
      <c r="B127" s="120"/>
      <c r="C127" s="120"/>
      <c r="D127" s="196"/>
      <c r="E127" s="196"/>
      <c r="F127" s="196"/>
      <c r="G127" s="197"/>
      <c r="H127" s="197"/>
      <c r="I127" s="197"/>
      <c r="J127" s="198"/>
      <c r="K127" s="220"/>
      <c r="L127" s="200"/>
      <c r="M127" s="200"/>
      <c r="N127" s="200"/>
      <c r="O127" s="197"/>
      <c r="P127" s="197"/>
      <c r="Q127" s="200"/>
      <c r="R127" s="200"/>
      <c r="S127" s="196"/>
      <c r="T127" s="196"/>
      <c r="U127" s="196" t="str">
        <f t="shared" si="10"/>
        <v/>
      </c>
      <c r="V127" s="202"/>
      <c r="W127" s="200"/>
      <c r="X127" s="196"/>
      <c r="Y127" s="196"/>
      <c r="Z127" s="196" t="str">
        <f t="shared" si="11"/>
        <v/>
      </c>
      <c r="AA127" s="202"/>
      <c r="AB127" s="200"/>
      <c r="AC127" s="196"/>
      <c r="AD127" s="196"/>
      <c r="AE127" s="196" t="str">
        <f t="shared" si="12"/>
        <v/>
      </c>
      <c r="AF127" s="202"/>
      <c r="AG127" s="200"/>
      <c r="AH127" s="196"/>
      <c r="AI127" s="196"/>
      <c r="AJ127" s="196" t="str">
        <f t="shared" si="13"/>
        <v/>
      </c>
      <c r="AK127" s="202"/>
      <c r="AL127" s="200"/>
      <c r="AM127" s="196"/>
      <c r="AN127" s="196"/>
      <c r="AO127" s="196" t="str">
        <f t="shared" si="14"/>
        <v/>
      </c>
      <c r="AP127" s="202"/>
      <c r="AQ127" s="200"/>
      <c r="AR127" s="196"/>
      <c r="AS127" s="196"/>
      <c r="AT127" s="196" t="str">
        <f t="shared" si="15"/>
        <v/>
      </c>
      <c r="AU127" s="202"/>
      <c r="AV127" s="200"/>
      <c r="AW127" s="196"/>
      <c r="AX127" s="196"/>
      <c r="AY127" s="196" t="str">
        <f t="shared" si="16"/>
        <v/>
      </c>
      <c r="AZ127" s="202"/>
      <c r="BA127" s="200"/>
      <c r="BB127" s="196"/>
      <c r="BC127" s="196"/>
      <c r="BD127" s="196" t="str">
        <f t="shared" si="17"/>
        <v/>
      </c>
      <c r="BE127" s="202"/>
      <c r="BF127" s="200"/>
      <c r="BG127" s="196"/>
      <c r="BH127" s="196"/>
      <c r="BI127" s="196" t="str">
        <f t="shared" si="18"/>
        <v/>
      </c>
      <c r="BJ127" s="202"/>
      <c r="BK127" s="200"/>
      <c r="BL127" s="196"/>
      <c r="BM127" s="196"/>
      <c r="BN127" s="196" t="str">
        <f t="shared" si="19"/>
        <v/>
      </c>
      <c r="BO127" s="202"/>
      <c r="BP127" s="200"/>
    </row>
    <row r="128" spans="1:68" ht="15" x14ac:dyDescent="0.25">
      <c r="A128" s="120"/>
      <c r="B128" s="120"/>
      <c r="C128" s="120"/>
      <c r="D128" s="196"/>
      <c r="E128" s="196"/>
      <c r="F128" s="196"/>
      <c r="G128" s="197"/>
      <c r="H128" s="197"/>
      <c r="I128" s="197"/>
      <c r="J128" s="198"/>
      <c r="K128" s="220"/>
      <c r="L128" s="200"/>
      <c r="M128" s="200"/>
      <c r="N128" s="200"/>
      <c r="O128" s="197"/>
      <c r="P128" s="197"/>
      <c r="Q128" s="200"/>
      <c r="R128" s="200"/>
      <c r="S128" s="196"/>
      <c r="T128" s="196"/>
      <c r="U128" s="196" t="str">
        <f t="shared" si="10"/>
        <v/>
      </c>
      <c r="V128" s="202"/>
      <c r="W128" s="200"/>
      <c r="X128" s="196"/>
      <c r="Y128" s="196"/>
      <c r="Z128" s="196" t="str">
        <f t="shared" si="11"/>
        <v/>
      </c>
      <c r="AA128" s="202"/>
      <c r="AB128" s="200"/>
      <c r="AC128" s="196"/>
      <c r="AD128" s="196"/>
      <c r="AE128" s="196" t="str">
        <f t="shared" si="12"/>
        <v/>
      </c>
      <c r="AF128" s="202"/>
      <c r="AG128" s="200"/>
      <c r="AH128" s="196"/>
      <c r="AI128" s="196"/>
      <c r="AJ128" s="196" t="str">
        <f t="shared" si="13"/>
        <v/>
      </c>
      <c r="AK128" s="202"/>
      <c r="AL128" s="200"/>
      <c r="AM128" s="196"/>
      <c r="AN128" s="196"/>
      <c r="AO128" s="196" t="str">
        <f t="shared" si="14"/>
        <v/>
      </c>
      <c r="AP128" s="202"/>
      <c r="AQ128" s="200"/>
      <c r="AR128" s="196"/>
      <c r="AS128" s="196"/>
      <c r="AT128" s="196" t="str">
        <f t="shared" si="15"/>
        <v/>
      </c>
      <c r="AU128" s="202"/>
      <c r="AV128" s="200"/>
      <c r="AW128" s="196"/>
      <c r="AX128" s="196"/>
      <c r="AY128" s="196" t="str">
        <f t="shared" si="16"/>
        <v/>
      </c>
      <c r="AZ128" s="202"/>
      <c r="BA128" s="200"/>
      <c r="BB128" s="196"/>
      <c r="BC128" s="196"/>
      <c r="BD128" s="196" t="str">
        <f t="shared" si="17"/>
        <v/>
      </c>
      <c r="BE128" s="202"/>
      <c r="BF128" s="200"/>
      <c r="BG128" s="196"/>
      <c r="BH128" s="196"/>
      <c r="BI128" s="196" t="str">
        <f t="shared" si="18"/>
        <v/>
      </c>
      <c r="BJ128" s="202"/>
      <c r="BK128" s="200"/>
      <c r="BL128" s="196"/>
      <c r="BM128" s="196"/>
      <c r="BN128" s="196" t="str">
        <f t="shared" si="19"/>
        <v/>
      </c>
      <c r="BO128" s="202"/>
      <c r="BP128" s="200"/>
    </row>
    <row r="129" spans="1:68" ht="15" x14ac:dyDescent="0.25">
      <c r="A129" s="120"/>
      <c r="B129" s="120"/>
      <c r="C129" s="120"/>
      <c r="D129" s="196"/>
      <c r="E129" s="196"/>
      <c r="F129" s="196"/>
      <c r="G129" s="197"/>
      <c r="H129" s="197"/>
      <c r="I129" s="197"/>
      <c r="J129" s="198"/>
      <c r="K129" s="220"/>
      <c r="L129" s="200"/>
      <c r="M129" s="200"/>
      <c r="N129" s="200"/>
      <c r="O129" s="197"/>
      <c r="P129" s="197"/>
      <c r="Q129" s="200"/>
      <c r="R129" s="200"/>
      <c r="S129" s="196"/>
      <c r="T129" s="196"/>
      <c r="U129" s="196" t="str">
        <f t="shared" si="10"/>
        <v/>
      </c>
      <c r="V129" s="202"/>
      <c r="W129" s="200"/>
      <c r="X129" s="196"/>
      <c r="Y129" s="196"/>
      <c r="Z129" s="196" t="str">
        <f t="shared" si="11"/>
        <v/>
      </c>
      <c r="AA129" s="202"/>
      <c r="AB129" s="200"/>
      <c r="AC129" s="196"/>
      <c r="AD129" s="196"/>
      <c r="AE129" s="196" t="str">
        <f t="shared" si="12"/>
        <v/>
      </c>
      <c r="AF129" s="202"/>
      <c r="AG129" s="200"/>
      <c r="AH129" s="196"/>
      <c r="AI129" s="196"/>
      <c r="AJ129" s="196" t="str">
        <f t="shared" si="13"/>
        <v/>
      </c>
      <c r="AK129" s="202"/>
      <c r="AL129" s="200"/>
      <c r="AM129" s="196"/>
      <c r="AN129" s="196"/>
      <c r="AO129" s="196" t="str">
        <f t="shared" si="14"/>
        <v/>
      </c>
      <c r="AP129" s="202"/>
      <c r="AQ129" s="200"/>
      <c r="AR129" s="196"/>
      <c r="AS129" s="196"/>
      <c r="AT129" s="196" t="str">
        <f t="shared" si="15"/>
        <v/>
      </c>
      <c r="AU129" s="202"/>
      <c r="AV129" s="200"/>
      <c r="AW129" s="196"/>
      <c r="AX129" s="196"/>
      <c r="AY129" s="196" t="str">
        <f t="shared" si="16"/>
        <v/>
      </c>
      <c r="AZ129" s="202"/>
      <c r="BA129" s="200"/>
      <c r="BB129" s="196"/>
      <c r="BC129" s="196"/>
      <c r="BD129" s="196" t="str">
        <f t="shared" si="17"/>
        <v/>
      </c>
      <c r="BE129" s="202"/>
      <c r="BF129" s="200"/>
      <c r="BG129" s="196"/>
      <c r="BH129" s="196"/>
      <c r="BI129" s="196" t="str">
        <f t="shared" si="18"/>
        <v/>
      </c>
      <c r="BJ129" s="202"/>
      <c r="BK129" s="200"/>
      <c r="BL129" s="196"/>
      <c r="BM129" s="196"/>
      <c r="BN129" s="196" t="str">
        <f t="shared" si="19"/>
        <v/>
      </c>
      <c r="BO129" s="202"/>
      <c r="BP129" s="200"/>
    </row>
    <row r="130" spans="1:68" ht="15" x14ac:dyDescent="0.25">
      <c r="A130" s="120"/>
      <c r="B130" s="120"/>
      <c r="C130" s="120"/>
      <c r="D130" s="196"/>
      <c r="E130" s="196"/>
      <c r="F130" s="196"/>
      <c r="G130" s="197"/>
      <c r="H130" s="197"/>
      <c r="I130" s="197"/>
      <c r="J130" s="198"/>
      <c r="K130" s="220"/>
      <c r="L130" s="200"/>
      <c r="M130" s="200"/>
      <c r="N130" s="200"/>
      <c r="O130" s="197"/>
      <c r="P130" s="197"/>
      <c r="Q130" s="200"/>
      <c r="R130" s="200"/>
      <c r="S130" s="196"/>
      <c r="T130" s="196"/>
      <c r="U130" s="196" t="str">
        <f t="shared" si="10"/>
        <v/>
      </c>
      <c r="V130" s="202"/>
      <c r="W130" s="200"/>
      <c r="X130" s="196"/>
      <c r="Y130" s="196"/>
      <c r="Z130" s="196" t="str">
        <f t="shared" si="11"/>
        <v/>
      </c>
      <c r="AA130" s="202"/>
      <c r="AB130" s="200"/>
      <c r="AC130" s="196"/>
      <c r="AD130" s="196"/>
      <c r="AE130" s="196" t="str">
        <f t="shared" si="12"/>
        <v/>
      </c>
      <c r="AF130" s="202"/>
      <c r="AG130" s="200"/>
      <c r="AH130" s="196"/>
      <c r="AI130" s="196"/>
      <c r="AJ130" s="196" t="str">
        <f t="shared" si="13"/>
        <v/>
      </c>
      <c r="AK130" s="202"/>
      <c r="AL130" s="200"/>
      <c r="AM130" s="196"/>
      <c r="AN130" s="196"/>
      <c r="AO130" s="196" t="str">
        <f t="shared" si="14"/>
        <v/>
      </c>
      <c r="AP130" s="202"/>
      <c r="AQ130" s="200"/>
      <c r="AR130" s="196"/>
      <c r="AS130" s="196"/>
      <c r="AT130" s="196" t="str">
        <f t="shared" si="15"/>
        <v/>
      </c>
      <c r="AU130" s="202"/>
      <c r="AV130" s="200"/>
      <c r="AW130" s="196"/>
      <c r="AX130" s="196"/>
      <c r="AY130" s="196" t="str">
        <f t="shared" si="16"/>
        <v/>
      </c>
      <c r="AZ130" s="202"/>
      <c r="BA130" s="200"/>
      <c r="BB130" s="196"/>
      <c r="BC130" s="196"/>
      <c r="BD130" s="196" t="str">
        <f t="shared" si="17"/>
        <v/>
      </c>
      <c r="BE130" s="202"/>
      <c r="BF130" s="200"/>
      <c r="BG130" s="196"/>
      <c r="BH130" s="196"/>
      <c r="BI130" s="196" t="str">
        <f t="shared" si="18"/>
        <v/>
      </c>
      <c r="BJ130" s="202"/>
      <c r="BK130" s="200"/>
      <c r="BL130" s="196"/>
      <c r="BM130" s="196"/>
      <c r="BN130" s="196" t="str">
        <f t="shared" si="19"/>
        <v/>
      </c>
      <c r="BO130" s="202"/>
      <c r="BP130" s="200"/>
    </row>
    <row r="131" spans="1:68" ht="15" x14ac:dyDescent="0.25">
      <c r="A131" s="120"/>
      <c r="B131" s="120"/>
      <c r="C131" s="120"/>
      <c r="D131" s="196"/>
      <c r="E131" s="196"/>
      <c r="F131" s="196"/>
      <c r="G131" s="197"/>
      <c r="H131" s="197"/>
      <c r="I131" s="197"/>
      <c r="J131" s="198"/>
      <c r="K131" s="220"/>
      <c r="L131" s="200"/>
      <c r="M131" s="200"/>
      <c r="N131" s="200"/>
      <c r="O131" s="197"/>
      <c r="P131" s="197"/>
      <c r="Q131" s="200"/>
      <c r="R131" s="200"/>
      <c r="S131" s="196"/>
      <c r="T131" s="196"/>
      <c r="U131" s="196" t="str">
        <f t="shared" si="10"/>
        <v/>
      </c>
      <c r="V131" s="202"/>
      <c r="W131" s="200"/>
      <c r="X131" s="196"/>
      <c r="Y131" s="196"/>
      <c r="Z131" s="196" t="str">
        <f t="shared" si="11"/>
        <v/>
      </c>
      <c r="AA131" s="202"/>
      <c r="AB131" s="200"/>
      <c r="AC131" s="196"/>
      <c r="AD131" s="196"/>
      <c r="AE131" s="196" t="str">
        <f t="shared" si="12"/>
        <v/>
      </c>
      <c r="AF131" s="202"/>
      <c r="AG131" s="200"/>
      <c r="AH131" s="196"/>
      <c r="AI131" s="196"/>
      <c r="AJ131" s="196" t="str">
        <f t="shared" si="13"/>
        <v/>
      </c>
      <c r="AK131" s="202"/>
      <c r="AL131" s="200"/>
      <c r="AM131" s="196"/>
      <c r="AN131" s="196"/>
      <c r="AO131" s="196" t="str">
        <f t="shared" si="14"/>
        <v/>
      </c>
      <c r="AP131" s="202"/>
      <c r="AQ131" s="200"/>
      <c r="AR131" s="196"/>
      <c r="AS131" s="196"/>
      <c r="AT131" s="196" t="str">
        <f t="shared" si="15"/>
        <v/>
      </c>
      <c r="AU131" s="202"/>
      <c r="AV131" s="200"/>
      <c r="AW131" s="196"/>
      <c r="AX131" s="196"/>
      <c r="AY131" s="196" t="str">
        <f t="shared" si="16"/>
        <v/>
      </c>
      <c r="AZ131" s="202"/>
      <c r="BA131" s="200"/>
      <c r="BB131" s="196"/>
      <c r="BC131" s="196"/>
      <c r="BD131" s="196" t="str">
        <f t="shared" si="17"/>
        <v/>
      </c>
      <c r="BE131" s="202"/>
      <c r="BF131" s="200"/>
      <c r="BG131" s="196"/>
      <c r="BH131" s="196"/>
      <c r="BI131" s="196" t="str">
        <f t="shared" si="18"/>
        <v/>
      </c>
      <c r="BJ131" s="202"/>
      <c r="BK131" s="200"/>
      <c r="BL131" s="196"/>
      <c r="BM131" s="196"/>
      <c r="BN131" s="196" t="str">
        <f t="shared" si="19"/>
        <v/>
      </c>
      <c r="BO131" s="202"/>
      <c r="BP131" s="200"/>
    </row>
    <row r="132" spans="1:68" ht="15" x14ac:dyDescent="0.25">
      <c r="A132" s="120"/>
      <c r="B132" s="120"/>
      <c r="C132" s="120"/>
      <c r="D132" s="196"/>
      <c r="E132" s="196"/>
      <c r="F132" s="196"/>
      <c r="G132" s="197"/>
      <c r="H132" s="197"/>
      <c r="I132" s="197"/>
      <c r="J132" s="198"/>
      <c r="K132" s="220"/>
      <c r="L132" s="200"/>
      <c r="M132" s="200"/>
      <c r="N132" s="200"/>
      <c r="O132" s="197"/>
      <c r="P132" s="197"/>
      <c r="Q132" s="200"/>
      <c r="R132" s="200"/>
      <c r="S132" s="196"/>
      <c r="T132" s="196"/>
      <c r="U132" s="196" t="str">
        <f t="shared" si="10"/>
        <v/>
      </c>
      <c r="V132" s="202"/>
      <c r="W132" s="200"/>
      <c r="X132" s="196"/>
      <c r="Y132" s="196"/>
      <c r="Z132" s="196" t="str">
        <f t="shared" si="11"/>
        <v/>
      </c>
      <c r="AA132" s="202"/>
      <c r="AB132" s="200"/>
      <c r="AC132" s="196"/>
      <c r="AD132" s="196"/>
      <c r="AE132" s="196" t="str">
        <f t="shared" si="12"/>
        <v/>
      </c>
      <c r="AF132" s="202"/>
      <c r="AG132" s="200"/>
      <c r="AH132" s="196"/>
      <c r="AI132" s="196"/>
      <c r="AJ132" s="196" t="str">
        <f t="shared" si="13"/>
        <v/>
      </c>
      <c r="AK132" s="202"/>
      <c r="AL132" s="200"/>
      <c r="AM132" s="196"/>
      <c r="AN132" s="196"/>
      <c r="AO132" s="196" t="str">
        <f t="shared" si="14"/>
        <v/>
      </c>
      <c r="AP132" s="202"/>
      <c r="AQ132" s="200"/>
      <c r="AR132" s="196"/>
      <c r="AS132" s="196"/>
      <c r="AT132" s="196" t="str">
        <f t="shared" si="15"/>
        <v/>
      </c>
      <c r="AU132" s="202"/>
      <c r="AV132" s="200"/>
      <c r="AW132" s="196"/>
      <c r="AX132" s="196"/>
      <c r="AY132" s="196" t="str">
        <f t="shared" si="16"/>
        <v/>
      </c>
      <c r="AZ132" s="202"/>
      <c r="BA132" s="200"/>
      <c r="BB132" s="196"/>
      <c r="BC132" s="196"/>
      <c r="BD132" s="196" t="str">
        <f t="shared" si="17"/>
        <v/>
      </c>
      <c r="BE132" s="202"/>
      <c r="BF132" s="200"/>
      <c r="BG132" s="196"/>
      <c r="BH132" s="196"/>
      <c r="BI132" s="196" t="str">
        <f t="shared" si="18"/>
        <v/>
      </c>
      <c r="BJ132" s="202"/>
      <c r="BK132" s="200"/>
      <c r="BL132" s="196"/>
      <c r="BM132" s="196"/>
      <c r="BN132" s="196" t="str">
        <f t="shared" si="19"/>
        <v/>
      </c>
      <c r="BO132" s="202"/>
      <c r="BP132" s="200"/>
    </row>
    <row r="133" spans="1:68" ht="15" x14ac:dyDescent="0.25">
      <c r="A133" s="120"/>
      <c r="B133" s="120"/>
      <c r="C133" s="120"/>
      <c r="D133" s="196"/>
      <c r="E133" s="196"/>
      <c r="F133" s="196"/>
      <c r="G133" s="197"/>
      <c r="H133" s="197"/>
      <c r="I133" s="197"/>
      <c r="J133" s="198"/>
      <c r="K133" s="220"/>
      <c r="L133" s="200"/>
      <c r="M133" s="200"/>
      <c r="N133" s="200"/>
      <c r="O133" s="197"/>
      <c r="P133" s="197"/>
      <c r="Q133" s="200"/>
      <c r="R133" s="200"/>
      <c r="S133" s="196"/>
      <c r="T133" s="196"/>
      <c r="U133" s="196" t="str">
        <f t="shared" si="10"/>
        <v/>
      </c>
      <c r="V133" s="202"/>
      <c r="W133" s="200"/>
      <c r="X133" s="196"/>
      <c r="Y133" s="196"/>
      <c r="Z133" s="196" t="str">
        <f t="shared" si="11"/>
        <v/>
      </c>
      <c r="AA133" s="202"/>
      <c r="AB133" s="200"/>
      <c r="AC133" s="196"/>
      <c r="AD133" s="196"/>
      <c r="AE133" s="196" t="str">
        <f t="shared" si="12"/>
        <v/>
      </c>
      <c r="AF133" s="202"/>
      <c r="AG133" s="200"/>
      <c r="AH133" s="196"/>
      <c r="AI133" s="196"/>
      <c r="AJ133" s="196" t="str">
        <f t="shared" si="13"/>
        <v/>
      </c>
      <c r="AK133" s="202"/>
      <c r="AL133" s="200"/>
      <c r="AM133" s="196"/>
      <c r="AN133" s="196"/>
      <c r="AO133" s="196" t="str">
        <f t="shared" si="14"/>
        <v/>
      </c>
      <c r="AP133" s="202"/>
      <c r="AQ133" s="200"/>
      <c r="AR133" s="196"/>
      <c r="AS133" s="196"/>
      <c r="AT133" s="196" t="str">
        <f t="shared" si="15"/>
        <v/>
      </c>
      <c r="AU133" s="202"/>
      <c r="AV133" s="200"/>
      <c r="AW133" s="196"/>
      <c r="AX133" s="196"/>
      <c r="AY133" s="196" t="str">
        <f t="shared" si="16"/>
        <v/>
      </c>
      <c r="AZ133" s="202"/>
      <c r="BA133" s="200"/>
      <c r="BB133" s="196"/>
      <c r="BC133" s="196"/>
      <c r="BD133" s="196" t="str">
        <f t="shared" si="17"/>
        <v/>
      </c>
      <c r="BE133" s="202"/>
      <c r="BF133" s="200"/>
      <c r="BG133" s="196"/>
      <c r="BH133" s="196"/>
      <c r="BI133" s="196" t="str">
        <f t="shared" si="18"/>
        <v/>
      </c>
      <c r="BJ133" s="202"/>
      <c r="BK133" s="200"/>
      <c r="BL133" s="196"/>
      <c r="BM133" s="196"/>
      <c r="BN133" s="196" t="str">
        <f t="shared" si="19"/>
        <v/>
      </c>
      <c r="BO133" s="202"/>
      <c r="BP133" s="200"/>
    </row>
    <row r="134" spans="1:68" ht="15" x14ac:dyDescent="0.25">
      <c r="A134" s="120"/>
      <c r="B134" s="120"/>
      <c r="C134" s="120"/>
      <c r="D134" s="196"/>
      <c r="E134" s="196"/>
      <c r="F134" s="196"/>
      <c r="G134" s="197"/>
      <c r="H134" s="197"/>
      <c r="I134" s="197"/>
      <c r="J134" s="198"/>
      <c r="K134" s="220"/>
      <c r="L134" s="200"/>
      <c r="M134" s="200"/>
      <c r="N134" s="200"/>
      <c r="O134" s="197"/>
      <c r="P134" s="197"/>
      <c r="Q134" s="200"/>
      <c r="R134" s="200"/>
      <c r="S134" s="196"/>
      <c r="T134" s="196"/>
      <c r="U134" s="196" t="str">
        <f t="shared" si="10"/>
        <v/>
      </c>
      <c r="V134" s="202"/>
      <c r="W134" s="200"/>
      <c r="X134" s="196"/>
      <c r="Y134" s="196"/>
      <c r="Z134" s="196" t="str">
        <f t="shared" si="11"/>
        <v/>
      </c>
      <c r="AA134" s="202"/>
      <c r="AB134" s="200"/>
      <c r="AC134" s="196"/>
      <c r="AD134" s="196"/>
      <c r="AE134" s="196" t="str">
        <f t="shared" si="12"/>
        <v/>
      </c>
      <c r="AF134" s="202"/>
      <c r="AG134" s="200"/>
      <c r="AH134" s="196"/>
      <c r="AI134" s="196"/>
      <c r="AJ134" s="196" t="str">
        <f t="shared" si="13"/>
        <v/>
      </c>
      <c r="AK134" s="202"/>
      <c r="AL134" s="200"/>
      <c r="AM134" s="196"/>
      <c r="AN134" s="196"/>
      <c r="AO134" s="196" t="str">
        <f t="shared" si="14"/>
        <v/>
      </c>
      <c r="AP134" s="202"/>
      <c r="AQ134" s="200"/>
      <c r="AR134" s="196"/>
      <c r="AS134" s="196"/>
      <c r="AT134" s="196" t="str">
        <f t="shared" si="15"/>
        <v/>
      </c>
      <c r="AU134" s="202"/>
      <c r="AV134" s="200"/>
      <c r="AW134" s="196"/>
      <c r="AX134" s="196"/>
      <c r="AY134" s="196" t="str">
        <f t="shared" si="16"/>
        <v/>
      </c>
      <c r="AZ134" s="202"/>
      <c r="BA134" s="200"/>
      <c r="BB134" s="196"/>
      <c r="BC134" s="196"/>
      <c r="BD134" s="196" t="str">
        <f t="shared" si="17"/>
        <v/>
      </c>
      <c r="BE134" s="202"/>
      <c r="BF134" s="200"/>
      <c r="BG134" s="196"/>
      <c r="BH134" s="196"/>
      <c r="BI134" s="196" t="str">
        <f t="shared" si="18"/>
        <v/>
      </c>
      <c r="BJ134" s="202"/>
      <c r="BK134" s="200"/>
      <c r="BL134" s="196"/>
      <c r="BM134" s="196"/>
      <c r="BN134" s="196" t="str">
        <f t="shared" si="19"/>
        <v/>
      </c>
      <c r="BO134" s="202"/>
      <c r="BP134" s="200"/>
    </row>
    <row r="135" spans="1:68" ht="15" x14ac:dyDescent="0.25">
      <c r="A135" s="120"/>
      <c r="B135" s="120"/>
      <c r="C135" s="120"/>
      <c r="D135" s="196"/>
      <c r="E135" s="196"/>
      <c r="F135" s="196"/>
      <c r="G135" s="197"/>
      <c r="H135" s="197"/>
      <c r="I135" s="197"/>
      <c r="J135" s="198"/>
      <c r="K135" s="220"/>
      <c r="L135" s="200"/>
      <c r="M135" s="200"/>
      <c r="N135" s="200"/>
      <c r="O135" s="197"/>
      <c r="P135" s="197"/>
      <c r="Q135" s="200"/>
      <c r="R135" s="200"/>
      <c r="S135" s="196"/>
      <c r="T135" s="196"/>
      <c r="U135" s="196" t="str">
        <f t="shared" ref="U135:U198" si="20">IF(ISERROR(VLOOKUP(T135,WC_ISIN_Lookup,2,)),"",VLOOKUP(T135,WC_ISIN_Lookup,2,))</f>
        <v/>
      </c>
      <c r="V135" s="202"/>
      <c r="W135" s="200"/>
      <c r="X135" s="196"/>
      <c r="Y135" s="196"/>
      <c r="Z135" s="196" t="str">
        <f t="shared" ref="Z135:Z198" si="21">IF(ISERROR(VLOOKUP(Y135,WC_ISIN_Lookup,2,)),"",VLOOKUP(Y135,WC_ISIN_Lookup,2,))</f>
        <v/>
      </c>
      <c r="AA135" s="202"/>
      <c r="AB135" s="200"/>
      <c r="AC135" s="196"/>
      <c r="AD135" s="196"/>
      <c r="AE135" s="196" t="str">
        <f t="shared" ref="AE135:AE198" si="22">IF(ISERROR(VLOOKUP(AD135,WC_ISIN_Lookup,2,)),"",VLOOKUP(AD135,WC_ISIN_Lookup,2,))</f>
        <v/>
      </c>
      <c r="AF135" s="202"/>
      <c r="AG135" s="200"/>
      <c r="AH135" s="196"/>
      <c r="AI135" s="196"/>
      <c r="AJ135" s="196" t="str">
        <f t="shared" ref="AJ135:AJ198" si="23">IF(ISERROR(VLOOKUP(AI135,WC_ISIN_Lookup,2,)),"",VLOOKUP(AI135,WC_ISIN_Lookup,2,))</f>
        <v/>
      </c>
      <c r="AK135" s="202"/>
      <c r="AL135" s="200"/>
      <c r="AM135" s="196"/>
      <c r="AN135" s="196"/>
      <c r="AO135" s="196" t="str">
        <f t="shared" ref="AO135:AO198" si="24">IF(ISERROR(VLOOKUP(AN135,WC_ISIN_Lookup,2,)),"",VLOOKUP(AN135,WC_ISIN_Lookup,2,))</f>
        <v/>
      </c>
      <c r="AP135" s="202"/>
      <c r="AQ135" s="200"/>
      <c r="AR135" s="196"/>
      <c r="AS135" s="196"/>
      <c r="AT135" s="196" t="str">
        <f t="shared" ref="AT135:AT198" si="25">IF(ISERROR(VLOOKUP(AS135,WC_ISIN_Lookup,2,)),"",VLOOKUP(AS135,WC_ISIN_Lookup,2,))</f>
        <v/>
      </c>
      <c r="AU135" s="202"/>
      <c r="AV135" s="200"/>
      <c r="AW135" s="196"/>
      <c r="AX135" s="196"/>
      <c r="AY135" s="196" t="str">
        <f t="shared" ref="AY135:AY198" si="26">IF(ISERROR(VLOOKUP(AX135,WC_ISIN_Lookup,2,)),"",VLOOKUP(AX135,WC_ISIN_Lookup,2,))</f>
        <v/>
      </c>
      <c r="AZ135" s="202"/>
      <c r="BA135" s="200"/>
      <c r="BB135" s="196"/>
      <c r="BC135" s="196"/>
      <c r="BD135" s="196" t="str">
        <f t="shared" ref="BD135:BD198" si="27">IF(ISERROR(VLOOKUP(BC135,WC_ISIN_Lookup,2,)),"",VLOOKUP(BC135,WC_ISIN_Lookup,2,))</f>
        <v/>
      </c>
      <c r="BE135" s="202"/>
      <c r="BF135" s="200"/>
      <c r="BG135" s="196"/>
      <c r="BH135" s="196"/>
      <c r="BI135" s="196" t="str">
        <f t="shared" ref="BI135:BI198" si="28">IF(ISERROR(VLOOKUP(BH135,WC_ISIN_Lookup,2,)),"",VLOOKUP(BH135,WC_ISIN_Lookup,2,))</f>
        <v/>
      </c>
      <c r="BJ135" s="202"/>
      <c r="BK135" s="200"/>
      <c r="BL135" s="196"/>
      <c r="BM135" s="196"/>
      <c r="BN135" s="196" t="str">
        <f t="shared" ref="BN135:BN198" si="29">IF(ISERROR(VLOOKUP(BM135,WC_ISIN_Lookup,2,)),"",VLOOKUP(BM135,WC_ISIN_Lookup,2,))</f>
        <v/>
      </c>
      <c r="BO135" s="202"/>
      <c r="BP135" s="200"/>
    </row>
    <row r="136" spans="1:68" ht="15" x14ac:dyDescent="0.25">
      <c r="A136" s="120"/>
      <c r="B136" s="120"/>
      <c r="C136" s="120"/>
      <c r="D136" s="196"/>
      <c r="E136" s="196"/>
      <c r="F136" s="196"/>
      <c r="G136" s="197"/>
      <c r="H136" s="197"/>
      <c r="I136" s="197"/>
      <c r="J136" s="198"/>
      <c r="K136" s="220"/>
      <c r="L136" s="200"/>
      <c r="M136" s="200"/>
      <c r="N136" s="200"/>
      <c r="O136" s="197"/>
      <c r="P136" s="197"/>
      <c r="Q136" s="200"/>
      <c r="R136" s="200"/>
      <c r="S136" s="196"/>
      <c r="T136" s="196"/>
      <c r="U136" s="196" t="str">
        <f t="shared" si="20"/>
        <v/>
      </c>
      <c r="V136" s="202"/>
      <c r="W136" s="200"/>
      <c r="X136" s="196"/>
      <c r="Y136" s="196"/>
      <c r="Z136" s="196" t="str">
        <f t="shared" si="21"/>
        <v/>
      </c>
      <c r="AA136" s="202"/>
      <c r="AB136" s="200"/>
      <c r="AC136" s="196"/>
      <c r="AD136" s="196"/>
      <c r="AE136" s="196" t="str">
        <f t="shared" si="22"/>
        <v/>
      </c>
      <c r="AF136" s="202"/>
      <c r="AG136" s="200"/>
      <c r="AH136" s="196"/>
      <c r="AI136" s="196"/>
      <c r="AJ136" s="196" t="str">
        <f t="shared" si="23"/>
        <v/>
      </c>
      <c r="AK136" s="202"/>
      <c r="AL136" s="200"/>
      <c r="AM136" s="196"/>
      <c r="AN136" s="196"/>
      <c r="AO136" s="196" t="str">
        <f t="shared" si="24"/>
        <v/>
      </c>
      <c r="AP136" s="202"/>
      <c r="AQ136" s="200"/>
      <c r="AR136" s="196"/>
      <c r="AS136" s="196"/>
      <c r="AT136" s="196" t="str">
        <f t="shared" si="25"/>
        <v/>
      </c>
      <c r="AU136" s="202"/>
      <c r="AV136" s="200"/>
      <c r="AW136" s="196"/>
      <c r="AX136" s="196"/>
      <c r="AY136" s="196" t="str">
        <f t="shared" si="26"/>
        <v/>
      </c>
      <c r="AZ136" s="202"/>
      <c r="BA136" s="200"/>
      <c r="BB136" s="196"/>
      <c r="BC136" s="196"/>
      <c r="BD136" s="196" t="str">
        <f t="shared" si="27"/>
        <v/>
      </c>
      <c r="BE136" s="202"/>
      <c r="BF136" s="200"/>
      <c r="BG136" s="196"/>
      <c r="BH136" s="196"/>
      <c r="BI136" s="196" t="str">
        <f t="shared" si="28"/>
        <v/>
      </c>
      <c r="BJ136" s="202"/>
      <c r="BK136" s="200"/>
      <c r="BL136" s="196"/>
      <c r="BM136" s="196"/>
      <c r="BN136" s="196" t="str">
        <f t="shared" si="29"/>
        <v/>
      </c>
      <c r="BO136" s="202"/>
      <c r="BP136" s="200"/>
    </row>
    <row r="137" spans="1:68" ht="15" x14ac:dyDescent="0.25">
      <c r="A137" s="120"/>
      <c r="B137" s="120"/>
      <c r="C137" s="120"/>
      <c r="D137" s="196"/>
      <c r="E137" s="196"/>
      <c r="F137" s="196"/>
      <c r="G137" s="197"/>
      <c r="H137" s="197"/>
      <c r="I137" s="197"/>
      <c r="J137" s="198"/>
      <c r="K137" s="220"/>
      <c r="L137" s="200"/>
      <c r="M137" s="200"/>
      <c r="N137" s="200"/>
      <c r="O137" s="197"/>
      <c r="P137" s="197"/>
      <c r="Q137" s="200"/>
      <c r="R137" s="200"/>
      <c r="S137" s="196"/>
      <c r="T137" s="196"/>
      <c r="U137" s="196" t="str">
        <f t="shared" si="20"/>
        <v/>
      </c>
      <c r="V137" s="202"/>
      <c r="W137" s="200"/>
      <c r="X137" s="196"/>
      <c r="Y137" s="196"/>
      <c r="Z137" s="196" t="str">
        <f t="shared" si="21"/>
        <v/>
      </c>
      <c r="AA137" s="202"/>
      <c r="AB137" s="200"/>
      <c r="AC137" s="196"/>
      <c r="AD137" s="196"/>
      <c r="AE137" s="196" t="str">
        <f t="shared" si="22"/>
        <v/>
      </c>
      <c r="AF137" s="202"/>
      <c r="AG137" s="200"/>
      <c r="AH137" s="196"/>
      <c r="AI137" s="196"/>
      <c r="AJ137" s="196" t="str">
        <f t="shared" si="23"/>
        <v/>
      </c>
      <c r="AK137" s="202"/>
      <c r="AL137" s="200"/>
      <c r="AM137" s="196"/>
      <c r="AN137" s="196"/>
      <c r="AO137" s="196" t="str">
        <f t="shared" si="24"/>
        <v/>
      </c>
      <c r="AP137" s="202"/>
      <c r="AQ137" s="200"/>
      <c r="AR137" s="196"/>
      <c r="AS137" s="196"/>
      <c r="AT137" s="196" t="str">
        <f t="shared" si="25"/>
        <v/>
      </c>
      <c r="AU137" s="202"/>
      <c r="AV137" s="200"/>
      <c r="AW137" s="196"/>
      <c r="AX137" s="196"/>
      <c r="AY137" s="196" t="str">
        <f t="shared" si="26"/>
        <v/>
      </c>
      <c r="AZ137" s="202"/>
      <c r="BA137" s="200"/>
      <c r="BB137" s="196"/>
      <c r="BC137" s="196"/>
      <c r="BD137" s="196" t="str">
        <f t="shared" si="27"/>
        <v/>
      </c>
      <c r="BE137" s="202"/>
      <c r="BF137" s="200"/>
      <c r="BG137" s="196"/>
      <c r="BH137" s="196"/>
      <c r="BI137" s="196" t="str">
        <f t="shared" si="28"/>
        <v/>
      </c>
      <c r="BJ137" s="202"/>
      <c r="BK137" s="200"/>
      <c r="BL137" s="196"/>
      <c r="BM137" s="196"/>
      <c r="BN137" s="196" t="str">
        <f t="shared" si="29"/>
        <v/>
      </c>
      <c r="BO137" s="202"/>
      <c r="BP137" s="200"/>
    </row>
    <row r="138" spans="1:68" ht="15" x14ac:dyDescent="0.25">
      <c r="A138" s="120"/>
      <c r="B138" s="120"/>
      <c r="C138" s="120"/>
      <c r="D138" s="196"/>
      <c r="E138" s="196"/>
      <c r="F138" s="196"/>
      <c r="G138" s="197"/>
      <c r="H138" s="197"/>
      <c r="I138" s="197"/>
      <c r="J138" s="198"/>
      <c r="K138" s="220"/>
      <c r="L138" s="200"/>
      <c r="M138" s="200"/>
      <c r="N138" s="200"/>
      <c r="O138" s="197"/>
      <c r="P138" s="197"/>
      <c r="Q138" s="200"/>
      <c r="R138" s="200"/>
      <c r="S138" s="196"/>
      <c r="T138" s="196"/>
      <c r="U138" s="196" t="str">
        <f t="shared" si="20"/>
        <v/>
      </c>
      <c r="V138" s="202"/>
      <c r="W138" s="200"/>
      <c r="X138" s="196"/>
      <c r="Y138" s="196"/>
      <c r="Z138" s="196" t="str">
        <f t="shared" si="21"/>
        <v/>
      </c>
      <c r="AA138" s="202"/>
      <c r="AB138" s="200"/>
      <c r="AC138" s="196"/>
      <c r="AD138" s="196"/>
      <c r="AE138" s="196" t="str">
        <f t="shared" si="22"/>
        <v/>
      </c>
      <c r="AF138" s="202"/>
      <c r="AG138" s="200"/>
      <c r="AH138" s="196"/>
      <c r="AI138" s="196"/>
      <c r="AJ138" s="196" t="str">
        <f t="shared" si="23"/>
        <v/>
      </c>
      <c r="AK138" s="202"/>
      <c r="AL138" s="200"/>
      <c r="AM138" s="196"/>
      <c r="AN138" s="196"/>
      <c r="AO138" s="196" t="str">
        <f t="shared" si="24"/>
        <v/>
      </c>
      <c r="AP138" s="202"/>
      <c r="AQ138" s="200"/>
      <c r="AR138" s="196"/>
      <c r="AS138" s="196"/>
      <c r="AT138" s="196" t="str">
        <f t="shared" si="25"/>
        <v/>
      </c>
      <c r="AU138" s="202"/>
      <c r="AV138" s="200"/>
      <c r="AW138" s="196"/>
      <c r="AX138" s="196"/>
      <c r="AY138" s="196" t="str">
        <f t="shared" si="26"/>
        <v/>
      </c>
      <c r="AZ138" s="202"/>
      <c r="BA138" s="200"/>
      <c r="BB138" s="196"/>
      <c r="BC138" s="196"/>
      <c r="BD138" s="196" t="str">
        <f t="shared" si="27"/>
        <v/>
      </c>
      <c r="BE138" s="202"/>
      <c r="BF138" s="200"/>
      <c r="BG138" s="196"/>
      <c r="BH138" s="196"/>
      <c r="BI138" s="196" t="str">
        <f t="shared" si="28"/>
        <v/>
      </c>
      <c r="BJ138" s="202"/>
      <c r="BK138" s="200"/>
      <c r="BL138" s="196"/>
      <c r="BM138" s="196"/>
      <c r="BN138" s="196" t="str">
        <f t="shared" si="29"/>
        <v/>
      </c>
      <c r="BO138" s="202"/>
      <c r="BP138" s="200"/>
    </row>
    <row r="139" spans="1:68" ht="15" x14ac:dyDescent="0.25">
      <c r="A139" s="120"/>
      <c r="B139" s="120"/>
      <c r="C139" s="120"/>
      <c r="D139" s="196"/>
      <c r="E139" s="196"/>
      <c r="F139" s="196"/>
      <c r="G139" s="197"/>
      <c r="H139" s="197"/>
      <c r="I139" s="197"/>
      <c r="J139" s="198"/>
      <c r="K139" s="220"/>
      <c r="L139" s="200"/>
      <c r="M139" s="200"/>
      <c r="N139" s="200"/>
      <c r="O139" s="197"/>
      <c r="P139" s="197"/>
      <c r="Q139" s="200"/>
      <c r="R139" s="200"/>
      <c r="S139" s="196"/>
      <c r="T139" s="196"/>
      <c r="U139" s="196" t="str">
        <f t="shared" si="20"/>
        <v/>
      </c>
      <c r="V139" s="202"/>
      <c r="W139" s="200"/>
      <c r="X139" s="196"/>
      <c r="Y139" s="196"/>
      <c r="Z139" s="196" t="str">
        <f t="shared" si="21"/>
        <v/>
      </c>
      <c r="AA139" s="202"/>
      <c r="AB139" s="200"/>
      <c r="AC139" s="196"/>
      <c r="AD139" s="196"/>
      <c r="AE139" s="196" t="str">
        <f t="shared" si="22"/>
        <v/>
      </c>
      <c r="AF139" s="202"/>
      <c r="AG139" s="200"/>
      <c r="AH139" s="196"/>
      <c r="AI139" s="196"/>
      <c r="AJ139" s="196" t="str">
        <f t="shared" si="23"/>
        <v/>
      </c>
      <c r="AK139" s="202"/>
      <c r="AL139" s="200"/>
      <c r="AM139" s="196"/>
      <c r="AN139" s="196"/>
      <c r="AO139" s="196" t="str">
        <f t="shared" si="24"/>
        <v/>
      </c>
      <c r="AP139" s="202"/>
      <c r="AQ139" s="200"/>
      <c r="AR139" s="196"/>
      <c r="AS139" s="196"/>
      <c r="AT139" s="196" t="str">
        <f t="shared" si="25"/>
        <v/>
      </c>
      <c r="AU139" s="202"/>
      <c r="AV139" s="200"/>
      <c r="AW139" s="196"/>
      <c r="AX139" s="196"/>
      <c r="AY139" s="196" t="str">
        <f t="shared" si="26"/>
        <v/>
      </c>
      <c r="AZ139" s="202"/>
      <c r="BA139" s="200"/>
      <c r="BB139" s="196"/>
      <c r="BC139" s="196"/>
      <c r="BD139" s="196" t="str">
        <f t="shared" si="27"/>
        <v/>
      </c>
      <c r="BE139" s="202"/>
      <c r="BF139" s="200"/>
      <c r="BG139" s="196"/>
      <c r="BH139" s="196"/>
      <c r="BI139" s="196" t="str">
        <f t="shared" si="28"/>
        <v/>
      </c>
      <c r="BJ139" s="202"/>
      <c r="BK139" s="200"/>
      <c r="BL139" s="196"/>
      <c r="BM139" s="196"/>
      <c r="BN139" s="196" t="str">
        <f t="shared" si="29"/>
        <v/>
      </c>
      <c r="BO139" s="202"/>
      <c r="BP139" s="200"/>
    </row>
    <row r="140" spans="1:68" ht="15" x14ac:dyDescent="0.25">
      <c r="A140" s="120"/>
      <c r="B140" s="120"/>
      <c r="C140" s="120"/>
      <c r="D140" s="196"/>
      <c r="E140" s="196"/>
      <c r="F140" s="196"/>
      <c r="G140" s="197"/>
      <c r="H140" s="197"/>
      <c r="I140" s="197"/>
      <c r="J140" s="198"/>
      <c r="K140" s="220"/>
      <c r="L140" s="200"/>
      <c r="M140" s="200"/>
      <c r="N140" s="200"/>
      <c r="O140" s="197"/>
      <c r="P140" s="197"/>
      <c r="Q140" s="200"/>
      <c r="R140" s="200"/>
      <c r="S140" s="196"/>
      <c r="T140" s="196"/>
      <c r="U140" s="196" t="str">
        <f t="shared" si="20"/>
        <v/>
      </c>
      <c r="V140" s="202"/>
      <c r="W140" s="200"/>
      <c r="X140" s="196"/>
      <c r="Y140" s="196"/>
      <c r="Z140" s="196" t="str">
        <f t="shared" si="21"/>
        <v/>
      </c>
      <c r="AA140" s="202"/>
      <c r="AB140" s="200"/>
      <c r="AC140" s="196"/>
      <c r="AD140" s="196"/>
      <c r="AE140" s="196" t="str">
        <f t="shared" si="22"/>
        <v/>
      </c>
      <c r="AF140" s="202"/>
      <c r="AG140" s="200"/>
      <c r="AH140" s="196"/>
      <c r="AI140" s="196"/>
      <c r="AJ140" s="196" t="str">
        <f t="shared" si="23"/>
        <v/>
      </c>
      <c r="AK140" s="202"/>
      <c r="AL140" s="200"/>
      <c r="AM140" s="196"/>
      <c r="AN140" s="196"/>
      <c r="AO140" s="196" t="str">
        <f t="shared" si="24"/>
        <v/>
      </c>
      <c r="AP140" s="202"/>
      <c r="AQ140" s="200"/>
      <c r="AR140" s="196"/>
      <c r="AS140" s="196"/>
      <c r="AT140" s="196" t="str">
        <f t="shared" si="25"/>
        <v/>
      </c>
      <c r="AU140" s="202"/>
      <c r="AV140" s="200"/>
      <c r="AW140" s="196"/>
      <c r="AX140" s="196"/>
      <c r="AY140" s="196" t="str">
        <f t="shared" si="26"/>
        <v/>
      </c>
      <c r="AZ140" s="202"/>
      <c r="BA140" s="200"/>
      <c r="BB140" s="196"/>
      <c r="BC140" s="196"/>
      <c r="BD140" s="196" t="str">
        <f t="shared" si="27"/>
        <v/>
      </c>
      <c r="BE140" s="202"/>
      <c r="BF140" s="200"/>
      <c r="BG140" s="196"/>
      <c r="BH140" s="196"/>
      <c r="BI140" s="196" t="str">
        <f t="shared" si="28"/>
        <v/>
      </c>
      <c r="BJ140" s="202"/>
      <c r="BK140" s="200"/>
      <c r="BL140" s="196"/>
      <c r="BM140" s="196"/>
      <c r="BN140" s="196" t="str">
        <f t="shared" si="29"/>
        <v/>
      </c>
      <c r="BO140" s="202"/>
      <c r="BP140" s="200"/>
    </row>
    <row r="141" spans="1:68" ht="15" x14ac:dyDescent="0.25">
      <c r="A141" s="120"/>
      <c r="B141" s="120"/>
      <c r="C141" s="120"/>
      <c r="D141" s="196"/>
      <c r="E141" s="196"/>
      <c r="F141" s="196"/>
      <c r="G141" s="197"/>
      <c r="H141" s="197"/>
      <c r="I141" s="197"/>
      <c r="J141" s="198"/>
      <c r="K141" s="220"/>
      <c r="L141" s="200"/>
      <c r="M141" s="200"/>
      <c r="N141" s="200"/>
      <c r="O141" s="197"/>
      <c r="P141" s="197"/>
      <c r="Q141" s="200"/>
      <c r="R141" s="200"/>
      <c r="S141" s="196"/>
      <c r="T141" s="196"/>
      <c r="U141" s="196" t="str">
        <f t="shared" si="20"/>
        <v/>
      </c>
      <c r="V141" s="202"/>
      <c r="W141" s="200"/>
      <c r="X141" s="196"/>
      <c r="Y141" s="196"/>
      <c r="Z141" s="196" t="str">
        <f t="shared" si="21"/>
        <v/>
      </c>
      <c r="AA141" s="202"/>
      <c r="AB141" s="200"/>
      <c r="AC141" s="196"/>
      <c r="AD141" s="196"/>
      <c r="AE141" s="196" t="str">
        <f t="shared" si="22"/>
        <v/>
      </c>
      <c r="AF141" s="202"/>
      <c r="AG141" s="200"/>
      <c r="AH141" s="196"/>
      <c r="AI141" s="196"/>
      <c r="AJ141" s="196" t="str">
        <f t="shared" si="23"/>
        <v/>
      </c>
      <c r="AK141" s="202"/>
      <c r="AL141" s="200"/>
      <c r="AM141" s="196"/>
      <c r="AN141" s="196"/>
      <c r="AO141" s="196" t="str">
        <f t="shared" si="24"/>
        <v/>
      </c>
      <c r="AP141" s="202"/>
      <c r="AQ141" s="200"/>
      <c r="AR141" s="196"/>
      <c r="AS141" s="196"/>
      <c r="AT141" s="196" t="str">
        <f t="shared" si="25"/>
        <v/>
      </c>
      <c r="AU141" s="202"/>
      <c r="AV141" s="200"/>
      <c r="AW141" s="196"/>
      <c r="AX141" s="196"/>
      <c r="AY141" s="196" t="str">
        <f t="shared" si="26"/>
        <v/>
      </c>
      <c r="AZ141" s="202"/>
      <c r="BA141" s="200"/>
      <c r="BB141" s="196"/>
      <c r="BC141" s="196"/>
      <c r="BD141" s="196" t="str">
        <f t="shared" si="27"/>
        <v/>
      </c>
      <c r="BE141" s="202"/>
      <c r="BF141" s="200"/>
      <c r="BG141" s="196"/>
      <c r="BH141" s="196"/>
      <c r="BI141" s="196" t="str">
        <f t="shared" si="28"/>
        <v/>
      </c>
      <c r="BJ141" s="202"/>
      <c r="BK141" s="200"/>
      <c r="BL141" s="196"/>
      <c r="BM141" s="196"/>
      <c r="BN141" s="196" t="str">
        <f t="shared" si="29"/>
        <v/>
      </c>
      <c r="BO141" s="202"/>
      <c r="BP141" s="200"/>
    </row>
    <row r="142" spans="1:68" ht="15" x14ac:dyDescent="0.25">
      <c r="A142" s="120"/>
      <c r="B142" s="120"/>
      <c r="C142" s="120"/>
      <c r="D142" s="196"/>
      <c r="E142" s="196"/>
      <c r="F142" s="196"/>
      <c r="G142" s="197"/>
      <c r="H142" s="197"/>
      <c r="I142" s="197"/>
      <c r="J142" s="198"/>
      <c r="K142" s="220"/>
      <c r="L142" s="200"/>
      <c r="M142" s="200"/>
      <c r="N142" s="200"/>
      <c r="O142" s="197"/>
      <c r="P142" s="197"/>
      <c r="Q142" s="200"/>
      <c r="R142" s="200"/>
      <c r="S142" s="196"/>
      <c r="T142" s="196"/>
      <c r="U142" s="196" t="str">
        <f t="shared" si="20"/>
        <v/>
      </c>
      <c r="V142" s="202"/>
      <c r="W142" s="200"/>
      <c r="X142" s="196"/>
      <c r="Y142" s="196"/>
      <c r="Z142" s="196" t="str">
        <f t="shared" si="21"/>
        <v/>
      </c>
      <c r="AA142" s="202"/>
      <c r="AB142" s="200"/>
      <c r="AC142" s="196"/>
      <c r="AD142" s="196"/>
      <c r="AE142" s="196" t="str">
        <f t="shared" si="22"/>
        <v/>
      </c>
      <c r="AF142" s="202"/>
      <c r="AG142" s="200"/>
      <c r="AH142" s="196"/>
      <c r="AI142" s="196"/>
      <c r="AJ142" s="196" t="str">
        <f t="shared" si="23"/>
        <v/>
      </c>
      <c r="AK142" s="202"/>
      <c r="AL142" s="200"/>
      <c r="AM142" s="196"/>
      <c r="AN142" s="196"/>
      <c r="AO142" s="196" t="str">
        <f t="shared" si="24"/>
        <v/>
      </c>
      <c r="AP142" s="202"/>
      <c r="AQ142" s="200"/>
      <c r="AR142" s="196"/>
      <c r="AS142" s="196"/>
      <c r="AT142" s="196" t="str">
        <f t="shared" si="25"/>
        <v/>
      </c>
      <c r="AU142" s="202"/>
      <c r="AV142" s="200"/>
      <c r="AW142" s="196"/>
      <c r="AX142" s="196"/>
      <c r="AY142" s="196" t="str">
        <f t="shared" si="26"/>
        <v/>
      </c>
      <c r="AZ142" s="202"/>
      <c r="BA142" s="200"/>
      <c r="BB142" s="196"/>
      <c r="BC142" s="196"/>
      <c r="BD142" s="196" t="str">
        <f t="shared" si="27"/>
        <v/>
      </c>
      <c r="BE142" s="202"/>
      <c r="BF142" s="200"/>
      <c r="BG142" s="196"/>
      <c r="BH142" s="196"/>
      <c r="BI142" s="196" t="str">
        <f t="shared" si="28"/>
        <v/>
      </c>
      <c r="BJ142" s="202"/>
      <c r="BK142" s="200"/>
      <c r="BL142" s="196"/>
      <c r="BM142" s="196"/>
      <c r="BN142" s="196" t="str">
        <f t="shared" si="29"/>
        <v/>
      </c>
      <c r="BO142" s="202"/>
      <c r="BP142" s="200"/>
    </row>
    <row r="143" spans="1:68" ht="15" x14ac:dyDescent="0.25">
      <c r="A143" s="120"/>
      <c r="B143" s="120"/>
      <c r="C143" s="120"/>
      <c r="D143" s="196"/>
      <c r="E143" s="196"/>
      <c r="F143" s="196"/>
      <c r="G143" s="197"/>
      <c r="H143" s="197"/>
      <c r="I143" s="197"/>
      <c r="J143" s="198"/>
      <c r="K143" s="220"/>
      <c r="L143" s="200"/>
      <c r="M143" s="200"/>
      <c r="N143" s="200"/>
      <c r="O143" s="197"/>
      <c r="P143" s="197"/>
      <c r="Q143" s="200"/>
      <c r="R143" s="200"/>
      <c r="S143" s="196"/>
      <c r="T143" s="196"/>
      <c r="U143" s="196" t="str">
        <f t="shared" si="20"/>
        <v/>
      </c>
      <c r="V143" s="202"/>
      <c r="W143" s="200"/>
      <c r="X143" s="196"/>
      <c r="Y143" s="196"/>
      <c r="Z143" s="196" t="str">
        <f t="shared" si="21"/>
        <v/>
      </c>
      <c r="AA143" s="202"/>
      <c r="AB143" s="200"/>
      <c r="AC143" s="196"/>
      <c r="AD143" s="196"/>
      <c r="AE143" s="196" t="str">
        <f t="shared" si="22"/>
        <v/>
      </c>
      <c r="AF143" s="202"/>
      <c r="AG143" s="200"/>
      <c r="AH143" s="196"/>
      <c r="AI143" s="196"/>
      <c r="AJ143" s="196" t="str">
        <f t="shared" si="23"/>
        <v/>
      </c>
      <c r="AK143" s="202"/>
      <c r="AL143" s="200"/>
      <c r="AM143" s="196"/>
      <c r="AN143" s="196"/>
      <c r="AO143" s="196" t="str">
        <f t="shared" si="24"/>
        <v/>
      </c>
      <c r="AP143" s="202"/>
      <c r="AQ143" s="200"/>
      <c r="AR143" s="196"/>
      <c r="AS143" s="196"/>
      <c r="AT143" s="196" t="str">
        <f t="shared" si="25"/>
        <v/>
      </c>
      <c r="AU143" s="202"/>
      <c r="AV143" s="200"/>
      <c r="AW143" s="196"/>
      <c r="AX143" s="196"/>
      <c r="AY143" s="196" t="str">
        <f t="shared" si="26"/>
        <v/>
      </c>
      <c r="AZ143" s="202"/>
      <c r="BA143" s="200"/>
      <c r="BB143" s="196"/>
      <c r="BC143" s="196"/>
      <c r="BD143" s="196" t="str">
        <f t="shared" si="27"/>
        <v/>
      </c>
      <c r="BE143" s="202"/>
      <c r="BF143" s="200"/>
      <c r="BG143" s="196"/>
      <c r="BH143" s="196"/>
      <c r="BI143" s="196" t="str">
        <f t="shared" si="28"/>
        <v/>
      </c>
      <c r="BJ143" s="202"/>
      <c r="BK143" s="200"/>
      <c r="BL143" s="196"/>
      <c r="BM143" s="196"/>
      <c r="BN143" s="196" t="str">
        <f t="shared" si="29"/>
        <v/>
      </c>
      <c r="BO143" s="202"/>
      <c r="BP143" s="200"/>
    </row>
    <row r="144" spans="1:68" ht="15" x14ac:dyDescent="0.25">
      <c r="A144" s="120"/>
      <c r="B144" s="120"/>
      <c r="C144" s="120"/>
      <c r="D144" s="196"/>
      <c r="E144" s="196"/>
      <c r="F144" s="196"/>
      <c r="G144" s="197"/>
      <c r="H144" s="197"/>
      <c r="I144" s="197"/>
      <c r="J144" s="198"/>
      <c r="K144" s="220"/>
      <c r="L144" s="200"/>
      <c r="M144" s="200"/>
      <c r="N144" s="200"/>
      <c r="O144" s="197"/>
      <c r="P144" s="197"/>
      <c r="Q144" s="200"/>
      <c r="R144" s="200"/>
      <c r="S144" s="196"/>
      <c r="T144" s="196"/>
      <c r="U144" s="196" t="str">
        <f t="shared" si="20"/>
        <v/>
      </c>
      <c r="V144" s="202"/>
      <c r="W144" s="200"/>
      <c r="X144" s="196"/>
      <c r="Y144" s="196"/>
      <c r="Z144" s="196" t="str">
        <f t="shared" si="21"/>
        <v/>
      </c>
      <c r="AA144" s="202"/>
      <c r="AB144" s="200"/>
      <c r="AC144" s="196"/>
      <c r="AD144" s="196"/>
      <c r="AE144" s="196" t="str">
        <f t="shared" si="22"/>
        <v/>
      </c>
      <c r="AF144" s="202"/>
      <c r="AG144" s="200"/>
      <c r="AH144" s="196"/>
      <c r="AI144" s="196"/>
      <c r="AJ144" s="196" t="str">
        <f t="shared" si="23"/>
        <v/>
      </c>
      <c r="AK144" s="202"/>
      <c r="AL144" s="200"/>
      <c r="AM144" s="196"/>
      <c r="AN144" s="196"/>
      <c r="AO144" s="196" t="str">
        <f t="shared" si="24"/>
        <v/>
      </c>
      <c r="AP144" s="202"/>
      <c r="AQ144" s="200"/>
      <c r="AR144" s="196"/>
      <c r="AS144" s="196"/>
      <c r="AT144" s="196" t="str">
        <f t="shared" si="25"/>
        <v/>
      </c>
      <c r="AU144" s="202"/>
      <c r="AV144" s="200"/>
      <c r="AW144" s="196"/>
      <c r="AX144" s="196"/>
      <c r="AY144" s="196" t="str">
        <f t="shared" si="26"/>
        <v/>
      </c>
      <c r="AZ144" s="202"/>
      <c r="BA144" s="200"/>
      <c r="BB144" s="196"/>
      <c r="BC144" s="196"/>
      <c r="BD144" s="196" t="str">
        <f t="shared" si="27"/>
        <v/>
      </c>
      <c r="BE144" s="202"/>
      <c r="BF144" s="200"/>
      <c r="BG144" s="196"/>
      <c r="BH144" s="196"/>
      <c r="BI144" s="196" t="str">
        <f t="shared" si="28"/>
        <v/>
      </c>
      <c r="BJ144" s="202"/>
      <c r="BK144" s="200"/>
      <c r="BL144" s="196"/>
      <c r="BM144" s="196"/>
      <c r="BN144" s="196" t="str">
        <f t="shared" si="29"/>
        <v/>
      </c>
      <c r="BO144" s="202"/>
      <c r="BP144" s="200"/>
    </row>
    <row r="145" spans="1:68" ht="15" x14ac:dyDescent="0.25">
      <c r="A145" s="120"/>
      <c r="B145" s="120"/>
      <c r="C145" s="120"/>
      <c r="D145" s="196"/>
      <c r="E145" s="196"/>
      <c r="F145" s="196"/>
      <c r="G145" s="197"/>
      <c r="H145" s="197"/>
      <c r="I145" s="197"/>
      <c r="J145" s="198"/>
      <c r="K145" s="220"/>
      <c r="L145" s="200"/>
      <c r="M145" s="200"/>
      <c r="N145" s="200"/>
      <c r="O145" s="197"/>
      <c r="P145" s="197"/>
      <c r="Q145" s="200"/>
      <c r="R145" s="200"/>
      <c r="S145" s="196"/>
      <c r="T145" s="196"/>
      <c r="U145" s="196" t="str">
        <f t="shared" si="20"/>
        <v/>
      </c>
      <c r="V145" s="202"/>
      <c r="W145" s="200"/>
      <c r="X145" s="196"/>
      <c r="Y145" s="196"/>
      <c r="Z145" s="196" t="str">
        <f t="shared" si="21"/>
        <v/>
      </c>
      <c r="AA145" s="202"/>
      <c r="AB145" s="200"/>
      <c r="AC145" s="196"/>
      <c r="AD145" s="196"/>
      <c r="AE145" s="196" t="str">
        <f t="shared" si="22"/>
        <v/>
      </c>
      <c r="AF145" s="202"/>
      <c r="AG145" s="200"/>
      <c r="AH145" s="196"/>
      <c r="AI145" s="196"/>
      <c r="AJ145" s="196" t="str">
        <f t="shared" si="23"/>
        <v/>
      </c>
      <c r="AK145" s="202"/>
      <c r="AL145" s="200"/>
      <c r="AM145" s="196"/>
      <c r="AN145" s="196"/>
      <c r="AO145" s="196" t="str">
        <f t="shared" si="24"/>
        <v/>
      </c>
      <c r="AP145" s="202"/>
      <c r="AQ145" s="200"/>
      <c r="AR145" s="196"/>
      <c r="AS145" s="196"/>
      <c r="AT145" s="196" t="str">
        <f t="shared" si="25"/>
        <v/>
      </c>
      <c r="AU145" s="202"/>
      <c r="AV145" s="200"/>
      <c r="AW145" s="196"/>
      <c r="AX145" s="196"/>
      <c r="AY145" s="196" t="str">
        <f t="shared" si="26"/>
        <v/>
      </c>
      <c r="AZ145" s="202"/>
      <c r="BA145" s="200"/>
      <c r="BB145" s="196"/>
      <c r="BC145" s="196"/>
      <c r="BD145" s="196" t="str">
        <f t="shared" si="27"/>
        <v/>
      </c>
      <c r="BE145" s="202"/>
      <c r="BF145" s="200"/>
      <c r="BG145" s="196"/>
      <c r="BH145" s="196"/>
      <c r="BI145" s="196" t="str">
        <f t="shared" si="28"/>
        <v/>
      </c>
      <c r="BJ145" s="202"/>
      <c r="BK145" s="200"/>
      <c r="BL145" s="196"/>
      <c r="BM145" s="196"/>
      <c r="BN145" s="196" t="str">
        <f t="shared" si="29"/>
        <v/>
      </c>
      <c r="BO145" s="202"/>
      <c r="BP145" s="200"/>
    </row>
    <row r="146" spans="1:68" ht="15" x14ac:dyDescent="0.25">
      <c r="A146" s="120"/>
      <c r="B146" s="120"/>
      <c r="C146" s="120"/>
      <c r="D146" s="196"/>
      <c r="E146" s="196"/>
      <c r="F146" s="196"/>
      <c r="G146" s="197"/>
      <c r="H146" s="197"/>
      <c r="I146" s="197"/>
      <c r="J146" s="198"/>
      <c r="K146" s="220"/>
      <c r="L146" s="200"/>
      <c r="M146" s="200"/>
      <c r="N146" s="200"/>
      <c r="O146" s="197"/>
      <c r="P146" s="197"/>
      <c r="Q146" s="200"/>
      <c r="R146" s="200"/>
      <c r="S146" s="196"/>
      <c r="T146" s="196"/>
      <c r="U146" s="196" t="str">
        <f t="shared" si="20"/>
        <v/>
      </c>
      <c r="V146" s="202"/>
      <c r="W146" s="200"/>
      <c r="X146" s="196"/>
      <c r="Y146" s="196"/>
      <c r="Z146" s="196" t="str">
        <f t="shared" si="21"/>
        <v/>
      </c>
      <c r="AA146" s="202"/>
      <c r="AB146" s="200"/>
      <c r="AC146" s="196"/>
      <c r="AD146" s="196"/>
      <c r="AE146" s="196" t="str">
        <f t="shared" si="22"/>
        <v/>
      </c>
      <c r="AF146" s="202"/>
      <c r="AG146" s="200"/>
      <c r="AH146" s="196"/>
      <c r="AI146" s="196"/>
      <c r="AJ146" s="196" t="str">
        <f t="shared" si="23"/>
        <v/>
      </c>
      <c r="AK146" s="202"/>
      <c r="AL146" s="200"/>
      <c r="AM146" s="196"/>
      <c r="AN146" s="196"/>
      <c r="AO146" s="196" t="str">
        <f t="shared" si="24"/>
        <v/>
      </c>
      <c r="AP146" s="202"/>
      <c r="AQ146" s="200"/>
      <c r="AR146" s="196"/>
      <c r="AS146" s="196"/>
      <c r="AT146" s="196" t="str">
        <f t="shared" si="25"/>
        <v/>
      </c>
      <c r="AU146" s="202"/>
      <c r="AV146" s="200"/>
      <c r="AW146" s="196"/>
      <c r="AX146" s="196"/>
      <c r="AY146" s="196" t="str">
        <f t="shared" si="26"/>
        <v/>
      </c>
      <c r="AZ146" s="202"/>
      <c r="BA146" s="200"/>
      <c r="BB146" s="196"/>
      <c r="BC146" s="196"/>
      <c r="BD146" s="196" t="str">
        <f t="shared" si="27"/>
        <v/>
      </c>
      <c r="BE146" s="202"/>
      <c r="BF146" s="200"/>
      <c r="BG146" s="196"/>
      <c r="BH146" s="196"/>
      <c r="BI146" s="196" t="str">
        <f t="shared" si="28"/>
        <v/>
      </c>
      <c r="BJ146" s="202"/>
      <c r="BK146" s="200"/>
      <c r="BL146" s="196"/>
      <c r="BM146" s="196"/>
      <c r="BN146" s="196" t="str">
        <f t="shared" si="29"/>
        <v/>
      </c>
      <c r="BO146" s="202"/>
      <c r="BP146" s="200"/>
    </row>
    <row r="147" spans="1:68" ht="15" x14ac:dyDescent="0.25">
      <c r="A147" s="120"/>
      <c r="B147" s="120"/>
      <c r="C147" s="120"/>
      <c r="D147" s="196"/>
      <c r="E147" s="196"/>
      <c r="F147" s="196"/>
      <c r="G147" s="197"/>
      <c r="H147" s="197"/>
      <c r="I147" s="197"/>
      <c r="J147" s="198"/>
      <c r="K147" s="220"/>
      <c r="L147" s="200"/>
      <c r="M147" s="200"/>
      <c r="N147" s="200"/>
      <c r="O147" s="197"/>
      <c r="P147" s="197"/>
      <c r="Q147" s="200"/>
      <c r="R147" s="200"/>
      <c r="S147" s="196"/>
      <c r="T147" s="196"/>
      <c r="U147" s="196" t="str">
        <f t="shared" si="20"/>
        <v/>
      </c>
      <c r="V147" s="202"/>
      <c r="W147" s="200"/>
      <c r="X147" s="196"/>
      <c r="Y147" s="196"/>
      <c r="Z147" s="196" t="str">
        <f t="shared" si="21"/>
        <v/>
      </c>
      <c r="AA147" s="202"/>
      <c r="AB147" s="200"/>
      <c r="AC147" s="196"/>
      <c r="AD147" s="196"/>
      <c r="AE147" s="196" t="str">
        <f t="shared" si="22"/>
        <v/>
      </c>
      <c r="AF147" s="202"/>
      <c r="AG147" s="200"/>
      <c r="AH147" s="196"/>
      <c r="AI147" s="196"/>
      <c r="AJ147" s="196" t="str">
        <f t="shared" si="23"/>
        <v/>
      </c>
      <c r="AK147" s="202"/>
      <c r="AL147" s="200"/>
      <c r="AM147" s="196"/>
      <c r="AN147" s="196"/>
      <c r="AO147" s="196" t="str">
        <f t="shared" si="24"/>
        <v/>
      </c>
      <c r="AP147" s="202"/>
      <c r="AQ147" s="200"/>
      <c r="AR147" s="196"/>
      <c r="AS147" s="196"/>
      <c r="AT147" s="196" t="str">
        <f t="shared" si="25"/>
        <v/>
      </c>
      <c r="AU147" s="202"/>
      <c r="AV147" s="200"/>
      <c r="AW147" s="196"/>
      <c r="AX147" s="196"/>
      <c r="AY147" s="196" t="str">
        <f t="shared" si="26"/>
        <v/>
      </c>
      <c r="AZ147" s="202"/>
      <c r="BA147" s="200"/>
      <c r="BB147" s="196"/>
      <c r="BC147" s="196"/>
      <c r="BD147" s="196" t="str">
        <f t="shared" si="27"/>
        <v/>
      </c>
      <c r="BE147" s="202"/>
      <c r="BF147" s="200"/>
      <c r="BG147" s="196"/>
      <c r="BH147" s="196"/>
      <c r="BI147" s="196" t="str">
        <f t="shared" si="28"/>
        <v/>
      </c>
      <c r="BJ147" s="202"/>
      <c r="BK147" s="200"/>
      <c r="BL147" s="196"/>
      <c r="BM147" s="196"/>
      <c r="BN147" s="196" t="str">
        <f t="shared" si="29"/>
        <v/>
      </c>
      <c r="BO147" s="202"/>
      <c r="BP147" s="200"/>
    </row>
    <row r="148" spans="1:68" ht="15" x14ac:dyDescent="0.25">
      <c r="A148" s="120"/>
      <c r="B148" s="120"/>
      <c r="C148" s="120"/>
      <c r="D148" s="196"/>
      <c r="E148" s="196"/>
      <c r="F148" s="196"/>
      <c r="G148" s="197"/>
      <c r="H148" s="197"/>
      <c r="I148" s="197"/>
      <c r="J148" s="198"/>
      <c r="K148" s="220"/>
      <c r="L148" s="200"/>
      <c r="M148" s="200"/>
      <c r="N148" s="200"/>
      <c r="O148" s="197"/>
      <c r="P148" s="197"/>
      <c r="Q148" s="200"/>
      <c r="R148" s="200"/>
      <c r="S148" s="196"/>
      <c r="T148" s="196"/>
      <c r="U148" s="196" t="str">
        <f t="shared" si="20"/>
        <v/>
      </c>
      <c r="V148" s="202"/>
      <c r="W148" s="200"/>
      <c r="X148" s="196"/>
      <c r="Y148" s="196"/>
      <c r="Z148" s="196" t="str">
        <f t="shared" si="21"/>
        <v/>
      </c>
      <c r="AA148" s="202"/>
      <c r="AB148" s="200"/>
      <c r="AC148" s="196"/>
      <c r="AD148" s="196"/>
      <c r="AE148" s="196" t="str">
        <f t="shared" si="22"/>
        <v/>
      </c>
      <c r="AF148" s="202"/>
      <c r="AG148" s="200"/>
      <c r="AH148" s="196"/>
      <c r="AI148" s="196"/>
      <c r="AJ148" s="196" t="str">
        <f t="shared" si="23"/>
        <v/>
      </c>
      <c r="AK148" s="202"/>
      <c r="AL148" s="200"/>
      <c r="AM148" s="196"/>
      <c r="AN148" s="196"/>
      <c r="AO148" s="196" t="str">
        <f t="shared" si="24"/>
        <v/>
      </c>
      <c r="AP148" s="202"/>
      <c r="AQ148" s="200"/>
      <c r="AR148" s="196"/>
      <c r="AS148" s="196"/>
      <c r="AT148" s="196" t="str">
        <f t="shared" si="25"/>
        <v/>
      </c>
      <c r="AU148" s="202"/>
      <c r="AV148" s="200"/>
      <c r="AW148" s="196"/>
      <c r="AX148" s="196"/>
      <c r="AY148" s="196" t="str">
        <f t="shared" si="26"/>
        <v/>
      </c>
      <c r="AZ148" s="202"/>
      <c r="BA148" s="200"/>
      <c r="BB148" s="196"/>
      <c r="BC148" s="196"/>
      <c r="BD148" s="196" t="str">
        <f t="shared" si="27"/>
        <v/>
      </c>
      <c r="BE148" s="202"/>
      <c r="BF148" s="200"/>
      <c r="BG148" s="196"/>
      <c r="BH148" s="196"/>
      <c r="BI148" s="196" t="str">
        <f t="shared" si="28"/>
        <v/>
      </c>
      <c r="BJ148" s="202"/>
      <c r="BK148" s="200"/>
      <c r="BL148" s="196"/>
      <c r="BM148" s="196"/>
      <c r="BN148" s="196" t="str">
        <f t="shared" si="29"/>
        <v/>
      </c>
      <c r="BO148" s="202"/>
      <c r="BP148" s="200"/>
    </row>
    <row r="149" spans="1:68" ht="15" x14ac:dyDescent="0.25">
      <c r="A149" s="120"/>
      <c r="B149" s="120"/>
      <c r="C149" s="120"/>
      <c r="D149" s="196"/>
      <c r="E149" s="196"/>
      <c r="F149" s="196"/>
      <c r="G149" s="197"/>
      <c r="H149" s="197"/>
      <c r="I149" s="197"/>
      <c r="J149" s="198"/>
      <c r="K149" s="220"/>
      <c r="L149" s="200"/>
      <c r="M149" s="200"/>
      <c r="N149" s="200"/>
      <c r="O149" s="197"/>
      <c r="P149" s="197"/>
      <c r="Q149" s="200"/>
      <c r="R149" s="200"/>
      <c r="S149" s="196"/>
      <c r="T149" s="196"/>
      <c r="U149" s="196" t="str">
        <f t="shared" si="20"/>
        <v/>
      </c>
      <c r="V149" s="202"/>
      <c r="W149" s="200"/>
      <c r="X149" s="196"/>
      <c r="Y149" s="196"/>
      <c r="Z149" s="196" t="str">
        <f t="shared" si="21"/>
        <v/>
      </c>
      <c r="AA149" s="202"/>
      <c r="AB149" s="200"/>
      <c r="AC149" s="196"/>
      <c r="AD149" s="196"/>
      <c r="AE149" s="196" t="str">
        <f t="shared" si="22"/>
        <v/>
      </c>
      <c r="AF149" s="202"/>
      <c r="AG149" s="200"/>
      <c r="AH149" s="196"/>
      <c r="AI149" s="196"/>
      <c r="AJ149" s="196" t="str">
        <f t="shared" si="23"/>
        <v/>
      </c>
      <c r="AK149" s="202"/>
      <c r="AL149" s="200"/>
      <c r="AM149" s="196"/>
      <c r="AN149" s="196"/>
      <c r="AO149" s="196" t="str">
        <f t="shared" si="24"/>
        <v/>
      </c>
      <c r="AP149" s="202"/>
      <c r="AQ149" s="200"/>
      <c r="AR149" s="196"/>
      <c r="AS149" s="196"/>
      <c r="AT149" s="196" t="str">
        <f t="shared" si="25"/>
        <v/>
      </c>
      <c r="AU149" s="202"/>
      <c r="AV149" s="200"/>
      <c r="AW149" s="196"/>
      <c r="AX149" s="196"/>
      <c r="AY149" s="196" t="str">
        <f t="shared" si="26"/>
        <v/>
      </c>
      <c r="AZ149" s="202"/>
      <c r="BA149" s="200"/>
      <c r="BB149" s="196"/>
      <c r="BC149" s="196"/>
      <c r="BD149" s="196" t="str">
        <f t="shared" si="27"/>
        <v/>
      </c>
      <c r="BE149" s="202"/>
      <c r="BF149" s="200"/>
      <c r="BG149" s="196"/>
      <c r="BH149" s="196"/>
      <c r="BI149" s="196" t="str">
        <f t="shared" si="28"/>
        <v/>
      </c>
      <c r="BJ149" s="202"/>
      <c r="BK149" s="200"/>
      <c r="BL149" s="196"/>
      <c r="BM149" s="196"/>
      <c r="BN149" s="196" t="str">
        <f t="shared" si="29"/>
        <v/>
      </c>
      <c r="BO149" s="202"/>
      <c r="BP149" s="200"/>
    </row>
    <row r="150" spans="1:68" ht="15" x14ac:dyDescent="0.25">
      <c r="A150" s="120"/>
      <c r="B150" s="120"/>
      <c r="C150" s="120"/>
      <c r="D150" s="196"/>
      <c r="E150" s="196"/>
      <c r="F150" s="196"/>
      <c r="G150" s="197"/>
      <c r="H150" s="197"/>
      <c r="I150" s="197"/>
      <c r="J150" s="198"/>
      <c r="K150" s="220"/>
      <c r="L150" s="200"/>
      <c r="M150" s="200"/>
      <c r="N150" s="200"/>
      <c r="O150" s="197"/>
      <c r="P150" s="197"/>
      <c r="Q150" s="200"/>
      <c r="R150" s="200"/>
      <c r="S150" s="196"/>
      <c r="T150" s="196"/>
      <c r="U150" s="196" t="str">
        <f t="shared" si="20"/>
        <v/>
      </c>
      <c r="V150" s="202"/>
      <c r="W150" s="200"/>
      <c r="X150" s="196"/>
      <c r="Y150" s="196"/>
      <c r="Z150" s="196" t="str">
        <f t="shared" si="21"/>
        <v/>
      </c>
      <c r="AA150" s="202"/>
      <c r="AB150" s="200"/>
      <c r="AC150" s="196"/>
      <c r="AD150" s="196"/>
      <c r="AE150" s="196" t="str">
        <f t="shared" si="22"/>
        <v/>
      </c>
      <c r="AF150" s="202"/>
      <c r="AG150" s="200"/>
      <c r="AH150" s="196"/>
      <c r="AI150" s="196"/>
      <c r="AJ150" s="196" t="str">
        <f t="shared" si="23"/>
        <v/>
      </c>
      <c r="AK150" s="202"/>
      <c r="AL150" s="200"/>
      <c r="AM150" s="196"/>
      <c r="AN150" s="196"/>
      <c r="AO150" s="196" t="str">
        <f t="shared" si="24"/>
        <v/>
      </c>
      <c r="AP150" s="202"/>
      <c r="AQ150" s="200"/>
      <c r="AR150" s="196"/>
      <c r="AS150" s="196"/>
      <c r="AT150" s="196" t="str">
        <f t="shared" si="25"/>
        <v/>
      </c>
      <c r="AU150" s="202"/>
      <c r="AV150" s="200"/>
      <c r="AW150" s="196"/>
      <c r="AX150" s="196"/>
      <c r="AY150" s="196" t="str">
        <f t="shared" si="26"/>
        <v/>
      </c>
      <c r="AZ150" s="202"/>
      <c r="BA150" s="200"/>
      <c r="BB150" s="196"/>
      <c r="BC150" s="196"/>
      <c r="BD150" s="196" t="str">
        <f t="shared" si="27"/>
        <v/>
      </c>
      <c r="BE150" s="202"/>
      <c r="BF150" s="200"/>
      <c r="BG150" s="196"/>
      <c r="BH150" s="196"/>
      <c r="BI150" s="196" t="str">
        <f t="shared" si="28"/>
        <v/>
      </c>
      <c r="BJ150" s="202"/>
      <c r="BK150" s="200"/>
      <c r="BL150" s="196"/>
      <c r="BM150" s="196"/>
      <c r="BN150" s="196" t="str">
        <f t="shared" si="29"/>
        <v/>
      </c>
      <c r="BO150" s="202"/>
      <c r="BP150" s="200"/>
    </row>
    <row r="151" spans="1:68" ht="15" x14ac:dyDescent="0.25">
      <c r="A151" s="120"/>
      <c r="B151" s="120"/>
      <c r="C151" s="120"/>
      <c r="D151" s="196"/>
      <c r="E151" s="196"/>
      <c r="F151" s="196"/>
      <c r="G151" s="197"/>
      <c r="H151" s="197"/>
      <c r="I151" s="197"/>
      <c r="J151" s="198"/>
      <c r="K151" s="220"/>
      <c r="L151" s="200"/>
      <c r="M151" s="200"/>
      <c r="N151" s="200"/>
      <c r="O151" s="197"/>
      <c r="P151" s="197"/>
      <c r="Q151" s="200"/>
      <c r="R151" s="200"/>
      <c r="S151" s="196"/>
      <c r="T151" s="196"/>
      <c r="U151" s="196" t="str">
        <f t="shared" si="20"/>
        <v/>
      </c>
      <c r="V151" s="202"/>
      <c r="W151" s="200"/>
      <c r="X151" s="196"/>
      <c r="Y151" s="196"/>
      <c r="Z151" s="196" t="str">
        <f t="shared" si="21"/>
        <v/>
      </c>
      <c r="AA151" s="202"/>
      <c r="AB151" s="200"/>
      <c r="AC151" s="196"/>
      <c r="AD151" s="196"/>
      <c r="AE151" s="196" t="str">
        <f t="shared" si="22"/>
        <v/>
      </c>
      <c r="AF151" s="202"/>
      <c r="AG151" s="200"/>
      <c r="AH151" s="196"/>
      <c r="AI151" s="196"/>
      <c r="AJ151" s="196" t="str">
        <f t="shared" si="23"/>
        <v/>
      </c>
      <c r="AK151" s="202"/>
      <c r="AL151" s="200"/>
      <c r="AM151" s="196"/>
      <c r="AN151" s="196"/>
      <c r="AO151" s="196" t="str">
        <f t="shared" si="24"/>
        <v/>
      </c>
      <c r="AP151" s="202"/>
      <c r="AQ151" s="200"/>
      <c r="AR151" s="196"/>
      <c r="AS151" s="196"/>
      <c r="AT151" s="196" t="str">
        <f t="shared" si="25"/>
        <v/>
      </c>
      <c r="AU151" s="202"/>
      <c r="AV151" s="200"/>
      <c r="AW151" s="196"/>
      <c r="AX151" s="196"/>
      <c r="AY151" s="196" t="str">
        <f t="shared" si="26"/>
        <v/>
      </c>
      <c r="AZ151" s="202"/>
      <c r="BA151" s="200"/>
      <c r="BB151" s="196"/>
      <c r="BC151" s="196"/>
      <c r="BD151" s="196" t="str">
        <f t="shared" si="27"/>
        <v/>
      </c>
      <c r="BE151" s="202"/>
      <c r="BF151" s="200"/>
      <c r="BG151" s="196"/>
      <c r="BH151" s="196"/>
      <c r="BI151" s="196" t="str">
        <f t="shared" si="28"/>
        <v/>
      </c>
      <c r="BJ151" s="202"/>
      <c r="BK151" s="200"/>
      <c r="BL151" s="196"/>
      <c r="BM151" s="196"/>
      <c r="BN151" s="196" t="str">
        <f t="shared" si="29"/>
        <v/>
      </c>
      <c r="BO151" s="202"/>
      <c r="BP151" s="200"/>
    </row>
    <row r="152" spans="1:68" ht="15" x14ac:dyDescent="0.25">
      <c r="A152" s="120"/>
      <c r="B152" s="120"/>
      <c r="C152" s="120"/>
      <c r="D152" s="196"/>
      <c r="E152" s="196"/>
      <c r="F152" s="196"/>
      <c r="G152" s="197"/>
      <c r="H152" s="197"/>
      <c r="I152" s="197"/>
      <c r="J152" s="198"/>
      <c r="K152" s="220"/>
      <c r="L152" s="200"/>
      <c r="M152" s="200"/>
      <c r="N152" s="200"/>
      <c r="O152" s="197"/>
      <c r="P152" s="197"/>
      <c r="Q152" s="200"/>
      <c r="R152" s="200"/>
      <c r="S152" s="196"/>
      <c r="T152" s="196"/>
      <c r="U152" s="196" t="str">
        <f t="shared" si="20"/>
        <v/>
      </c>
      <c r="V152" s="202"/>
      <c r="W152" s="200"/>
      <c r="X152" s="196"/>
      <c r="Y152" s="196"/>
      <c r="Z152" s="196" t="str">
        <f t="shared" si="21"/>
        <v/>
      </c>
      <c r="AA152" s="202"/>
      <c r="AB152" s="200"/>
      <c r="AC152" s="196"/>
      <c r="AD152" s="196"/>
      <c r="AE152" s="196" t="str">
        <f t="shared" si="22"/>
        <v/>
      </c>
      <c r="AF152" s="202"/>
      <c r="AG152" s="200"/>
      <c r="AH152" s="196"/>
      <c r="AI152" s="196"/>
      <c r="AJ152" s="196" t="str">
        <f t="shared" si="23"/>
        <v/>
      </c>
      <c r="AK152" s="202"/>
      <c r="AL152" s="200"/>
      <c r="AM152" s="196"/>
      <c r="AN152" s="196"/>
      <c r="AO152" s="196" t="str">
        <f t="shared" si="24"/>
        <v/>
      </c>
      <c r="AP152" s="202"/>
      <c r="AQ152" s="200"/>
      <c r="AR152" s="196"/>
      <c r="AS152" s="196"/>
      <c r="AT152" s="196" t="str">
        <f t="shared" si="25"/>
        <v/>
      </c>
      <c r="AU152" s="202"/>
      <c r="AV152" s="200"/>
      <c r="AW152" s="196"/>
      <c r="AX152" s="196"/>
      <c r="AY152" s="196" t="str">
        <f t="shared" si="26"/>
        <v/>
      </c>
      <c r="AZ152" s="202"/>
      <c r="BA152" s="200"/>
      <c r="BB152" s="196"/>
      <c r="BC152" s="196"/>
      <c r="BD152" s="196" t="str">
        <f t="shared" si="27"/>
        <v/>
      </c>
      <c r="BE152" s="202"/>
      <c r="BF152" s="200"/>
      <c r="BG152" s="196"/>
      <c r="BH152" s="196"/>
      <c r="BI152" s="196" t="str">
        <f t="shared" si="28"/>
        <v/>
      </c>
      <c r="BJ152" s="202"/>
      <c r="BK152" s="200"/>
      <c r="BL152" s="196"/>
      <c r="BM152" s="196"/>
      <c r="BN152" s="196" t="str">
        <f t="shared" si="29"/>
        <v/>
      </c>
      <c r="BO152" s="202"/>
      <c r="BP152" s="200"/>
    </row>
    <row r="153" spans="1:68" ht="15" x14ac:dyDescent="0.25">
      <c r="A153" s="120"/>
      <c r="B153" s="120"/>
      <c r="C153" s="120"/>
      <c r="D153" s="196"/>
      <c r="E153" s="196"/>
      <c r="F153" s="196"/>
      <c r="G153" s="197"/>
      <c r="H153" s="197"/>
      <c r="I153" s="197"/>
      <c r="J153" s="198"/>
      <c r="K153" s="220"/>
      <c r="L153" s="200"/>
      <c r="M153" s="200"/>
      <c r="N153" s="200"/>
      <c r="O153" s="197"/>
      <c r="P153" s="197"/>
      <c r="Q153" s="200"/>
      <c r="R153" s="200"/>
      <c r="S153" s="196"/>
      <c r="T153" s="196"/>
      <c r="U153" s="196" t="str">
        <f t="shared" si="20"/>
        <v/>
      </c>
      <c r="V153" s="202"/>
      <c r="W153" s="200"/>
      <c r="X153" s="196"/>
      <c r="Y153" s="196"/>
      <c r="Z153" s="196" t="str">
        <f t="shared" si="21"/>
        <v/>
      </c>
      <c r="AA153" s="202"/>
      <c r="AB153" s="200"/>
      <c r="AC153" s="196"/>
      <c r="AD153" s="196"/>
      <c r="AE153" s="196" t="str">
        <f t="shared" si="22"/>
        <v/>
      </c>
      <c r="AF153" s="202"/>
      <c r="AG153" s="200"/>
      <c r="AH153" s="196"/>
      <c r="AI153" s="196"/>
      <c r="AJ153" s="196" t="str">
        <f t="shared" si="23"/>
        <v/>
      </c>
      <c r="AK153" s="202"/>
      <c r="AL153" s="200"/>
      <c r="AM153" s="196"/>
      <c r="AN153" s="196"/>
      <c r="AO153" s="196" t="str">
        <f t="shared" si="24"/>
        <v/>
      </c>
      <c r="AP153" s="202"/>
      <c r="AQ153" s="200"/>
      <c r="AR153" s="196"/>
      <c r="AS153" s="196"/>
      <c r="AT153" s="196" t="str">
        <f t="shared" si="25"/>
        <v/>
      </c>
      <c r="AU153" s="202"/>
      <c r="AV153" s="200"/>
      <c r="AW153" s="196"/>
      <c r="AX153" s="196"/>
      <c r="AY153" s="196" t="str">
        <f t="shared" si="26"/>
        <v/>
      </c>
      <c r="AZ153" s="202"/>
      <c r="BA153" s="200"/>
      <c r="BB153" s="196"/>
      <c r="BC153" s="196"/>
      <c r="BD153" s="196" t="str">
        <f t="shared" si="27"/>
        <v/>
      </c>
      <c r="BE153" s="202"/>
      <c r="BF153" s="200"/>
      <c r="BG153" s="196"/>
      <c r="BH153" s="196"/>
      <c r="BI153" s="196" t="str">
        <f t="shared" si="28"/>
        <v/>
      </c>
      <c r="BJ153" s="202"/>
      <c r="BK153" s="200"/>
      <c r="BL153" s="196"/>
      <c r="BM153" s="196"/>
      <c r="BN153" s="196" t="str">
        <f t="shared" si="29"/>
        <v/>
      </c>
      <c r="BO153" s="202"/>
      <c r="BP153" s="200"/>
    </row>
    <row r="154" spans="1:68" ht="15" x14ac:dyDescent="0.25">
      <c r="A154" s="120"/>
      <c r="B154" s="120"/>
      <c r="C154" s="120"/>
      <c r="D154" s="196"/>
      <c r="E154" s="196"/>
      <c r="F154" s="196"/>
      <c r="G154" s="197"/>
      <c r="H154" s="197"/>
      <c r="I154" s="197"/>
      <c r="J154" s="198"/>
      <c r="K154" s="220"/>
      <c r="L154" s="200"/>
      <c r="M154" s="200"/>
      <c r="N154" s="200"/>
      <c r="O154" s="197"/>
      <c r="P154" s="197"/>
      <c r="Q154" s="200"/>
      <c r="R154" s="200"/>
      <c r="S154" s="196"/>
      <c r="T154" s="196"/>
      <c r="U154" s="196" t="str">
        <f t="shared" si="20"/>
        <v/>
      </c>
      <c r="V154" s="202"/>
      <c r="W154" s="200"/>
      <c r="X154" s="196"/>
      <c r="Y154" s="196"/>
      <c r="Z154" s="196" t="str">
        <f t="shared" si="21"/>
        <v/>
      </c>
      <c r="AA154" s="202"/>
      <c r="AB154" s="200"/>
      <c r="AC154" s="196"/>
      <c r="AD154" s="196"/>
      <c r="AE154" s="196" t="str">
        <f t="shared" si="22"/>
        <v/>
      </c>
      <c r="AF154" s="202"/>
      <c r="AG154" s="200"/>
      <c r="AH154" s="196"/>
      <c r="AI154" s="196"/>
      <c r="AJ154" s="196" t="str">
        <f t="shared" si="23"/>
        <v/>
      </c>
      <c r="AK154" s="202"/>
      <c r="AL154" s="200"/>
      <c r="AM154" s="196"/>
      <c r="AN154" s="196"/>
      <c r="AO154" s="196" t="str">
        <f t="shared" si="24"/>
        <v/>
      </c>
      <c r="AP154" s="202"/>
      <c r="AQ154" s="200"/>
      <c r="AR154" s="196"/>
      <c r="AS154" s="196"/>
      <c r="AT154" s="196" t="str">
        <f t="shared" si="25"/>
        <v/>
      </c>
      <c r="AU154" s="202"/>
      <c r="AV154" s="200"/>
      <c r="AW154" s="196"/>
      <c r="AX154" s="196"/>
      <c r="AY154" s="196" t="str">
        <f t="shared" si="26"/>
        <v/>
      </c>
      <c r="AZ154" s="202"/>
      <c r="BA154" s="200"/>
      <c r="BB154" s="196"/>
      <c r="BC154" s="196"/>
      <c r="BD154" s="196" t="str">
        <f t="shared" si="27"/>
        <v/>
      </c>
      <c r="BE154" s="202"/>
      <c r="BF154" s="200"/>
      <c r="BG154" s="196"/>
      <c r="BH154" s="196"/>
      <c r="BI154" s="196" t="str">
        <f t="shared" si="28"/>
        <v/>
      </c>
      <c r="BJ154" s="202"/>
      <c r="BK154" s="200"/>
      <c r="BL154" s="196"/>
      <c r="BM154" s="196"/>
      <c r="BN154" s="196" t="str">
        <f t="shared" si="29"/>
        <v/>
      </c>
      <c r="BO154" s="202"/>
      <c r="BP154" s="200"/>
    </row>
    <row r="155" spans="1:68" ht="15" x14ac:dyDescent="0.25">
      <c r="A155" s="120"/>
      <c r="B155" s="120"/>
      <c r="C155" s="120"/>
      <c r="D155" s="196"/>
      <c r="E155" s="196"/>
      <c r="F155" s="196"/>
      <c r="G155" s="197"/>
      <c r="H155" s="197"/>
      <c r="I155" s="197"/>
      <c r="J155" s="198"/>
      <c r="K155" s="220"/>
      <c r="L155" s="200"/>
      <c r="M155" s="200"/>
      <c r="N155" s="200"/>
      <c r="O155" s="197"/>
      <c r="P155" s="197"/>
      <c r="Q155" s="200"/>
      <c r="R155" s="200"/>
      <c r="S155" s="196"/>
      <c r="T155" s="196"/>
      <c r="U155" s="196" t="str">
        <f t="shared" si="20"/>
        <v/>
      </c>
      <c r="V155" s="202"/>
      <c r="W155" s="200"/>
      <c r="X155" s="196"/>
      <c r="Y155" s="196"/>
      <c r="Z155" s="196" t="str">
        <f t="shared" si="21"/>
        <v/>
      </c>
      <c r="AA155" s="202"/>
      <c r="AB155" s="200"/>
      <c r="AC155" s="196"/>
      <c r="AD155" s="196"/>
      <c r="AE155" s="196" t="str">
        <f t="shared" si="22"/>
        <v/>
      </c>
      <c r="AF155" s="202"/>
      <c r="AG155" s="200"/>
      <c r="AH155" s="196"/>
      <c r="AI155" s="196"/>
      <c r="AJ155" s="196" t="str">
        <f t="shared" si="23"/>
        <v/>
      </c>
      <c r="AK155" s="202"/>
      <c r="AL155" s="200"/>
      <c r="AM155" s="196"/>
      <c r="AN155" s="196"/>
      <c r="AO155" s="196" t="str">
        <f t="shared" si="24"/>
        <v/>
      </c>
      <c r="AP155" s="202"/>
      <c r="AQ155" s="200"/>
      <c r="AR155" s="196"/>
      <c r="AS155" s="196"/>
      <c r="AT155" s="196" t="str">
        <f t="shared" si="25"/>
        <v/>
      </c>
      <c r="AU155" s="202"/>
      <c r="AV155" s="200"/>
      <c r="AW155" s="196"/>
      <c r="AX155" s="196"/>
      <c r="AY155" s="196" t="str">
        <f t="shared" si="26"/>
        <v/>
      </c>
      <c r="AZ155" s="202"/>
      <c r="BA155" s="200"/>
      <c r="BB155" s="196"/>
      <c r="BC155" s="196"/>
      <c r="BD155" s="196" t="str">
        <f t="shared" si="27"/>
        <v/>
      </c>
      <c r="BE155" s="202"/>
      <c r="BF155" s="200"/>
      <c r="BG155" s="196"/>
      <c r="BH155" s="196"/>
      <c r="BI155" s="196" t="str">
        <f t="shared" si="28"/>
        <v/>
      </c>
      <c r="BJ155" s="202"/>
      <c r="BK155" s="200"/>
      <c r="BL155" s="196"/>
      <c r="BM155" s="196"/>
      <c r="BN155" s="196" t="str">
        <f t="shared" si="29"/>
        <v/>
      </c>
      <c r="BO155" s="202"/>
      <c r="BP155" s="200"/>
    </row>
    <row r="156" spans="1:68" ht="15" x14ac:dyDescent="0.25">
      <c r="A156" s="120"/>
      <c r="B156" s="120"/>
      <c r="C156" s="120"/>
      <c r="D156" s="196"/>
      <c r="E156" s="196"/>
      <c r="F156" s="196"/>
      <c r="G156" s="197"/>
      <c r="H156" s="197"/>
      <c r="I156" s="197"/>
      <c r="J156" s="198"/>
      <c r="K156" s="220"/>
      <c r="L156" s="200"/>
      <c r="M156" s="200"/>
      <c r="N156" s="200"/>
      <c r="O156" s="197"/>
      <c r="P156" s="197"/>
      <c r="Q156" s="200"/>
      <c r="R156" s="200"/>
      <c r="S156" s="196"/>
      <c r="T156" s="196"/>
      <c r="U156" s="196" t="str">
        <f t="shared" si="20"/>
        <v/>
      </c>
      <c r="V156" s="202"/>
      <c r="W156" s="200"/>
      <c r="X156" s="196"/>
      <c r="Y156" s="196"/>
      <c r="Z156" s="196" t="str">
        <f t="shared" si="21"/>
        <v/>
      </c>
      <c r="AA156" s="202"/>
      <c r="AB156" s="200"/>
      <c r="AC156" s="196"/>
      <c r="AD156" s="196"/>
      <c r="AE156" s="196" t="str">
        <f t="shared" si="22"/>
        <v/>
      </c>
      <c r="AF156" s="202"/>
      <c r="AG156" s="200"/>
      <c r="AH156" s="196"/>
      <c r="AI156" s="196"/>
      <c r="AJ156" s="196" t="str">
        <f t="shared" si="23"/>
        <v/>
      </c>
      <c r="AK156" s="202"/>
      <c r="AL156" s="200"/>
      <c r="AM156" s="196"/>
      <c r="AN156" s="196"/>
      <c r="AO156" s="196" t="str">
        <f t="shared" si="24"/>
        <v/>
      </c>
      <c r="AP156" s="202"/>
      <c r="AQ156" s="200"/>
      <c r="AR156" s="196"/>
      <c r="AS156" s="196"/>
      <c r="AT156" s="196" t="str">
        <f t="shared" si="25"/>
        <v/>
      </c>
      <c r="AU156" s="202"/>
      <c r="AV156" s="200"/>
      <c r="AW156" s="196"/>
      <c r="AX156" s="196"/>
      <c r="AY156" s="196" t="str">
        <f t="shared" si="26"/>
        <v/>
      </c>
      <c r="AZ156" s="202"/>
      <c r="BA156" s="200"/>
      <c r="BB156" s="196"/>
      <c r="BC156" s="196"/>
      <c r="BD156" s="196" t="str">
        <f t="shared" si="27"/>
        <v/>
      </c>
      <c r="BE156" s="202"/>
      <c r="BF156" s="200"/>
      <c r="BG156" s="196"/>
      <c r="BH156" s="196"/>
      <c r="BI156" s="196" t="str">
        <f t="shared" si="28"/>
        <v/>
      </c>
      <c r="BJ156" s="202"/>
      <c r="BK156" s="200"/>
      <c r="BL156" s="196"/>
      <c r="BM156" s="196"/>
      <c r="BN156" s="196" t="str">
        <f t="shared" si="29"/>
        <v/>
      </c>
      <c r="BO156" s="202"/>
      <c r="BP156" s="200"/>
    </row>
    <row r="157" spans="1:68" ht="15" x14ac:dyDescent="0.25">
      <c r="A157" s="120"/>
      <c r="B157" s="120"/>
      <c r="C157" s="120"/>
      <c r="D157" s="196"/>
      <c r="E157" s="196"/>
      <c r="F157" s="196"/>
      <c r="G157" s="197"/>
      <c r="H157" s="197"/>
      <c r="I157" s="197"/>
      <c r="J157" s="198"/>
      <c r="K157" s="220"/>
      <c r="L157" s="200"/>
      <c r="M157" s="200"/>
      <c r="N157" s="200"/>
      <c r="O157" s="197"/>
      <c r="P157" s="197"/>
      <c r="Q157" s="200"/>
      <c r="R157" s="200"/>
      <c r="S157" s="196"/>
      <c r="T157" s="196"/>
      <c r="U157" s="196" t="str">
        <f t="shared" si="20"/>
        <v/>
      </c>
      <c r="V157" s="202"/>
      <c r="W157" s="200"/>
      <c r="X157" s="196"/>
      <c r="Y157" s="196"/>
      <c r="Z157" s="196" t="str">
        <f t="shared" si="21"/>
        <v/>
      </c>
      <c r="AA157" s="202"/>
      <c r="AB157" s="200"/>
      <c r="AC157" s="196"/>
      <c r="AD157" s="196"/>
      <c r="AE157" s="196" t="str">
        <f t="shared" si="22"/>
        <v/>
      </c>
      <c r="AF157" s="202"/>
      <c r="AG157" s="200"/>
      <c r="AH157" s="196"/>
      <c r="AI157" s="196"/>
      <c r="AJ157" s="196" t="str">
        <f t="shared" si="23"/>
        <v/>
      </c>
      <c r="AK157" s="202"/>
      <c r="AL157" s="200"/>
      <c r="AM157" s="196"/>
      <c r="AN157" s="196"/>
      <c r="AO157" s="196" t="str">
        <f t="shared" si="24"/>
        <v/>
      </c>
      <c r="AP157" s="202"/>
      <c r="AQ157" s="200"/>
      <c r="AR157" s="196"/>
      <c r="AS157" s="196"/>
      <c r="AT157" s="196" t="str">
        <f t="shared" si="25"/>
        <v/>
      </c>
      <c r="AU157" s="202"/>
      <c r="AV157" s="200"/>
      <c r="AW157" s="196"/>
      <c r="AX157" s="196"/>
      <c r="AY157" s="196" t="str">
        <f t="shared" si="26"/>
        <v/>
      </c>
      <c r="AZ157" s="202"/>
      <c r="BA157" s="200"/>
      <c r="BB157" s="196"/>
      <c r="BC157" s="196"/>
      <c r="BD157" s="196" t="str">
        <f t="shared" si="27"/>
        <v/>
      </c>
      <c r="BE157" s="202"/>
      <c r="BF157" s="200"/>
      <c r="BG157" s="196"/>
      <c r="BH157" s="196"/>
      <c r="BI157" s="196" t="str">
        <f t="shared" si="28"/>
        <v/>
      </c>
      <c r="BJ157" s="202"/>
      <c r="BK157" s="200"/>
      <c r="BL157" s="196"/>
      <c r="BM157" s="196"/>
      <c r="BN157" s="196" t="str">
        <f t="shared" si="29"/>
        <v/>
      </c>
      <c r="BO157" s="202"/>
      <c r="BP157" s="200"/>
    </row>
    <row r="158" spans="1:68" ht="15" x14ac:dyDescent="0.25">
      <c r="A158" s="120"/>
      <c r="B158" s="120"/>
      <c r="C158" s="120"/>
      <c r="D158" s="196"/>
      <c r="E158" s="196"/>
      <c r="F158" s="196"/>
      <c r="G158" s="197"/>
      <c r="H158" s="197"/>
      <c r="I158" s="197"/>
      <c r="J158" s="198"/>
      <c r="K158" s="220"/>
      <c r="L158" s="200"/>
      <c r="M158" s="200"/>
      <c r="N158" s="200"/>
      <c r="O158" s="197"/>
      <c r="P158" s="197"/>
      <c r="Q158" s="200"/>
      <c r="R158" s="200"/>
      <c r="S158" s="196"/>
      <c r="T158" s="196"/>
      <c r="U158" s="196" t="str">
        <f t="shared" si="20"/>
        <v/>
      </c>
      <c r="V158" s="202"/>
      <c r="W158" s="200"/>
      <c r="X158" s="196"/>
      <c r="Y158" s="196"/>
      <c r="Z158" s="196" t="str">
        <f t="shared" si="21"/>
        <v/>
      </c>
      <c r="AA158" s="202"/>
      <c r="AB158" s="200"/>
      <c r="AC158" s="196"/>
      <c r="AD158" s="196"/>
      <c r="AE158" s="196" t="str">
        <f t="shared" si="22"/>
        <v/>
      </c>
      <c r="AF158" s="202"/>
      <c r="AG158" s="200"/>
      <c r="AH158" s="196"/>
      <c r="AI158" s="196"/>
      <c r="AJ158" s="196" t="str">
        <f t="shared" si="23"/>
        <v/>
      </c>
      <c r="AK158" s="202"/>
      <c r="AL158" s="200"/>
      <c r="AM158" s="196"/>
      <c r="AN158" s="196"/>
      <c r="AO158" s="196" t="str">
        <f t="shared" si="24"/>
        <v/>
      </c>
      <c r="AP158" s="202"/>
      <c r="AQ158" s="200"/>
      <c r="AR158" s="196"/>
      <c r="AS158" s="196"/>
      <c r="AT158" s="196" t="str">
        <f t="shared" si="25"/>
        <v/>
      </c>
      <c r="AU158" s="202"/>
      <c r="AV158" s="200"/>
      <c r="AW158" s="196"/>
      <c r="AX158" s="196"/>
      <c r="AY158" s="196" t="str">
        <f t="shared" si="26"/>
        <v/>
      </c>
      <c r="AZ158" s="202"/>
      <c r="BA158" s="200"/>
      <c r="BB158" s="196"/>
      <c r="BC158" s="196"/>
      <c r="BD158" s="196" t="str">
        <f t="shared" si="27"/>
        <v/>
      </c>
      <c r="BE158" s="202"/>
      <c r="BF158" s="200"/>
      <c r="BG158" s="196"/>
      <c r="BH158" s="196"/>
      <c r="BI158" s="196" t="str">
        <f t="shared" si="28"/>
        <v/>
      </c>
      <c r="BJ158" s="202"/>
      <c r="BK158" s="200"/>
      <c r="BL158" s="196"/>
      <c r="BM158" s="196"/>
      <c r="BN158" s="196" t="str">
        <f t="shared" si="29"/>
        <v/>
      </c>
      <c r="BO158" s="202"/>
      <c r="BP158" s="200"/>
    </row>
    <row r="159" spans="1:68" ht="15" x14ac:dyDescent="0.25">
      <c r="A159" s="120"/>
      <c r="B159" s="120"/>
      <c r="C159" s="120"/>
      <c r="D159" s="196"/>
      <c r="E159" s="196"/>
      <c r="F159" s="196"/>
      <c r="G159" s="197"/>
      <c r="H159" s="197"/>
      <c r="I159" s="197"/>
      <c r="J159" s="198"/>
      <c r="K159" s="220"/>
      <c r="L159" s="200"/>
      <c r="M159" s="200"/>
      <c r="N159" s="200"/>
      <c r="O159" s="197"/>
      <c r="P159" s="197"/>
      <c r="Q159" s="200"/>
      <c r="R159" s="200"/>
      <c r="S159" s="196"/>
      <c r="T159" s="196"/>
      <c r="U159" s="196" t="str">
        <f t="shared" si="20"/>
        <v/>
      </c>
      <c r="V159" s="202"/>
      <c r="W159" s="200"/>
      <c r="X159" s="196"/>
      <c r="Y159" s="196"/>
      <c r="Z159" s="196" t="str">
        <f t="shared" si="21"/>
        <v/>
      </c>
      <c r="AA159" s="202"/>
      <c r="AB159" s="200"/>
      <c r="AC159" s="196"/>
      <c r="AD159" s="196"/>
      <c r="AE159" s="196" t="str">
        <f t="shared" si="22"/>
        <v/>
      </c>
      <c r="AF159" s="202"/>
      <c r="AG159" s="200"/>
      <c r="AH159" s="196"/>
      <c r="AI159" s="196"/>
      <c r="AJ159" s="196" t="str">
        <f t="shared" si="23"/>
        <v/>
      </c>
      <c r="AK159" s="202"/>
      <c r="AL159" s="200"/>
      <c r="AM159" s="196"/>
      <c r="AN159" s="196"/>
      <c r="AO159" s="196" t="str">
        <f t="shared" si="24"/>
        <v/>
      </c>
      <c r="AP159" s="202"/>
      <c r="AQ159" s="200"/>
      <c r="AR159" s="196"/>
      <c r="AS159" s="196"/>
      <c r="AT159" s="196" t="str">
        <f t="shared" si="25"/>
        <v/>
      </c>
      <c r="AU159" s="202"/>
      <c r="AV159" s="200"/>
      <c r="AW159" s="196"/>
      <c r="AX159" s="196"/>
      <c r="AY159" s="196" t="str">
        <f t="shared" si="26"/>
        <v/>
      </c>
      <c r="AZ159" s="202"/>
      <c r="BA159" s="200"/>
      <c r="BB159" s="196"/>
      <c r="BC159" s="196"/>
      <c r="BD159" s="196" t="str">
        <f t="shared" si="27"/>
        <v/>
      </c>
      <c r="BE159" s="202"/>
      <c r="BF159" s="200"/>
      <c r="BG159" s="196"/>
      <c r="BH159" s="196"/>
      <c r="BI159" s="196" t="str">
        <f t="shared" si="28"/>
        <v/>
      </c>
      <c r="BJ159" s="202"/>
      <c r="BK159" s="200"/>
      <c r="BL159" s="196"/>
      <c r="BM159" s="196"/>
      <c r="BN159" s="196" t="str">
        <f t="shared" si="29"/>
        <v/>
      </c>
      <c r="BO159" s="202"/>
      <c r="BP159" s="200"/>
    </row>
    <row r="160" spans="1:68" ht="15" x14ac:dyDescent="0.25">
      <c r="A160" s="120"/>
      <c r="B160" s="120"/>
      <c r="C160" s="120"/>
      <c r="D160" s="196"/>
      <c r="E160" s="196"/>
      <c r="F160" s="196"/>
      <c r="G160" s="197"/>
      <c r="H160" s="197"/>
      <c r="I160" s="197"/>
      <c r="J160" s="198"/>
      <c r="K160" s="220"/>
      <c r="L160" s="200"/>
      <c r="M160" s="200"/>
      <c r="N160" s="200"/>
      <c r="O160" s="197"/>
      <c r="P160" s="197"/>
      <c r="Q160" s="200"/>
      <c r="R160" s="200"/>
      <c r="S160" s="196"/>
      <c r="T160" s="196"/>
      <c r="U160" s="196" t="str">
        <f t="shared" si="20"/>
        <v/>
      </c>
      <c r="V160" s="202"/>
      <c r="W160" s="200"/>
      <c r="X160" s="196"/>
      <c r="Y160" s="196"/>
      <c r="Z160" s="196" t="str">
        <f t="shared" si="21"/>
        <v/>
      </c>
      <c r="AA160" s="202"/>
      <c r="AB160" s="200"/>
      <c r="AC160" s="196"/>
      <c r="AD160" s="196"/>
      <c r="AE160" s="196" t="str">
        <f t="shared" si="22"/>
        <v/>
      </c>
      <c r="AF160" s="202"/>
      <c r="AG160" s="200"/>
      <c r="AH160" s="196"/>
      <c r="AI160" s="196"/>
      <c r="AJ160" s="196" t="str">
        <f t="shared" si="23"/>
        <v/>
      </c>
      <c r="AK160" s="202"/>
      <c r="AL160" s="200"/>
      <c r="AM160" s="196"/>
      <c r="AN160" s="196"/>
      <c r="AO160" s="196" t="str">
        <f t="shared" si="24"/>
        <v/>
      </c>
      <c r="AP160" s="202"/>
      <c r="AQ160" s="200"/>
      <c r="AR160" s="196"/>
      <c r="AS160" s="196"/>
      <c r="AT160" s="196" t="str">
        <f t="shared" si="25"/>
        <v/>
      </c>
      <c r="AU160" s="202"/>
      <c r="AV160" s="200"/>
      <c r="AW160" s="196"/>
      <c r="AX160" s="196"/>
      <c r="AY160" s="196" t="str">
        <f t="shared" si="26"/>
        <v/>
      </c>
      <c r="AZ160" s="202"/>
      <c r="BA160" s="200"/>
      <c r="BB160" s="196"/>
      <c r="BC160" s="196"/>
      <c r="BD160" s="196" t="str">
        <f t="shared" si="27"/>
        <v/>
      </c>
      <c r="BE160" s="202"/>
      <c r="BF160" s="200"/>
      <c r="BG160" s="196"/>
      <c r="BH160" s="196"/>
      <c r="BI160" s="196" t="str">
        <f t="shared" si="28"/>
        <v/>
      </c>
      <c r="BJ160" s="202"/>
      <c r="BK160" s="200"/>
      <c r="BL160" s="196"/>
      <c r="BM160" s="196"/>
      <c r="BN160" s="196" t="str">
        <f t="shared" si="29"/>
        <v/>
      </c>
      <c r="BO160" s="202"/>
      <c r="BP160" s="200"/>
    </row>
    <row r="161" spans="1:68" ht="15" x14ac:dyDescent="0.25">
      <c r="A161" s="120"/>
      <c r="B161" s="120"/>
      <c r="C161" s="120"/>
      <c r="D161" s="196"/>
      <c r="E161" s="196"/>
      <c r="F161" s="196"/>
      <c r="G161" s="197"/>
      <c r="H161" s="197"/>
      <c r="I161" s="197"/>
      <c r="J161" s="198"/>
      <c r="K161" s="220"/>
      <c r="L161" s="200"/>
      <c r="M161" s="200"/>
      <c r="N161" s="200"/>
      <c r="O161" s="197"/>
      <c r="P161" s="197"/>
      <c r="Q161" s="200"/>
      <c r="R161" s="200"/>
      <c r="S161" s="196"/>
      <c r="T161" s="196"/>
      <c r="U161" s="196" t="str">
        <f t="shared" si="20"/>
        <v/>
      </c>
      <c r="V161" s="202"/>
      <c r="W161" s="200"/>
      <c r="X161" s="196"/>
      <c r="Y161" s="196"/>
      <c r="Z161" s="196" t="str">
        <f t="shared" si="21"/>
        <v/>
      </c>
      <c r="AA161" s="202"/>
      <c r="AB161" s="200"/>
      <c r="AC161" s="196"/>
      <c r="AD161" s="196"/>
      <c r="AE161" s="196" t="str">
        <f t="shared" si="22"/>
        <v/>
      </c>
      <c r="AF161" s="202"/>
      <c r="AG161" s="200"/>
      <c r="AH161" s="196"/>
      <c r="AI161" s="196"/>
      <c r="AJ161" s="196" t="str">
        <f t="shared" si="23"/>
        <v/>
      </c>
      <c r="AK161" s="202"/>
      <c r="AL161" s="200"/>
      <c r="AM161" s="196"/>
      <c r="AN161" s="196"/>
      <c r="AO161" s="196" t="str">
        <f t="shared" si="24"/>
        <v/>
      </c>
      <c r="AP161" s="202"/>
      <c r="AQ161" s="200"/>
      <c r="AR161" s="196"/>
      <c r="AS161" s="196"/>
      <c r="AT161" s="196" t="str">
        <f t="shared" si="25"/>
        <v/>
      </c>
      <c r="AU161" s="202"/>
      <c r="AV161" s="200"/>
      <c r="AW161" s="196"/>
      <c r="AX161" s="196"/>
      <c r="AY161" s="196" t="str">
        <f t="shared" si="26"/>
        <v/>
      </c>
      <c r="AZ161" s="202"/>
      <c r="BA161" s="200"/>
      <c r="BB161" s="196"/>
      <c r="BC161" s="196"/>
      <c r="BD161" s="196" t="str">
        <f t="shared" si="27"/>
        <v/>
      </c>
      <c r="BE161" s="202"/>
      <c r="BF161" s="200"/>
      <c r="BG161" s="196"/>
      <c r="BH161" s="196"/>
      <c r="BI161" s="196" t="str">
        <f t="shared" si="28"/>
        <v/>
      </c>
      <c r="BJ161" s="202"/>
      <c r="BK161" s="200"/>
      <c r="BL161" s="196"/>
      <c r="BM161" s="196"/>
      <c r="BN161" s="196" t="str">
        <f t="shared" si="29"/>
        <v/>
      </c>
      <c r="BO161" s="202"/>
      <c r="BP161" s="200"/>
    </row>
    <row r="162" spans="1:68" ht="15" x14ac:dyDescent="0.25">
      <c r="A162" s="120"/>
      <c r="B162" s="120"/>
      <c r="C162" s="120"/>
      <c r="D162" s="196"/>
      <c r="E162" s="196"/>
      <c r="F162" s="196"/>
      <c r="G162" s="197"/>
      <c r="H162" s="197"/>
      <c r="I162" s="197"/>
      <c r="J162" s="198"/>
      <c r="K162" s="220"/>
      <c r="L162" s="200"/>
      <c r="M162" s="200"/>
      <c r="N162" s="200"/>
      <c r="O162" s="197"/>
      <c r="P162" s="197"/>
      <c r="Q162" s="200"/>
      <c r="R162" s="200"/>
      <c r="S162" s="196"/>
      <c r="T162" s="196"/>
      <c r="U162" s="196" t="str">
        <f t="shared" si="20"/>
        <v/>
      </c>
      <c r="V162" s="202"/>
      <c r="W162" s="200"/>
      <c r="X162" s="196"/>
      <c r="Y162" s="196"/>
      <c r="Z162" s="196" t="str">
        <f t="shared" si="21"/>
        <v/>
      </c>
      <c r="AA162" s="202"/>
      <c r="AB162" s="200"/>
      <c r="AC162" s="196"/>
      <c r="AD162" s="196"/>
      <c r="AE162" s="196" t="str">
        <f t="shared" si="22"/>
        <v/>
      </c>
      <c r="AF162" s="202"/>
      <c r="AG162" s="200"/>
      <c r="AH162" s="196"/>
      <c r="AI162" s="196"/>
      <c r="AJ162" s="196" t="str">
        <f t="shared" si="23"/>
        <v/>
      </c>
      <c r="AK162" s="202"/>
      <c r="AL162" s="200"/>
      <c r="AM162" s="196"/>
      <c r="AN162" s="196"/>
      <c r="AO162" s="196" t="str">
        <f t="shared" si="24"/>
        <v/>
      </c>
      <c r="AP162" s="202"/>
      <c r="AQ162" s="200"/>
      <c r="AR162" s="196"/>
      <c r="AS162" s="196"/>
      <c r="AT162" s="196" t="str">
        <f t="shared" si="25"/>
        <v/>
      </c>
      <c r="AU162" s="202"/>
      <c r="AV162" s="200"/>
      <c r="AW162" s="196"/>
      <c r="AX162" s="196"/>
      <c r="AY162" s="196" t="str">
        <f t="shared" si="26"/>
        <v/>
      </c>
      <c r="AZ162" s="202"/>
      <c r="BA162" s="200"/>
      <c r="BB162" s="196"/>
      <c r="BC162" s="196"/>
      <c r="BD162" s="196" t="str">
        <f t="shared" si="27"/>
        <v/>
      </c>
      <c r="BE162" s="202"/>
      <c r="BF162" s="200"/>
      <c r="BG162" s="196"/>
      <c r="BH162" s="196"/>
      <c r="BI162" s="196" t="str">
        <f t="shared" si="28"/>
        <v/>
      </c>
      <c r="BJ162" s="202"/>
      <c r="BK162" s="200"/>
      <c r="BL162" s="196"/>
      <c r="BM162" s="196"/>
      <c r="BN162" s="196" t="str">
        <f t="shared" si="29"/>
        <v/>
      </c>
      <c r="BO162" s="202"/>
      <c r="BP162" s="200"/>
    </row>
    <row r="163" spans="1:68" ht="15" x14ac:dyDescent="0.25">
      <c r="A163" s="120"/>
      <c r="B163" s="120"/>
      <c r="C163" s="120"/>
      <c r="D163" s="196"/>
      <c r="E163" s="196"/>
      <c r="F163" s="196"/>
      <c r="G163" s="197"/>
      <c r="H163" s="197"/>
      <c r="I163" s="197"/>
      <c r="J163" s="198"/>
      <c r="K163" s="220"/>
      <c r="L163" s="200"/>
      <c r="M163" s="200"/>
      <c r="N163" s="200"/>
      <c r="O163" s="197"/>
      <c r="P163" s="197"/>
      <c r="Q163" s="200"/>
      <c r="R163" s="200"/>
      <c r="S163" s="196"/>
      <c r="T163" s="196"/>
      <c r="U163" s="196" t="str">
        <f t="shared" si="20"/>
        <v/>
      </c>
      <c r="V163" s="202"/>
      <c r="W163" s="200"/>
      <c r="X163" s="196"/>
      <c r="Y163" s="196"/>
      <c r="Z163" s="196" t="str">
        <f t="shared" si="21"/>
        <v/>
      </c>
      <c r="AA163" s="202"/>
      <c r="AB163" s="200"/>
      <c r="AC163" s="196"/>
      <c r="AD163" s="196"/>
      <c r="AE163" s="196" t="str">
        <f t="shared" si="22"/>
        <v/>
      </c>
      <c r="AF163" s="202"/>
      <c r="AG163" s="200"/>
      <c r="AH163" s="196"/>
      <c r="AI163" s="196"/>
      <c r="AJ163" s="196" t="str">
        <f t="shared" si="23"/>
        <v/>
      </c>
      <c r="AK163" s="202"/>
      <c r="AL163" s="200"/>
      <c r="AM163" s="196"/>
      <c r="AN163" s="196"/>
      <c r="AO163" s="196" t="str">
        <f t="shared" si="24"/>
        <v/>
      </c>
      <c r="AP163" s="202"/>
      <c r="AQ163" s="200"/>
      <c r="AR163" s="196"/>
      <c r="AS163" s="196"/>
      <c r="AT163" s="196" t="str">
        <f t="shared" si="25"/>
        <v/>
      </c>
      <c r="AU163" s="202"/>
      <c r="AV163" s="200"/>
      <c r="AW163" s="196"/>
      <c r="AX163" s="196"/>
      <c r="AY163" s="196" t="str">
        <f t="shared" si="26"/>
        <v/>
      </c>
      <c r="AZ163" s="202"/>
      <c r="BA163" s="200"/>
      <c r="BB163" s="196"/>
      <c r="BC163" s="196"/>
      <c r="BD163" s="196" t="str">
        <f t="shared" si="27"/>
        <v/>
      </c>
      <c r="BE163" s="202"/>
      <c r="BF163" s="200"/>
      <c r="BG163" s="196"/>
      <c r="BH163" s="196"/>
      <c r="BI163" s="196" t="str">
        <f t="shared" si="28"/>
        <v/>
      </c>
      <c r="BJ163" s="202"/>
      <c r="BK163" s="200"/>
      <c r="BL163" s="196"/>
      <c r="BM163" s="196"/>
      <c r="BN163" s="196" t="str">
        <f t="shared" si="29"/>
        <v/>
      </c>
      <c r="BO163" s="202"/>
      <c r="BP163" s="200"/>
    </row>
    <row r="164" spans="1:68" ht="15" x14ac:dyDescent="0.25">
      <c r="A164" s="120"/>
      <c r="B164" s="120"/>
      <c r="C164" s="120"/>
      <c r="D164" s="196"/>
      <c r="E164" s="196"/>
      <c r="F164" s="196"/>
      <c r="G164" s="197"/>
      <c r="H164" s="197"/>
      <c r="I164" s="197"/>
      <c r="J164" s="198"/>
      <c r="K164" s="220"/>
      <c r="L164" s="200"/>
      <c r="M164" s="200"/>
      <c r="N164" s="200"/>
      <c r="O164" s="197"/>
      <c r="P164" s="197"/>
      <c r="Q164" s="200"/>
      <c r="R164" s="200"/>
      <c r="S164" s="196"/>
      <c r="T164" s="196"/>
      <c r="U164" s="196" t="str">
        <f t="shared" si="20"/>
        <v/>
      </c>
      <c r="V164" s="202"/>
      <c r="W164" s="200"/>
      <c r="X164" s="196"/>
      <c r="Y164" s="196"/>
      <c r="Z164" s="196" t="str">
        <f t="shared" si="21"/>
        <v/>
      </c>
      <c r="AA164" s="202"/>
      <c r="AB164" s="200"/>
      <c r="AC164" s="196"/>
      <c r="AD164" s="196"/>
      <c r="AE164" s="196" t="str">
        <f t="shared" si="22"/>
        <v/>
      </c>
      <c r="AF164" s="202"/>
      <c r="AG164" s="200"/>
      <c r="AH164" s="196"/>
      <c r="AI164" s="196"/>
      <c r="AJ164" s="196" t="str">
        <f t="shared" si="23"/>
        <v/>
      </c>
      <c r="AK164" s="202"/>
      <c r="AL164" s="200"/>
      <c r="AM164" s="196"/>
      <c r="AN164" s="196"/>
      <c r="AO164" s="196" t="str">
        <f t="shared" si="24"/>
        <v/>
      </c>
      <c r="AP164" s="202"/>
      <c r="AQ164" s="200"/>
      <c r="AR164" s="196"/>
      <c r="AS164" s="196"/>
      <c r="AT164" s="196" t="str">
        <f t="shared" si="25"/>
        <v/>
      </c>
      <c r="AU164" s="202"/>
      <c r="AV164" s="200"/>
      <c r="AW164" s="196"/>
      <c r="AX164" s="196"/>
      <c r="AY164" s="196" t="str">
        <f t="shared" si="26"/>
        <v/>
      </c>
      <c r="AZ164" s="202"/>
      <c r="BA164" s="200"/>
      <c r="BB164" s="196"/>
      <c r="BC164" s="196"/>
      <c r="BD164" s="196" t="str">
        <f t="shared" si="27"/>
        <v/>
      </c>
      <c r="BE164" s="202"/>
      <c r="BF164" s="200"/>
      <c r="BG164" s="196"/>
      <c r="BH164" s="196"/>
      <c r="BI164" s="196" t="str">
        <f t="shared" si="28"/>
        <v/>
      </c>
      <c r="BJ164" s="202"/>
      <c r="BK164" s="200"/>
      <c r="BL164" s="196"/>
      <c r="BM164" s="196"/>
      <c r="BN164" s="196" t="str">
        <f t="shared" si="29"/>
        <v/>
      </c>
      <c r="BO164" s="202"/>
      <c r="BP164" s="200"/>
    </row>
    <row r="165" spans="1:68" ht="15" x14ac:dyDescent="0.25">
      <c r="A165" s="120"/>
      <c r="B165" s="120"/>
      <c r="C165" s="120"/>
      <c r="D165" s="196"/>
      <c r="E165" s="196"/>
      <c r="F165" s="196"/>
      <c r="G165" s="197"/>
      <c r="H165" s="197"/>
      <c r="I165" s="197"/>
      <c r="J165" s="198"/>
      <c r="K165" s="220"/>
      <c r="L165" s="200"/>
      <c r="M165" s="200"/>
      <c r="N165" s="200"/>
      <c r="O165" s="197"/>
      <c r="P165" s="197"/>
      <c r="Q165" s="200"/>
      <c r="R165" s="200"/>
      <c r="S165" s="196"/>
      <c r="T165" s="196"/>
      <c r="U165" s="196" t="str">
        <f t="shared" si="20"/>
        <v/>
      </c>
      <c r="V165" s="202"/>
      <c r="W165" s="200"/>
      <c r="X165" s="196"/>
      <c r="Y165" s="196"/>
      <c r="Z165" s="196" t="str">
        <f t="shared" si="21"/>
        <v/>
      </c>
      <c r="AA165" s="202"/>
      <c r="AB165" s="200"/>
      <c r="AC165" s="196"/>
      <c r="AD165" s="196"/>
      <c r="AE165" s="196" t="str">
        <f t="shared" si="22"/>
        <v/>
      </c>
      <c r="AF165" s="202"/>
      <c r="AG165" s="200"/>
      <c r="AH165" s="196"/>
      <c r="AI165" s="196"/>
      <c r="AJ165" s="196" t="str">
        <f t="shared" si="23"/>
        <v/>
      </c>
      <c r="AK165" s="202"/>
      <c r="AL165" s="200"/>
      <c r="AM165" s="196"/>
      <c r="AN165" s="196"/>
      <c r="AO165" s="196" t="str">
        <f t="shared" si="24"/>
        <v/>
      </c>
      <c r="AP165" s="202"/>
      <c r="AQ165" s="200"/>
      <c r="AR165" s="196"/>
      <c r="AS165" s="196"/>
      <c r="AT165" s="196" t="str">
        <f t="shared" si="25"/>
        <v/>
      </c>
      <c r="AU165" s="202"/>
      <c r="AV165" s="200"/>
      <c r="AW165" s="196"/>
      <c r="AX165" s="196"/>
      <c r="AY165" s="196" t="str">
        <f t="shared" si="26"/>
        <v/>
      </c>
      <c r="AZ165" s="202"/>
      <c r="BA165" s="200"/>
      <c r="BB165" s="196"/>
      <c r="BC165" s="196"/>
      <c r="BD165" s="196" t="str">
        <f t="shared" si="27"/>
        <v/>
      </c>
      <c r="BE165" s="202"/>
      <c r="BF165" s="200"/>
      <c r="BG165" s="196"/>
      <c r="BH165" s="196"/>
      <c r="BI165" s="196" t="str">
        <f t="shared" si="28"/>
        <v/>
      </c>
      <c r="BJ165" s="202"/>
      <c r="BK165" s="200"/>
      <c r="BL165" s="196"/>
      <c r="BM165" s="196"/>
      <c r="BN165" s="196" t="str">
        <f t="shared" si="29"/>
        <v/>
      </c>
      <c r="BO165" s="202"/>
      <c r="BP165" s="200"/>
    </row>
    <row r="166" spans="1:68" ht="15" x14ac:dyDescent="0.25">
      <c r="A166" s="120"/>
      <c r="B166" s="120"/>
      <c r="C166" s="120"/>
      <c r="D166" s="196"/>
      <c r="E166" s="196"/>
      <c r="F166" s="196"/>
      <c r="G166" s="197"/>
      <c r="H166" s="197"/>
      <c r="I166" s="197"/>
      <c r="J166" s="198"/>
      <c r="K166" s="220"/>
      <c r="L166" s="200"/>
      <c r="M166" s="200"/>
      <c r="N166" s="200"/>
      <c r="O166" s="197"/>
      <c r="P166" s="197"/>
      <c r="Q166" s="200"/>
      <c r="R166" s="200"/>
      <c r="S166" s="196"/>
      <c r="T166" s="196"/>
      <c r="U166" s="196" t="str">
        <f t="shared" si="20"/>
        <v/>
      </c>
      <c r="V166" s="202"/>
      <c r="W166" s="200"/>
      <c r="X166" s="196"/>
      <c r="Y166" s="196"/>
      <c r="Z166" s="196" t="str">
        <f t="shared" si="21"/>
        <v/>
      </c>
      <c r="AA166" s="202"/>
      <c r="AB166" s="200"/>
      <c r="AC166" s="196"/>
      <c r="AD166" s="196"/>
      <c r="AE166" s="196" t="str">
        <f t="shared" si="22"/>
        <v/>
      </c>
      <c r="AF166" s="202"/>
      <c r="AG166" s="200"/>
      <c r="AH166" s="196"/>
      <c r="AI166" s="196"/>
      <c r="AJ166" s="196" t="str">
        <f t="shared" si="23"/>
        <v/>
      </c>
      <c r="AK166" s="202"/>
      <c r="AL166" s="200"/>
      <c r="AM166" s="196"/>
      <c r="AN166" s="196"/>
      <c r="AO166" s="196" t="str">
        <f t="shared" si="24"/>
        <v/>
      </c>
      <c r="AP166" s="202"/>
      <c r="AQ166" s="200"/>
      <c r="AR166" s="196"/>
      <c r="AS166" s="196"/>
      <c r="AT166" s="196" t="str">
        <f t="shared" si="25"/>
        <v/>
      </c>
      <c r="AU166" s="202"/>
      <c r="AV166" s="200"/>
      <c r="AW166" s="196"/>
      <c r="AX166" s="196"/>
      <c r="AY166" s="196" t="str">
        <f t="shared" si="26"/>
        <v/>
      </c>
      <c r="AZ166" s="202"/>
      <c r="BA166" s="200"/>
      <c r="BB166" s="196"/>
      <c r="BC166" s="196"/>
      <c r="BD166" s="196" t="str">
        <f t="shared" si="27"/>
        <v/>
      </c>
      <c r="BE166" s="202"/>
      <c r="BF166" s="200"/>
      <c r="BG166" s="196"/>
      <c r="BH166" s="196"/>
      <c r="BI166" s="196" t="str">
        <f t="shared" si="28"/>
        <v/>
      </c>
      <c r="BJ166" s="202"/>
      <c r="BK166" s="200"/>
      <c r="BL166" s="196"/>
      <c r="BM166" s="196"/>
      <c r="BN166" s="196" t="str">
        <f t="shared" si="29"/>
        <v/>
      </c>
      <c r="BO166" s="202"/>
      <c r="BP166" s="200"/>
    </row>
    <row r="167" spans="1:68" ht="15" x14ac:dyDescent="0.25">
      <c r="A167" s="120"/>
      <c r="B167" s="120"/>
      <c r="C167" s="120"/>
      <c r="D167" s="196"/>
      <c r="E167" s="196"/>
      <c r="F167" s="196"/>
      <c r="G167" s="197"/>
      <c r="H167" s="197"/>
      <c r="I167" s="197"/>
      <c r="J167" s="198"/>
      <c r="K167" s="220"/>
      <c r="L167" s="200"/>
      <c r="M167" s="200"/>
      <c r="N167" s="200"/>
      <c r="O167" s="197"/>
      <c r="P167" s="197"/>
      <c r="Q167" s="200"/>
      <c r="R167" s="200"/>
      <c r="S167" s="196"/>
      <c r="T167" s="196"/>
      <c r="U167" s="196" t="str">
        <f t="shared" si="20"/>
        <v/>
      </c>
      <c r="V167" s="202"/>
      <c r="W167" s="200"/>
      <c r="X167" s="196"/>
      <c r="Y167" s="196"/>
      <c r="Z167" s="196" t="str">
        <f t="shared" si="21"/>
        <v/>
      </c>
      <c r="AA167" s="202"/>
      <c r="AB167" s="200"/>
      <c r="AC167" s="196"/>
      <c r="AD167" s="196"/>
      <c r="AE167" s="196" t="str">
        <f t="shared" si="22"/>
        <v/>
      </c>
      <c r="AF167" s="202"/>
      <c r="AG167" s="200"/>
      <c r="AH167" s="196"/>
      <c r="AI167" s="196"/>
      <c r="AJ167" s="196" t="str">
        <f t="shared" si="23"/>
        <v/>
      </c>
      <c r="AK167" s="202"/>
      <c r="AL167" s="200"/>
      <c r="AM167" s="196"/>
      <c r="AN167" s="196"/>
      <c r="AO167" s="196" t="str">
        <f t="shared" si="24"/>
        <v/>
      </c>
      <c r="AP167" s="202"/>
      <c r="AQ167" s="200"/>
      <c r="AR167" s="196"/>
      <c r="AS167" s="196"/>
      <c r="AT167" s="196" t="str">
        <f t="shared" si="25"/>
        <v/>
      </c>
      <c r="AU167" s="202"/>
      <c r="AV167" s="200"/>
      <c r="AW167" s="196"/>
      <c r="AX167" s="196"/>
      <c r="AY167" s="196" t="str">
        <f t="shared" si="26"/>
        <v/>
      </c>
      <c r="AZ167" s="202"/>
      <c r="BA167" s="200"/>
      <c r="BB167" s="196"/>
      <c r="BC167" s="196"/>
      <c r="BD167" s="196" t="str">
        <f t="shared" si="27"/>
        <v/>
      </c>
      <c r="BE167" s="202"/>
      <c r="BF167" s="200"/>
      <c r="BG167" s="196"/>
      <c r="BH167" s="196"/>
      <c r="BI167" s="196" t="str">
        <f t="shared" si="28"/>
        <v/>
      </c>
      <c r="BJ167" s="202"/>
      <c r="BK167" s="200"/>
      <c r="BL167" s="196"/>
      <c r="BM167" s="196"/>
      <c r="BN167" s="196" t="str">
        <f t="shared" si="29"/>
        <v/>
      </c>
      <c r="BO167" s="202"/>
      <c r="BP167" s="200"/>
    </row>
    <row r="168" spans="1:68" ht="15" x14ac:dyDescent="0.25">
      <c r="A168" s="120"/>
      <c r="B168" s="120"/>
      <c r="C168" s="120"/>
      <c r="D168" s="196"/>
      <c r="E168" s="196"/>
      <c r="F168" s="196"/>
      <c r="G168" s="197"/>
      <c r="H168" s="197"/>
      <c r="I168" s="197"/>
      <c r="J168" s="198"/>
      <c r="K168" s="220"/>
      <c r="L168" s="200"/>
      <c r="M168" s="200"/>
      <c r="N168" s="200"/>
      <c r="O168" s="197"/>
      <c r="P168" s="197"/>
      <c r="Q168" s="200"/>
      <c r="R168" s="200"/>
      <c r="S168" s="196"/>
      <c r="T168" s="196"/>
      <c r="U168" s="196" t="str">
        <f t="shared" si="20"/>
        <v/>
      </c>
      <c r="V168" s="202"/>
      <c r="W168" s="200"/>
      <c r="X168" s="196"/>
      <c r="Y168" s="196"/>
      <c r="Z168" s="196" t="str">
        <f t="shared" si="21"/>
        <v/>
      </c>
      <c r="AA168" s="202"/>
      <c r="AB168" s="200"/>
      <c r="AC168" s="196"/>
      <c r="AD168" s="196"/>
      <c r="AE168" s="196" t="str">
        <f t="shared" si="22"/>
        <v/>
      </c>
      <c r="AF168" s="202"/>
      <c r="AG168" s="200"/>
      <c r="AH168" s="196"/>
      <c r="AI168" s="196"/>
      <c r="AJ168" s="196" t="str">
        <f t="shared" si="23"/>
        <v/>
      </c>
      <c r="AK168" s="202"/>
      <c r="AL168" s="200"/>
      <c r="AM168" s="196"/>
      <c r="AN168" s="196"/>
      <c r="AO168" s="196" t="str">
        <f t="shared" si="24"/>
        <v/>
      </c>
      <c r="AP168" s="202"/>
      <c r="AQ168" s="200"/>
      <c r="AR168" s="196"/>
      <c r="AS168" s="196"/>
      <c r="AT168" s="196" t="str">
        <f t="shared" si="25"/>
        <v/>
      </c>
      <c r="AU168" s="202"/>
      <c r="AV168" s="200"/>
      <c r="AW168" s="196"/>
      <c r="AX168" s="196"/>
      <c r="AY168" s="196" t="str">
        <f t="shared" si="26"/>
        <v/>
      </c>
      <c r="AZ168" s="202"/>
      <c r="BA168" s="200"/>
      <c r="BB168" s="196"/>
      <c r="BC168" s="196"/>
      <c r="BD168" s="196" t="str">
        <f t="shared" si="27"/>
        <v/>
      </c>
      <c r="BE168" s="202"/>
      <c r="BF168" s="200"/>
      <c r="BG168" s="196"/>
      <c r="BH168" s="196"/>
      <c r="BI168" s="196" t="str">
        <f t="shared" si="28"/>
        <v/>
      </c>
      <c r="BJ168" s="202"/>
      <c r="BK168" s="200"/>
      <c r="BL168" s="196"/>
      <c r="BM168" s="196"/>
      <c r="BN168" s="196" t="str">
        <f t="shared" si="29"/>
        <v/>
      </c>
      <c r="BO168" s="202"/>
      <c r="BP168" s="200"/>
    </row>
    <row r="169" spans="1:68" ht="15" x14ac:dyDescent="0.25">
      <c r="A169" s="120"/>
      <c r="B169" s="120"/>
      <c r="C169" s="120"/>
      <c r="D169" s="196"/>
      <c r="E169" s="196"/>
      <c r="F169" s="196"/>
      <c r="G169" s="197"/>
      <c r="H169" s="197"/>
      <c r="I169" s="197"/>
      <c r="J169" s="198"/>
      <c r="K169" s="220"/>
      <c r="L169" s="200"/>
      <c r="M169" s="200"/>
      <c r="N169" s="200"/>
      <c r="O169" s="197"/>
      <c r="P169" s="197"/>
      <c r="Q169" s="200"/>
      <c r="R169" s="200"/>
      <c r="S169" s="196"/>
      <c r="T169" s="196"/>
      <c r="U169" s="196" t="str">
        <f t="shared" si="20"/>
        <v/>
      </c>
      <c r="V169" s="202"/>
      <c r="W169" s="200"/>
      <c r="X169" s="196"/>
      <c r="Y169" s="196"/>
      <c r="Z169" s="196" t="str">
        <f t="shared" si="21"/>
        <v/>
      </c>
      <c r="AA169" s="202"/>
      <c r="AB169" s="200"/>
      <c r="AC169" s="196"/>
      <c r="AD169" s="196"/>
      <c r="AE169" s="196" t="str">
        <f t="shared" si="22"/>
        <v/>
      </c>
      <c r="AF169" s="202"/>
      <c r="AG169" s="200"/>
      <c r="AH169" s="196"/>
      <c r="AI169" s="196"/>
      <c r="AJ169" s="196" t="str">
        <f t="shared" si="23"/>
        <v/>
      </c>
      <c r="AK169" s="202"/>
      <c r="AL169" s="200"/>
      <c r="AM169" s="196"/>
      <c r="AN169" s="196"/>
      <c r="AO169" s="196" t="str">
        <f t="shared" si="24"/>
        <v/>
      </c>
      <c r="AP169" s="202"/>
      <c r="AQ169" s="200"/>
      <c r="AR169" s="196"/>
      <c r="AS169" s="196"/>
      <c r="AT169" s="196" t="str">
        <f t="shared" si="25"/>
        <v/>
      </c>
      <c r="AU169" s="202"/>
      <c r="AV169" s="200"/>
      <c r="AW169" s="196"/>
      <c r="AX169" s="196"/>
      <c r="AY169" s="196" t="str">
        <f t="shared" si="26"/>
        <v/>
      </c>
      <c r="AZ169" s="202"/>
      <c r="BA169" s="200"/>
      <c r="BB169" s="196"/>
      <c r="BC169" s="196"/>
      <c r="BD169" s="196" t="str">
        <f t="shared" si="27"/>
        <v/>
      </c>
      <c r="BE169" s="202"/>
      <c r="BF169" s="200"/>
      <c r="BG169" s="196"/>
      <c r="BH169" s="196"/>
      <c r="BI169" s="196" t="str">
        <f t="shared" si="28"/>
        <v/>
      </c>
      <c r="BJ169" s="202"/>
      <c r="BK169" s="200"/>
      <c r="BL169" s="196"/>
      <c r="BM169" s="196"/>
      <c r="BN169" s="196" t="str">
        <f t="shared" si="29"/>
        <v/>
      </c>
      <c r="BO169" s="202"/>
      <c r="BP169" s="200"/>
    </row>
    <row r="170" spans="1:68" ht="15" x14ac:dyDescent="0.25">
      <c r="A170" s="120"/>
      <c r="B170" s="120"/>
      <c r="C170" s="120"/>
      <c r="D170" s="196"/>
      <c r="E170" s="196"/>
      <c r="F170" s="196"/>
      <c r="G170" s="197"/>
      <c r="H170" s="197"/>
      <c r="I170" s="197"/>
      <c r="J170" s="198"/>
      <c r="K170" s="220"/>
      <c r="L170" s="200"/>
      <c r="M170" s="200"/>
      <c r="N170" s="200"/>
      <c r="O170" s="197"/>
      <c r="P170" s="197"/>
      <c r="Q170" s="200"/>
      <c r="R170" s="200"/>
      <c r="S170" s="196"/>
      <c r="T170" s="196"/>
      <c r="U170" s="196" t="str">
        <f t="shared" si="20"/>
        <v/>
      </c>
      <c r="V170" s="202"/>
      <c r="W170" s="200"/>
      <c r="X170" s="196"/>
      <c r="Y170" s="196"/>
      <c r="Z170" s="196" t="str">
        <f t="shared" si="21"/>
        <v/>
      </c>
      <c r="AA170" s="202"/>
      <c r="AB170" s="200"/>
      <c r="AC170" s="196"/>
      <c r="AD170" s="196"/>
      <c r="AE170" s="196" t="str">
        <f t="shared" si="22"/>
        <v/>
      </c>
      <c r="AF170" s="202"/>
      <c r="AG170" s="200"/>
      <c r="AH170" s="196"/>
      <c r="AI170" s="196"/>
      <c r="AJ170" s="196" t="str">
        <f t="shared" si="23"/>
        <v/>
      </c>
      <c r="AK170" s="202"/>
      <c r="AL170" s="200"/>
      <c r="AM170" s="196"/>
      <c r="AN170" s="196"/>
      <c r="AO170" s="196" t="str">
        <f t="shared" si="24"/>
        <v/>
      </c>
      <c r="AP170" s="202"/>
      <c r="AQ170" s="200"/>
      <c r="AR170" s="196"/>
      <c r="AS170" s="196"/>
      <c r="AT170" s="196" t="str">
        <f t="shared" si="25"/>
        <v/>
      </c>
      <c r="AU170" s="202"/>
      <c r="AV170" s="200"/>
      <c r="AW170" s="196"/>
      <c r="AX170" s="196"/>
      <c r="AY170" s="196" t="str">
        <f t="shared" si="26"/>
        <v/>
      </c>
      <c r="AZ170" s="202"/>
      <c r="BA170" s="200"/>
      <c r="BB170" s="196"/>
      <c r="BC170" s="196"/>
      <c r="BD170" s="196" t="str">
        <f t="shared" si="27"/>
        <v/>
      </c>
      <c r="BE170" s="202"/>
      <c r="BF170" s="200"/>
      <c r="BG170" s="196"/>
      <c r="BH170" s="196"/>
      <c r="BI170" s="196" t="str">
        <f t="shared" si="28"/>
        <v/>
      </c>
      <c r="BJ170" s="202"/>
      <c r="BK170" s="200"/>
      <c r="BL170" s="196"/>
      <c r="BM170" s="196"/>
      <c r="BN170" s="196" t="str">
        <f t="shared" si="29"/>
        <v/>
      </c>
      <c r="BO170" s="202"/>
      <c r="BP170" s="200"/>
    </row>
    <row r="171" spans="1:68" ht="15" x14ac:dyDescent="0.25">
      <c r="A171" s="120"/>
      <c r="B171" s="120"/>
      <c r="C171" s="120"/>
      <c r="D171" s="196"/>
      <c r="E171" s="196"/>
      <c r="F171" s="196"/>
      <c r="G171" s="197"/>
      <c r="H171" s="197"/>
      <c r="I171" s="197"/>
      <c r="J171" s="198"/>
      <c r="K171" s="220"/>
      <c r="L171" s="200"/>
      <c r="M171" s="200"/>
      <c r="N171" s="200"/>
      <c r="O171" s="197"/>
      <c r="P171" s="197"/>
      <c r="Q171" s="200"/>
      <c r="R171" s="200"/>
      <c r="S171" s="196"/>
      <c r="T171" s="196"/>
      <c r="U171" s="196" t="str">
        <f t="shared" si="20"/>
        <v/>
      </c>
      <c r="V171" s="202"/>
      <c r="W171" s="200"/>
      <c r="X171" s="196"/>
      <c r="Y171" s="196"/>
      <c r="Z171" s="196" t="str">
        <f t="shared" si="21"/>
        <v/>
      </c>
      <c r="AA171" s="202"/>
      <c r="AB171" s="200"/>
      <c r="AC171" s="196"/>
      <c r="AD171" s="196"/>
      <c r="AE171" s="196" t="str">
        <f t="shared" si="22"/>
        <v/>
      </c>
      <c r="AF171" s="202"/>
      <c r="AG171" s="200"/>
      <c r="AH171" s="196"/>
      <c r="AI171" s="196"/>
      <c r="AJ171" s="196" t="str">
        <f t="shared" si="23"/>
        <v/>
      </c>
      <c r="AK171" s="202"/>
      <c r="AL171" s="200"/>
      <c r="AM171" s="196"/>
      <c r="AN171" s="196"/>
      <c r="AO171" s="196" t="str">
        <f t="shared" si="24"/>
        <v/>
      </c>
      <c r="AP171" s="202"/>
      <c r="AQ171" s="200"/>
      <c r="AR171" s="196"/>
      <c r="AS171" s="196"/>
      <c r="AT171" s="196" t="str">
        <f t="shared" si="25"/>
        <v/>
      </c>
      <c r="AU171" s="202"/>
      <c r="AV171" s="200"/>
      <c r="AW171" s="196"/>
      <c r="AX171" s="196"/>
      <c r="AY171" s="196" t="str">
        <f t="shared" si="26"/>
        <v/>
      </c>
      <c r="AZ171" s="202"/>
      <c r="BA171" s="200"/>
      <c r="BB171" s="196"/>
      <c r="BC171" s="196"/>
      <c r="BD171" s="196" t="str">
        <f t="shared" si="27"/>
        <v/>
      </c>
      <c r="BE171" s="202"/>
      <c r="BF171" s="200"/>
      <c r="BG171" s="196"/>
      <c r="BH171" s="196"/>
      <c r="BI171" s="196" t="str">
        <f t="shared" si="28"/>
        <v/>
      </c>
      <c r="BJ171" s="202"/>
      <c r="BK171" s="200"/>
      <c r="BL171" s="196"/>
      <c r="BM171" s="196"/>
      <c r="BN171" s="196" t="str">
        <f t="shared" si="29"/>
        <v/>
      </c>
      <c r="BO171" s="202"/>
      <c r="BP171" s="200"/>
    </row>
    <row r="172" spans="1:68" ht="15" x14ac:dyDescent="0.25">
      <c r="A172" s="120"/>
      <c r="B172" s="120"/>
      <c r="C172" s="120"/>
      <c r="D172" s="196"/>
      <c r="E172" s="196"/>
      <c r="F172" s="196"/>
      <c r="G172" s="197"/>
      <c r="H172" s="197"/>
      <c r="I172" s="197"/>
      <c r="J172" s="198"/>
      <c r="K172" s="220"/>
      <c r="L172" s="200"/>
      <c r="M172" s="200"/>
      <c r="N172" s="200"/>
      <c r="O172" s="197"/>
      <c r="P172" s="197"/>
      <c r="Q172" s="200"/>
      <c r="R172" s="200"/>
      <c r="S172" s="196"/>
      <c r="T172" s="196"/>
      <c r="U172" s="196" t="str">
        <f t="shared" si="20"/>
        <v/>
      </c>
      <c r="V172" s="202"/>
      <c r="W172" s="200"/>
      <c r="X172" s="196"/>
      <c r="Y172" s="196"/>
      <c r="Z172" s="196" t="str">
        <f t="shared" si="21"/>
        <v/>
      </c>
      <c r="AA172" s="202"/>
      <c r="AB172" s="200"/>
      <c r="AC172" s="196"/>
      <c r="AD172" s="196"/>
      <c r="AE172" s="196" t="str">
        <f t="shared" si="22"/>
        <v/>
      </c>
      <c r="AF172" s="202"/>
      <c r="AG172" s="200"/>
      <c r="AH172" s="196"/>
      <c r="AI172" s="196"/>
      <c r="AJ172" s="196" t="str">
        <f t="shared" si="23"/>
        <v/>
      </c>
      <c r="AK172" s="202"/>
      <c r="AL172" s="200"/>
      <c r="AM172" s="196"/>
      <c r="AN172" s="196"/>
      <c r="AO172" s="196" t="str">
        <f t="shared" si="24"/>
        <v/>
      </c>
      <c r="AP172" s="202"/>
      <c r="AQ172" s="200"/>
      <c r="AR172" s="196"/>
      <c r="AS172" s="196"/>
      <c r="AT172" s="196" t="str">
        <f t="shared" si="25"/>
        <v/>
      </c>
      <c r="AU172" s="202"/>
      <c r="AV172" s="200"/>
      <c r="AW172" s="196"/>
      <c r="AX172" s="196"/>
      <c r="AY172" s="196" t="str">
        <f t="shared" si="26"/>
        <v/>
      </c>
      <c r="AZ172" s="202"/>
      <c r="BA172" s="200"/>
      <c r="BB172" s="196"/>
      <c r="BC172" s="196"/>
      <c r="BD172" s="196" t="str">
        <f t="shared" si="27"/>
        <v/>
      </c>
      <c r="BE172" s="202"/>
      <c r="BF172" s="200"/>
      <c r="BG172" s="196"/>
      <c r="BH172" s="196"/>
      <c r="BI172" s="196" t="str">
        <f t="shared" si="28"/>
        <v/>
      </c>
      <c r="BJ172" s="202"/>
      <c r="BK172" s="200"/>
      <c r="BL172" s="196"/>
      <c r="BM172" s="196"/>
      <c r="BN172" s="196" t="str">
        <f t="shared" si="29"/>
        <v/>
      </c>
      <c r="BO172" s="202"/>
      <c r="BP172" s="200"/>
    </row>
    <row r="173" spans="1:68" ht="15" x14ac:dyDescent="0.25">
      <c r="A173" s="120"/>
      <c r="B173" s="120"/>
      <c r="C173" s="120"/>
      <c r="D173" s="196"/>
      <c r="E173" s="196"/>
      <c r="F173" s="196"/>
      <c r="G173" s="197"/>
      <c r="H173" s="197"/>
      <c r="I173" s="197"/>
      <c r="J173" s="198"/>
      <c r="K173" s="220"/>
      <c r="L173" s="200"/>
      <c r="M173" s="200"/>
      <c r="N173" s="200"/>
      <c r="O173" s="197"/>
      <c r="P173" s="197"/>
      <c r="Q173" s="200"/>
      <c r="R173" s="200"/>
      <c r="S173" s="196"/>
      <c r="T173" s="196"/>
      <c r="U173" s="196" t="str">
        <f t="shared" si="20"/>
        <v/>
      </c>
      <c r="V173" s="202"/>
      <c r="W173" s="200"/>
      <c r="X173" s="196"/>
      <c r="Y173" s="196"/>
      <c r="Z173" s="196" t="str">
        <f t="shared" si="21"/>
        <v/>
      </c>
      <c r="AA173" s="202"/>
      <c r="AB173" s="200"/>
      <c r="AC173" s="196"/>
      <c r="AD173" s="196"/>
      <c r="AE173" s="196" t="str">
        <f t="shared" si="22"/>
        <v/>
      </c>
      <c r="AF173" s="202"/>
      <c r="AG173" s="200"/>
      <c r="AH173" s="196"/>
      <c r="AI173" s="196"/>
      <c r="AJ173" s="196" t="str">
        <f t="shared" si="23"/>
        <v/>
      </c>
      <c r="AK173" s="202"/>
      <c r="AL173" s="200"/>
      <c r="AM173" s="196"/>
      <c r="AN173" s="196"/>
      <c r="AO173" s="196" t="str">
        <f t="shared" si="24"/>
        <v/>
      </c>
      <c r="AP173" s="202"/>
      <c r="AQ173" s="200"/>
      <c r="AR173" s="196"/>
      <c r="AS173" s="196"/>
      <c r="AT173" s="196" t="str">
        <f t="shared" si="25"/>
        <v/>
      </c>
      <c r="AU173" s="202"/>
      <c r="AV173" s="200"/>
      <c r="AW173" s="196"/>
      <c r="AX173" s="196"/>
      <c r="AY173" s="196" t="str">
        <f t="shared" si="26"/>
        <v/>
      </c>
      <c r="AZ173" s="202"/>
      <c r="BA173" s="200"/>
      <c r="BB173" s="196"/>
      <c r="BC173" s="196"/>
      <c r="BD173" s="196" t="str">
        <f t="shared" si="27"/>
        <v/>
      </c>
      <c r="BE173" s="202"/>
      <c r="BF173" s="200"/>
      <c r="BG173" s="196"/>
      <c r="BH173" s="196"/>
      <c r="BI173" s="196" t="str">
        <f t="shared" si="28"/>
        <v/>
      </c>
      <c r="BJ173" s="202"/>
      <c r="BK173" s="200"/>
      <c r="BL173" s="196"/>
      <c r="BM173" s="196"/>
      <c r="BN173" s="196" t="str">
        <f t="shared" si="29"/>
        <v/>
      </c>
      <c r="BO173" s="202"/>
      <c r="BP173" s="200"/>
    </row>
    <row r="174" spans="1:68" ht="15" x14ac:dyDescent="0.25">
      <c r="A174" s="120"/>
      <c r="B174" s="120"/>
      <c r="C174" s="120"/>
      <c r="D174" s="196"/>
      <c r="E174" s="196"/>
      <c r="F174" s="196"/>
      <c r="G174" s="197"/>
      <c r="H174" s="197"/>
      <c r="I174" s="197"/>
      <c r="J174" s="198"/>
      <c r="K174" s="220"/>
      <c r="L174" s="200"/>
      <c r="M174" s="200"/>
      <c r="N174" s="200"/>
      <c r="O174" s="197"/>
      <c r="P174" s="197"/>
      <c r="Q174" s="200"/>
      <c r="R174" s="200"/>
      <c r="S174" s="196"/>
      <c r="T174" s="196"/>
      <c r="U174" s="196" t="str">
        <f t="shared" si="20"/>
        <v/>
      </c>
      <c r="V174" s="202"/>
      <c r="W174" s="200"/>
      <c r="X174" s="196"/>
      <c r="Y174" s="196"/>
      <c r="Z174" s="196" t="str">
        <f t="shared" si="21"/>
        <v/>
      </c>
      <c r="AA174" s="202"/>
      <c r="AB174" s="200"/>
      <c r="AC174" s="196"/>
      <c r="AD174" s="196"/>
      <c r="AE174" s="196" t="str">
        <f t="shared" si="22"/>
        <v/>
      </c>
      <c r="AF174" s="202"/>
      <c r="AG174" s="200"/>
      <c r="AH174" s="196"/>
      <c r="AI174" s="196"/>
      <c r="AJ174" s="196" t="str">
        <f t="shared" si="23"/>
        <v/>
      </c>
      <c r="AK174" s="202"/>
      <c r="AL174" s="200"/>
      <c r="AM174" s="196"/>
      <c r="AN174" s="196"/>
      <c r="AO174" s="196" t="str">
        <f t="shared" si="24"/>
        <v/>
      </c>
      <c r="AP174" s="202"/>
      <c r="AQ174" s="200"/>
      <c r="AR174" s="196"/>
      <c r="AS174" s="196"/>
      <c r="AT174" s="196" t="str">
        <f t="shared" si="25"/>
        <v/>
      </c>
      <c r="AU174" s="202"/>
      <c r="AV174" s="200"/>
      <c r="AW174" s="196"/>
      <c r="AX174" s="196"/>
      <c r="AY174" s="196" t="str">
        <f t="shared" si="26"/>
        <v/>
      </c>
      <c r="AZ174" s="202"/>
      <c r="BA174" s="200"/>
      <c r="BB174" s="196"/>
      <c r="BC174" s="196"/>
      <c r="BD174" s="196" t="str">
        <f t="shared" si="27"/>
        <v/>
      </c>
      <c r="BE174" s="202"/>
      <c r="BF174" s="200"/>
      <c r="BG174" s="196"/>
      <c r="BH174" s="196"/>
      <c r="BI174" s="196" t="str">
        <f t="shared" si="28"/>
        <v/>
      </c>
      <c r="BJ174" s="202"/>
      <c r="BK174" s="200"/>
      <c r="BL174" s="196"/>
      <c r="BM174" s="196"/>
      <c r="BN174" s="196" t="str">
        <f t="shared" si="29"/>
        <v/>
      </c>
      <c r="BO174" s="202"/>
      <c r="BP174" s="200"/>
    </row>
    <row r="175" spans="1:68" ht="15" x14ac:dyDescent="0.25">
      <c r="A175" s="120"/>
      <c r="B175" s="120"/>
      <c r="C175" s="120"/>
      <c r="D175" s="196"/>
      <c r="E175" s="196"/>
      <c r="F175" s="196"/>
      <c r="G175" s="197"/>
      <c r="H175" s="197"/>
      <c r="I175" s="197"/>
      <c r="J175" s="198"/>
      <c r="K175" s="220"/>
      <c r="L175" s="200"/>
      <c r="M175" s="200"/>
      <c r="N175" s="200"/>
      <c r="O175" s="197"/>
      <c r="P175" s="197"/>
      <c r="Q175" s="200"/>
      <c r="R175" s="200"/>
      <c r="S175" s="196"/>
      <c r="T175" s="196"/>
      <c r="U175" s="196" t="str">
        <f t="shared" si="20"/>
        <v/>
      </c>
      <c r="V175" s="202"/>
      <c r="W175" s="200"/>
      <c r="X175" s="196"/>
      <c r="Y175" s="196"/>
      <c r="Z175" s="196" t="str">
        <f t="shared" si="21"/>
        <v/>
      </c>
      <c r="AA175" s="202"/>
      <c r="AB175" s="200"/>
      <c r="AC175" s="196"/>
      <c r="AD175" s="196"/>
      <c r="AE175" s="196" t="str">
        <f t="shared" si="22"/>
        <v/>
      </c>
      <c r="AF175" s="202"/>
      <c r="AG175" s="200"/>
      <c r="AH175" s="196"/>
      <c r="AI175" s="196"/>
      <c r="AJ175" s="196" t="str">
        <f t="shared" si="23"/>
        <v/>
      </c>
      <c r="AK175" s="202"/>
      <c r="AL175" s="200"/>
      <c r="AM175" s="196"/>
      <c r="AN175" s="196"/>
      <c r="AO175" s="196" t="str">
        <f t="shared" si="24"/>
        <v/>
      </c>
      <c r="AP175" s="202"/>
      <c r="AQ175" s="200"/>
      <c r="AR175" s="196"/>
      <c r="AS175" s="196"/>
      <c r="AT175" s="196" t="str">
        <f t="shared" si="25"/>
        <v/>
      </c>
      <c r="AU175" s="202"/>
      <c r="AV175" s="200"/>
      <c r="AW175" s="196"/>
      <c r="AX175" s="196"/>
      <c r="AY175" s="196" t="str">
        <f t="shared" si="26"/>
        <v/>
      </c>
      <c r="AZ175" s="202"/>
      <c r="BA175" s="200"/>
      <c r="BB175" s="196"/>
      <c r="BC175" s="196"/>
      <c r="BD175" s="196" t="str">
        <f t="shared" si="27"/>
        <v/>
      </c>
      <c r="BE175" s="202"/>
      <c r="BF175" s="200"/>
      <c r="BG175" s="196"/>
      <c r="BH175" s="196"/>
      <c r="BI175" s="196" t="str">
        <f t="shared" si="28"/>
        <v/>
      </c>
      <c r="BJ175" s="202"/>
      <c r="BK175" s="200"/>
      <c r="BL175" s="196"/>
      <c r="BM175" s="196"/>
      <c r="BN175" s="196" t="str">
        <f t="shared" si="29"/>
        <v/>
      </c>
      <c r="BO175" s="202"/>
      <c r="BP175" s="200"/>
    </row>
    <row r="176" spans="1:68" ht="15" x14ac:dyDescent="0.25">
      <c r="A176" s="120"/>
      <c r="B176" s="120"/>
      <c r="C176" s="120"/>
      <c r="D176" s="196"/>
      <c r="E176" s="196"/>
      <c r="F176" s="196"/>
      <c r="G176" s="197"/>
      <c r="H176" s="197"/>
      <c r="I176" s="197"/>
      <c r="J176" s="198"/>
      <c r="K176" s="220"/>
      <c r="L176" s="200"/>
      <c r="M176" s="200"/>
      <c r="N176" s="200"/>
      <c r="O176" s="197"/>
      <c r="P176" s="197"/>
      <c r="Q176" s="200"/>
      <c r="R176" s="200"/>
      <c r="S176" s="196"/>
      <c r="T176" s="196"/>
      <c r="U176" s="196" t="str">
        <f t="shared" si="20"/>
        <v/>
      </c>
      <c r="V176" s="202"/>
      <c r="W176" s="200"/>
      <c r="X176" s="196"/>
      <c r="Y176" s="196"/>
      <c r="Z176" s="196" t="str">
        <f t="shared" si="21"/>
        <v/>
      </c>
      <c r="AA176" s="202"/>
      <c r="AB176" s="200"/>
      <c r="AC176" s="196"/>
      <c r="AD176" s="196"/>
      <c r="AE176" s="196" t="str">
        <f t="shared" si="22"/>
        <v/>
      </c>
      <c r="AF176" s="202"/>
      <c r="AG176" s="200"/>
      <c r="AH176" s="196"/>
      <c r="AI176" s="196"/>
      <c r="AJ176" s="196" t="str">
        <f t="shared" si="23"/>
        <v/>
      </c>
      <c r="AK176" s="202"/>
      <c r="AL176" s="200"/>
      <c r="AM176" s="196"/>
      <c r="AN176" s="196"/>
      <c r="AO176" s="196" t="str">
        <f t="shared" si="24"/>
        <v/>
      </c>
      <c r="AP176" s="202"/>
      <c r="AQ176" s="200"/>
      <c r="AR176" s="196"/>
      <c r="AS176" s="196"/>
      <c r="AT176" s="196" t="str">
        <f t="shared" si="25"/>
        <v/>
      </c>
      <c r="AU176" s="202"/>
      <c r="AV176" s="200"/>
      <c r="AW176" s="196"/>
      <c r="AX176" s="196"/>
      <c r="AY176" s="196" t="str">
        <f t="shared" si="26"/>
        <v/>
      </c>
      <c r="AZ176" s="202"/>
      <c r="BA176" s="200"/>
      <c r="BB176" s="196"/>
      <c r="BC176" s="196"/>
      <c r="BD176" s="196" t="str">
        <f t="shared" si="27"/>
        <v/>
      </c>
      <c r="BE176" s="202"/>
      <c r="BF176" s="200"/>
      <c r="BG176" s="196"/>
      <c r="BH176" s="196"/>
      <c r="BI176" s="196" t="str">
        <f t="shared" si="28"/>
        <v/>
      </c>
      <c r="BJ176" s="202"/>
      <c r="BK176" s="200"/>
      <c r="BL176" s="196"/>
      <c r="BM176" s="196"/>
      <c r="BN176" s="196" t="str">
        <f t="shared" si="29"/>
        <v/>
      </c>
      <c r="BO176" s="202"/>
      <c r="BP176" s="200"/>
    </row>
    <row r="177" spans="1:68" ht="15" x14ac:dyDescent="0.25">
      <c r="A177" s="120"/>
      <c r="B177" s="120"/>
      <c r="C177" s="120"/>
      <c r="D177" s="196"/>
      <c r="E177" s="196"/>
      <c r="F177" s="196"/>
      <c r="G177" s="197"/>
      <c r="H177" s="197"/>
      <c r="I177" s="197"/>
      <c r="J177" s="198"/>
      <c r="K177" s="220"/>
      <c r="L177" s="200"/>
      <c r="M177" s="200"/>
      <c r="N177" s="200"/>
      <c r="O177" s="197"/>
      <c r="P177" s="197"/>
      <c r="Q177" s="200"/>
      <c r="R177" s="200"/>
      <c r="S177" s="196"/>
      <c r="T177" s="196"/>
      <c r="U177" s="196" t="str">
        <f t="shared" si="20"/>
        <v/>
      </c>
      <c r="V177" s="202"/>
      <c r="W177" s="200"/>
      <c r="X177" s="196"/>
      <c r="Y177" s="196"/>
      <c r="Z177" s="196" t="str">
        <f t="shared" si="21"/>
        <v/>
      </c>
      <c r="AA177" s="202"/>
      <c r="AB177" s="200"/>
      <c r="AC177" s="196"/>
      <c r="AD177" s="196"/>
      <c r="AE177" s="196" t="str">
        <f t="shared" si="22"/>
        <v/>
      </c>
      <c r="AF177" s="202"/>
      <c r="AG177" s="200"/>
      <c r="AH177" s="196"/>
      <c r="AI177" s="196"/>
      <c r="AJ177" s="196" t="str">
        <f t="shared" si="23"/>
        <v/>
      </c>
      <c r="AK177" s="202"/>
      <c r="AL177" s="200"/>
      <c r="AM177" s="196"/>
      <c r="AN177" s="196"/>
      <c r="AO177" s="196" t="str">
        <f t="shared" si="24"/>
        <v/>
      </c>
      <c r="AP177" s="202"/>
      <c r="AQ177" s="200"/>
      <c r="AR177" s="196"/>
      <c r="AS177" s="196"/>
      <c r="AT177" s="196" t="str">
        <f t="shared" si="25"/>
        <v/>
      </c>
      <c r="AU177" s="202"/>
      <c r="AV177" s="200"/>
      <c r="AW177" s="196"/>
      <c r="AX177" s="196"/>
      <c r="AY177" s="196" t="str">
        <f t="shared" si="26"/>
        <v/>
      </c>
      <c r="AZ177" s="202"/>
      <c r="BA177" s="200"/>
      <c r="BB177" s="196"/>
      <c r="BC177" s="196"/>
      <c r="BD177" s="196" t="str">
        <f t="shared" si="27"/>
        <v/>
      </c>
      <c r="BE177" s="202"/>
      <c r="BF177" s="200"/>
      <c r="BG177" s="196"/>
      <c r="BH177" s="196"/>
      <c r="BI177" s="196" t="str">
        <f t="shared" si="28"/>
        <v/>
      </c>
      <c r="BJ177" s="202"/>
      <c r="BK177" s="200"/>
      <c r="BL177" s="196"/>
      <c r="BM177" s="196"/>
      <c r="BN177" s="196" t="str">
        <f t="shared" si="29"/>
        <v/>
      </c>
      <c r="BO177" s="202"/>
      <c r="BP177" s="200"/>
    </row>
    <row r="178" spans="1:68" ht="15" x14ac:dyDescent="0.25">
      <c r="A178" s="120"/>
      <c r="B178" s="120"/>
      <c r="C178" s="120"/>
      <c r="D178" s="196"/>
      <c r="E178" s="196"/>
      <c r="F178" s="196"/>
      <c r="G178" s="197"/>
      <c r="H178" s="197"/>
      <c r="I178" s="197"/>
      <c r="J178" s="198"/>
      <c r="K178" s="220"/>
      <c r="L178" s="200"/>
      <c r="M178" s="200"/>
      <c r="N178" s="200"/>
      <c r="O178" s="197"/>
      <c r="P178" s="197"/>
      <c r="Q178" s="200"/>
      <c r="R178" s="200"/>
      <c r="S178" s="196"/>
      <c r="T178" s="196"/>
      <c r="U178" s="196" t="str">
        <f t="shared" si="20"/>
        <v/>
      </c>
      <c r="V178" s="202"/>
      <c r="W178" s="200"/>
      <c r="X178" s="196"/>
      <c r="Y178" s="196"/>
      <c r="Z178" s="196" t="str">
        <f t="shared" si="21"/>
        <v/>
      </c>
      <c r="AA178" s="202"/>
      <c r="AB178" s="200"/>
      <c r="AC178" s="196"/>
      <c r="AD178" s="196"/>
      <c r="AE178" s="196" t="str">
        <f t="shared" si="22"/>
        <v/>
      </c>
      <c r="AF178" s="202"/>
      <c r="AG178" s="200"/>
      <c r="AH178" s="196"/>
      <c r="AI178" s="196"/>
      <c r="AJ178" s="196" t="str">
        <f t="shared" si="23"/>
        <v/>
      </c>
      <c r="AK178" s="202"/>
      <c r="AL178" s="200"/>
      <c r="AM178" s="196"/>
      <c r="AN178" s="196"/>
      <c r="AO178" s="196" t="str">
        <f t="shared" si="24"/>
        <v/>
      </c>
      <c r="AP178" s="202"/>
      <c r="AQ178" s="200"/>
      <c r="AR178" s="196"/>
      <c r="AS178" s="196"/>
      <c r="AT178" s="196" t="str">
        <f t="shared" si="25"/>
        <v/>
      </c>
      <c r="AU178" s="202"/>
      <c r="AV178" s="200"/>
      <c r="AW178" s="196"/>
      <c r="AX178" s="196"/>
      <c r="AY178" s="196" t="str">
        <f t="shared" si="26"/>
        <v/>
      </c>
      <c r="AZ178" s="202"/>
      <c r="BA178" s="200"/>
      <c r="BB178" s="196"/>
      <c r="BC178" s="196"/>
      <c r="BD178" s="196" t="str">
        <f t="shared" si="27"/>
        <v/>
      </c>
      <c r="BE178" s="202"/>
      <c r="BF178" s="200"/>
      <c r="BG178" s="196"/>
      <c r="BH178" s="196"/>
      <c r="BI178" s="196" t="str">
        <f t="shared" si="28"/>
        <v/>
      </c>
      <c r="BJ178" s="202"/>
      <c r="BK178" s="200"/>
      <c r="BL178" s="196"/>
      <c r="BM178" s="196"/>
      <c r="BN178" s="196" t="str">
        <f t="shared" si="29"/>
        <v/>
      </c>
      <c r="BO178" s="202"/>
      <c r="BP178" s="200"/>
    </row>
    <row r="179" spans="1:68" ht="15" x14ac:dyDescent="0.25">
      <c r="A179" s="120"/>
      <c r="B179" s="120"/>
      <c r="C179" s="120"/>
      <c r="D179" s="196"/>
      <c r="E179" s="196"/>
      <c r="F179" s="196"/>
      <c r="G179" s="197"/>
      <c r="H179" s="197"/>
      <c r="I179" s="197"/>
      <c r="J179" s="198"/>
      <c r="K179" s="220"/>
      <c r="L179" s="200"/>
      <c r="M179" s="200"/>
      <c r="N179" s="200"/>
      <c r="O179" s="197"/>
      <c r="P179" s="197"/>
      <c r="Q179" s="200"/>
      <c r="R179" s="200"/>
      <c r="S179" s="196"/>
      <c r="T179" s="196"/>
      <c r="U179" s="196" t="str">
        <f t="shared" si="20"/>
        <v/>
      </c>
      <c r="V179" s="202"/>
      <c r="W179" s="200"/>
      <c r="X179" s="196"/>
      <c r="Y179" s="196"/>
      <c r="Z179" s="196" t="str">
        <f t="shared" si="21"/>
        <v/>
      </c>
      <c r="AA179" s="202"/>
      <c r="AB179" s="200"/>
      <c r="AC179" s="196"/>
      <c r="AD179" s="196"/>
      <c r="AE179" s="196" t="str">
        <f t="shared" si="22"/>
        <v/>
      </c>
      <c r="AF179" s="202"/>
      <c r="AG179" s="200"/>
      <c r="AH179" s="196"/>
      <c r="AI179" s="196"/>
      <c r="AJ179" s="196" t="str">
        <f t="shared" si="23"/>
        <v/>
      </c>
      <c r="AK179" s="202"/>
      <c r="AL179" s="200"/>
      <c r="AM179" s="196"/>
      <c r="AN179" s="196"/>
      <c r="AO179" s="196" t="str">
        <f t="shared" si="24"/>
        <v/>
      </c>
      <c r="AP179" s="202"/>
      <c r="AQ179" s="200"/>
      <c r="AR179" s="196"/>
      <c r="AS179" s="196"/>
      <c r="AT179" s="196" t="str">
        <f t="shared" si="25"/>
        <v/>
      </c>
      <c r="AU179" s="202"/>
      <c r="AV179" s="200"/>
      <c r="AW179" s="196"/>
      <c r="AX179" s="196"/>
      <c r="AY179" s="196" t="str">
        <f t="shared" si="26"/>
        <v/>
      </c>
      <c r="AZ179" s="202"/>
      <c r="BA179" s="200"/>
      <c r="BB179" s="196"/>
      <c r="BC179" s="196"/>
      <c r="BD179" s="196" t="str">
        <f t="shared" si="27"/>
        <v/>
      </c>
      <c r="BE179" s="202"/>
      <c r="BF179" s="200"/>
      <c r="BG179" s="196"/>
      <c r="BH179" s="196"/>
      <c r="BI179" s="196" t="str">
        <f t="shared" si="28"/>
        <v/>
      </c>
      <c r="BJ179" s="202"/>
      <c r="BK179" s="200"/>
      <c r="BL179" s="196"/>
      <c r="BM179" s="196"/>
      <c r="BN179" s="196" t="str">
        <f t="shared" si="29"/>
        <v/>
      </c>
      <c r="BO179" s="202"/>
      <c r="BP179" s="200"/>
    </row>
    <row r="180" spans="1:68" ht="15" x14ac:dyDescent="0.25">
      <c r="A180" s="120"/>
      <c r="B180" s="120"/>
      <c r="C180" s="120"/>
      <c r="D180" s="196"/>
      <c r="E180" s="196"/>
      <c r="F180" s="196"/>
      <c r="G180" s="197"/>
      <c r="H180" s="197"/>
      <c r="I180" s="197"/>
      <c r="J180" s="198"/>
      <c r="K180" s="220"/>
      <c r="L180" s="200"/>
      <c r="M180" s="200"/>
      <c r="N180" s="200"/>
      <c r="O180" s="197"/>
      <c r="P180" s="197"/>
      <c r="Q180" s="200"/>
      <c r="R180" s="200"/>
      <c r="S180" s="196"/>
      <c r="T180" s="196"/>
      <c r="U180" s="196" t="str">
        <f t="shared" si="20"/>
        <v/>
      </c>
      <c r="V180" s="202"/>
      <c r="W180" s="200"/>
      <c r="X180" s="196"/>
      <c r="Y180" s="196"/>
      <c r="Z180" s="196" t="str">
        <f t="shared" si="21"/>
        <v/>
      </c>
      <c r="AA180" s="202"/>
      <c r="AB180" s="200"/>
      <c r="AC180" s="196"/>
      <c r="AD180" s="196"/>
      <c r="AE180" s="196" t="str">
        <f t="shared" si="22"/>
        <v/>
      </c>
      <c r="AF180" s="202"/>
      <c r="AG180" s="200"/>
      <c r="AH180" s="196"/>
      <c r="AI180" s="196"/>
      <c r="AJ180" s="196" t="str">
        <f t="shared" si="23"/>
        <v/>
      </c>
      <c r="AK180" s="202"/>
      <c r="AL180" s="200"/>
      <c r="AM180" s="196"/>
      <c r="AN180" s="196"/>
      <c r="AO180" s="196" t="str">
        <f t="shared" si="24"/>
        <v/>
      </c>
      <c r="AP180" s="202"/>
      <c r="AQ180" s="200"/>
      <c r="AR180" s="196"/>
      <c r="AS180" s="196"/>
      <c r="AT180" s="196" t="str">
        <f t="shared" si="25"/>
        <v/>
      </c>
      <c r="AU180" s="202"/>
      <c r="AV180" s="200"/>
      <c r="AW180" s="196"/>
      <c r="AX180" s="196"/>
      <c r="AY180" s="196" t="str">
        <f t="shared" si="26"/>
        <v/>
      </c>
      <c r="AZ180" s="202"/>
      <c r="BA180" s="200"/>
      <c r="BB180" s="196"/>
      <c r="BC180" s="196"/>
      <c r="BD180" s="196" t="str">
        <f t="shared" si="27"/>
        <v/>
      </c>
      <c r="BE180" s="202"/>
      <c r="BF180" s="200"/>
      <c r="BG180" s="196"/>
      <c r="BH180" s="196"/>
      <c r="BI180" s="196" t="str">
        <f t="shared" si="28"/>
        <v/>
      </c>
      <c r="BJ180" s="202"/>
      <c r="BK180" s="200"/>
      <c r="BL180" s="196"/>
      <c r="BM180" s="196"/>
      <c r="BN180" s="196" t="str">
        <f t="shared" si="29"/>
        <v/>
      </c>
      <c r="BO180" s="202"/>
      <c r="BP180" s="200"/>
    </row>
    <row r="181" spans="1:68" ht="15" x14ac:dyDescent="0.25">
      <c r="A181" s="120"/>
      <c r="B181" s="120"/>
      <c r="C181" s="120"/>
      <c r="D181" s="196"/>
      <c r="E181" s="196"/>
      <c r="F181" s="196"/>
      <c r="G181" s="197"/>
      <c r="H181" s="197"/>
      <c r="I181" s="197"/>
      <c r="J181" s="198"/>
      <c r="K181" s="220"/>
      <c r="L181" s="200"/>
      <c r="M181" s="200"/>
      <c r="N181" s="200"/>
      <c r="O181" s="197"/>
      <c r="P181" s="197"/>
      <c r="Q181" s="200"/>
      <c r="R181" s="200"/>
      <c r="S181" s="196"/>
      <c r="T181" s="196"/>
      <c r="U181" s="196" t="str">
        <f t="shared" si="20"/>
        <v/>
      </c>
      <c r="V181" s="202"/>
      <c r="W181" s="200"/>
      <c r="X181" s="196"/>
      <c r="Y181" s="196"/>
      <c r="Z181" s="196" t="str">
        <f t="shared" si="21"/>
        <v/>
      </c>
      <c r="AA181" s="202"/>
      <c r="AB181" s="200"/>
      <c r="AC181" s="196"/>
      <c r="AD181" s="196"/>
      <c r="AE181" s="196" t="str">
        <f t="shared" si="22"/>
        <v/>
      </c>
      <c r="AF181" s="202"/>
      <c r="AG181" s="200"/>
      <c r="AH181" s="196"/>
      <c r="AI181" s="196"/>
      <c r="AJ181" s="196" t="str">
        <f t="shared" si="23"/>
        <v/>
      </c>
      <c r="AK181" s="202"/>
      <c r="AL181" s="200"/>
      <c r="AM181" s="196"/>
      <c r="AN181" s="196"/>
      <c r="AO181" s="196" t="str">
        <f t="shared" si="24"/>
        <v/>
      </c>
      <c r="AP181" s="202"/>
      <c r="AQ181" s="200"/>
      <c r="AR181" s="196"/>
      <c r="AS181" s="196"/>
      <c r="AT181" s="196" t="str">
        <f t="shared" si="25"/>
        <v/>
      </c>
      <c r="AU181" s="202"/>
      <c r="AV181" s="200"/>
      <c r="AW181" s="196"/>
      <c r="AX181" s="196"/>
      <c r="AY181" s="196" t="str">
        <f t="shared" si="26"/>
        <v/>
      </c>
      <c r="AZ181" s="202"/>
      <c r="BA181" s="200"/>
      <c r="BB181" s="196"/>
      <c r="BC181" s="196"/>
      <c r="BD181" s="196" t="str">
        <f t="shared" si="27"/>
        <v/>
      </c>
      <c r="BE181" s="202"/>
      <c r="BF181" s="200"/>
      <c r="BG181" s="196"/>
      <c r="BH181" s="196"/>
      <c r="BI181" s="196" t="str">
        <f t="shared" si="28"/>
        <v/>
      </c>
      <c r="BJ181" s="202"/>
      <c r="BK181" s="200"/>
      <c r="BL181" s="196"/>
      <c r="BM181" s="196"/>
      <c r="BN181" s="196" t="str">
        <f t="shared" si="29"/>
        <v/>
      </c>
      <c r="BO181" s="202"/>
      <c r="BP181" s="200"/>
    </row>
    <row r="182" spans="1:68" ht="15" x14ac:dyDescent="0.25">
      <c r="A182" s="120"/>
      <c r="B182" s="120"/>
      <c r="C182" s="120"/>
      <c r="D182" s="196"/>
      <c r="E182" s="196"/>
      <c r="F182" s="196"/>
      <c r="G182" s="197"/>
      <c r="H182" s="197"/>
      <c r="I182" s="197"/>
      <c r="J182" s="198"/>
      <c r="K182" s="220"/>
      <c r="L182" s="200"/>
      <c r="M182" s="200"/>
      <c r="N182" s="200"/>
      <c r="O182" s="197"/>
      <c r="P182" s="197"/>
      <c r="Q182" s="200"/>
      <c r="R182" s="200"/>
      <c r="S182" s="196"/>
      <c r="T182" s="196"/>
      <c r="U182" s="196" t="str">
        <f t="shared" si="20"/>
        <v/>
      </c>
      <c r="V182" s="202"/>
      <c r="W182" s="200"/>
      <c r="X182" s="196"/>
      <c r="Y182" s="196"/>
      <c r="Z182" s="196" t="str">
        <f t="shared" si="21"/>
        <v/>
      </c>
      <c r="AA182" s="202"/>
      <c r="AB182" s="200"/>
      <c r="AC182" s="196"/>
      <c r="AD182" s="196"/>
      <c r="AE182" s="196" t="str">
        <f t="shared" si="22"/>
        <v/>
      </c>
      <c r="AF182" s="202"/>
      <c r="AG182" s="200"/>
      <c r="AH182" s="196"/>
      <c r="AI182" s="196"/>
      <c r="AJ182" s="196" t="str">
        <f t="shared" si="23"/>
        <v/>
      </c>
      <c r="AK182" s="202"/>
      <c r="AL182" s="200"/>
      <c r="AM182" s="196"/>
      <c r="AN182" s="196"/>
      <c r="AO182" s="196" t="str">
        <f t="shared" si="24"/>
        <v/>
      </c>
      <c r="AP182" s="202"/>
      <c r="AQ182" s="200"/>
      <c r="AR182" s="196"/>
      <c r="AS182" s="196"/>
      <c r="AT182" s="196" t="str">
        <f t="shared" si="25"/>
        <v/>
      </c>
      <c r="AU182" s="202"/>
      <c r="AV182" s="200"/>
      <c r="AW182" s="196"/>
      <c r="AX182" s="196"/>
      <c r="AY182" s="196" t="str">
        <f t="shared" si="26"/>
        <v/>
      </c>
      <c r="AZ182" s="202"/>
      <c r="BA182" s="200"/>
      <c r="BB182" s="196"/>
      <c r="BC182" s="196"/>
      <c r="BD182" s="196" t="str">
        <f t="shared" si="27"/>
        <v/>
      </c>
      <c r="BE182" s="202"/>
      <c r="BF182" s="200"/>
      <c r="BG182" s="196"/>
      <c r="BH182" s="196"/>
      <c r="BI182" s="196" t="str">
        <f t="shared" si="28"/>
        <v/>
      </c>
      <c r="BJ182" s="202"/>
      <c r="BK182" s="200"/>
      <c r="BL182" s="196"/>
      <c r="BM182" s="196"/>
      <c r="BN182" s="196" t="str">
        <f t="shared" si="29"/>
        <v/>
      </c>
      <c r="BO182" s="202"/>
      <c r="BP182" s="200"/>
    </row>
    <row r="183" spans="1:68" ht="15" x14ac:dyDescent="0.25">
      <c r="A183" s="120"/>
      <c r="B183" s="120"/>
      <c r="C183" s="120"/>
      <c r="D183" s="196"/>
      <c r="E183" s="196"/>
      <c r="F183" s="196"/>
      <c r="G183" s="197"/>
      <c r="H183" s="197"/>
      <c r="I183" s="197"/>
      <c r="J183" s="198"/>
      <c r="K183" s="220"/>
      <c r="L183" s="200"/>
      <c r="M183" s="200"/>
      <c r="N183" s="200"/>
      <c r="O183" s="197"/>
      <c r="P183" s="197"/>
      <c r="Q183" s="200"/>
      <c r="R183" s="200"/>
      <c r="S183" s="196"/>
      <c r="T183" s="196"/>
      <c r="U183" s="196" t="str">
        <f t="shared" si="20"/>
        <v/>
      </c>
      <c r="V183" s="202"/>
      <c r="W183" s="200"/>
      <c r="X183" s="196"/>
      <c r="Y183" s="196"/>
      <c r="Z183" s="196" t="str">
        <f t="shared" si="21"/>
        <v/>
      </c>
      <c r="AA183" s="202"/>
      <c r="AB183" s="200"/>
      <c r="AC183" s="196"/>
      <c r="AD183" s="196"/>
      <c r="AE183" s="196" t="str">
        <f t="shared" si="22"/>
        <v/>
      </c>
      <c r="AF183" s="202"/>
      <c r="AG183" s="200"/>
      <c r="AH183" s="196"/>
      <c r="AI183" s="196"/>
      <c r="AJ183" s="196" t="str">
        <f t="shared" si="23"/>
        <v/>
      </c>
      <c r="AK183" s="202"/>
      <c r="AL183" s="200"/>
      <c r="AM183" s="196"/>
      <c r="AN183" s="196"/>
      <c r="AO183" s="196" t="str">
        <f t="shared" si="24"/>
        <v/>
      </c>
      <c r="AP183" s="202"/>
      <c r="AQ183" s="200"/>
      <c r="AR183" s="196"/>
      <c r="AS183" s="196"/>
      <c r="AT183" s="196" t="str">
        <f t="shared" si="25"/>
        <v/>
      </c>
      <c r="AU183" s="202"/>
      <c r="AV183" s="200"/>
      <c r="AW183" s="196"/>
      <c r="AX183" s="196"/>
      <c r="AY183" s="196" t="str">
        <f t="shared" si="26"/>
        <v/>
      </c>
      <c r="AZ183" s="202"/>
      <c r="BA183" s="200"/>
      <c r="BB183" s="196"/>
      <c r="BC183" s="196"/>
      <c r="BD183" s="196" t="str">
        <f t="shared" si="27"/>
        <v/>
      </c>
      <c r="BE183" s="202"/>
      <c r="BF183" s="200"/>
      <c r="BG183" s="196"/>
      <c r="BH183" s="196"/>
      <c r="BI183" s="196" t="str">
        <f t="shared" si="28"/>
        <v/>
      </c>
      <c r="BJ183" s="202"/>
      <c r="BK183" s="200"/>
      <c r="BL183" s="196"/>
      <c r="BM183" s="196"/>
      <c r="BN183" s="196" t="str">
        <f t="shared" si="29"/>
        <v/>
      </c>
      <c r="BO183" s="202"/>
      <c r="BP183" s="200"/>
    </row>
    <row r="184" spans="1:68" ht="15" x14ac:dyDescent="0.25">
      <c r="A184" s="120"/>
      <c r="B184" s="120"/>
      <c r="C184" s="120"/>
      <c r="D184" s="196"/>
      <c r="E184" s="196"/>
      <c r="F184" s="196"/>
      <c r="G184" s="197"/>
      <c r="H184" s="197"/>
      <c r="I184" s="197"/>
      <c r="J184" s="198"/>
      <c r="K184" s="220"/>
      <c r="L184" s="200"/>
      <c r="M184" s="200"/>
      <c r="N184" s="200"/>
      <c r="O184" s="197"/>
      <c r="P184" s="197"/>
      <c r="Q184" s="200"/>
      <c r="R184" s="200"/>
      <c r="S184" s="196"/>
      <c r="T184" s="196"/>
      <c r="U184" s="196" t="str">
        <f t="shared" si="20"/>
        <v/>
      </c>
      <c r="V184" s="202"/>
      <c r="W184" s="200"/>
      <c r="X184" s="196"/>
      <c r="Y184" s="196"/>
      <c r="Z184" s="196" t="str">
        <f t="shared" si="21"/>
        <v/>
      </c>
      <c r="AA184" s="202"/>
      <c r="AB184" s="200"/>
      <c r="AC184" s="196"/>
      <c r="AD184" s="196"/>
      <c r="AE184" s="196" t="str">
        <f t="shared" si="22"/>
        <v/>
      </c>
      <c r="AF184" s="202"/>
      <c r="AG184" s="200"/>
      <c r="AH184" s="196"/>
      <c r="AI184" s="196"/>
      <c r="AJ184" s="196" t="str">
        <f t="shared" si="23"/>
        <v/>
      </c>
      <c r="AK184" s="202"/>
      <c r="AL184" s="200"/>
      <c r="AM184" s="196"/>
      <c r="AN184" s="196"/>
      <c r="AO184" s="196" t="str">
        <f t="shared" si="24"/>
        <v/>
      </c>
      <c r="AP184" s="202"/>
      <c r="AQ184" s="200"/>
      <c r="AR184" s="196"/>
      <c r="AS184" s="196"/>
      <c r="AT184" s="196" t="str">
        <f t="shared" si="25"/>
        <v/>
      </c>
      <c r="AU184" s="202"/>
      <c r="AV184" s="200"/>
      <c r="AW184" s="196"/>
      <c r="AX184" s="196"/>
      <c r="AY184" s="196" t="str">
        <f t="shared" si="26"/>
        <v/>
      </c>
      <c r="AZ184" s="202"/>
      <c r="BA184" s="200"/>
      <c r="BB184" s="196"/>
      <c r="BC184" s="196"/>
      <c r="BD184" s="196" t="str">
        <f t="shared" si="27"/>
        <v/>
      </c>
      <c r="BE184" s="202"/>
      <c r="BF184" s="200"/>
      <c r="BG184" s="196"/>
      <c r="BH184" s="196"/>
      <c r="BI184" s="196" t="str">
        <f t="shared" si="28"/>
        <v/>
      </c>
      <c r="BJ184" s="202"/>
      <c r="BK184" s="200"/>
      <c r="BL184" s="196"/>
      <c r="BM184" s="196"/>
      <c r="BN184" s="196" t="str">
        <f t="shared" si="29"/>
        <v/>
      </c>
      <c r="BO184" s="202"/>
      <c r="BP184" s="200"/>
    </row>
    <row r="185" spans="1:68" ht="15" x14ac:dyDescent="0.25">
      <c r="A185" s="120"/>
      <c r="B185" s="120"/>
      <c r="C185" s="120"/>
      <c r="D185" s="196"/>
      <c r="E185" s="196"/>
      <c r="F185" s="196"/>
      <c r="G185" s="197"/>
      <c r="H185" s="197"/>
      <c r="I185" s="197"/>
      <c r="J185" s="198"/>
      <c r="K185" s="220"/>
      <c r="L185" s="200"/>
      <c r="M185" s="200"/>
      <c r="N185" s="200"/>
      <c r="O185" s="197"/>
      <c r="P185" s="197"/>
      <c r="Q185" s="200"/>
      <c r="R185" s="200"/>
      <c r="S185" s="196"/>
      <c r="T185" s="196"/>
      <c r="U185" s="196" t="str">
        <f t="shared" si="20"/>
        <v/>
      </c>
      <c r="V185" s="202"/>
      <c r="W185" s="200"/>
      <c r="X185" s="196"/>
      <c r="Y185" s="196"/>
      <c r="Z185" s="196" t="str">
        <f t="shared" si="21"/>
        <v/>
      </c>
      <c r="AA185" s="202"/>
      <c r="AB185" s="200"/>
      <c r="AC185" s="196"/>
      <c r="AD185" s="196"/>
      <c r="AE185" s="196" t="str">
        <f t="shared" si="22"/>
        <v/>
      </c>
      <c r="AF185" s="202"/>
      <c r="AG185" s="200"/>
      <c r="AH185" s="196"/>
      <c r="AI185" s="196"/>
      <c r="AJ185" s="196" t="str">
        <f t="shared" si="23"/>
        <v/>
      </c>
      <c r="AK185" s="202"/>
      <c r="AL185" s="200"/>
      <c r="AM185" s="196"/>
      <c r="AN185" s="196"/>
      <c r="AO185" s="196" t="str">
        <f t="shared" si="24"/>
        <v/>
      </c>
      <c r="AP185" s="202"/>
      <c r="AQ185" s="200"/>
      <c r="AR185" s="196"/>
      <c r="AS185" s="196"/>
      <c r="AT185" s="196" t="str">
        <f t="shared" si="25"/>
        <v/>
      </c>
      <c r="AU185" s="202"/>
      <c r="AV185" s="200"/>
      <c r="AW185" s="196"/>
      <c r="AX185" s="196"/>
      <c r="AY185" s="196" t="str">
        <f t="shared" si="26"/>
        <v/>
      </c>
      <c r="AZ185" s="202"/>
      <c r="BA185" s="200"/>
      <c r="BB185" s="196"/>
      <c r="BC185" s="196"/>
      <c r="BD185" s="196" t="str">
        <f t="shared" si="27"/>
        <v/>
      </c>
      <c r="BE185" s="202"/>
      <c r="BF185" s="200"/>
      <c r="BG185" s="196"/>
      <c r="BH185" s="196"/>
      <c r="BI185" s="196" t="str">
        <f t="shared" si="28"/>
        <v/>
      </c>
      <c r="BJ185" s="202"/>
      <c r="BK185" s="200"/>
      <c r="BL185" s="196"/>
      <c r="BM185" s="196"/>
      <c r="BN185" s="196" t="str">
        <f t="shared" si="29"/>
        <v/>
      </c>
      <c r="BO185" s="202"/>
      <c r="BP185" s="200"/>
    </row>
    <row r="186" spans="1:68" ht="15" x14ac:dyDescent="0.25">
      <c r="A186" s="120"/>
      <c r="B186" s="120"/>
      <c r="C186" s="120"/>
      <c r="D186" s="196"/>
      <c r="E186" s="196"/>
      <c r="F186" s="196"/>
      <c r="G186" s="197"/>
      <c r="H186" s="197"/>
      <c r="I186" s="197"/>
      <c r="J186" s="198"/>
      <c r="K186" s="220"/>
      <c r="L186" s="200"/>
      <c r="M186" s="200"/>
      <c r="N186" s="200"/>
      <c r="O186" s="197"/>
      <c r="P186" s="197"/>
      <c r="Q186" s="200"/>
      <c r="R186" s="200"/>
      <c r="S186" s="196"/>
      <c r="T186" s="196"/>
      <c r="U186" s="196" t="str">
        <f t="shared" si="20"/>
        <v/>
      </c>
      <c r="V186" s="202"/>
      <c r="W186" s="200"/>
      <c r="X186" s="196"/>
      <c r="Y186" s="196"/>
      <c r="Z186" s="196" t="str">
        <f t="shared" si="21"/>
        <v/>
      </c>
      <c r="AA186" s="202"/>
      <c r="AB186" s="200"/>
      <c r="AC186" s="196"/>
      <c r="AD186" s="196"/>
      <c r="AE186" s="196" t="str">
        <f t="shared" si="22"/>
        <v/>
      </c>
      <c r="AF186" s="202"/>
      <c r="AG186" s="200"/>
      <c r="AH186" s="196"/>
      <c r="AI186" s="196"/>
      <c r="AJ186" s="196" t="str">
        <f t="shared" si="23"/>
        <v/>
      </c>
      <c r="AK186" s="202"/>
      <c r="AL186" s="200"/>
      <c r="AM186" s="196"/>
      <c r="AN186" s="196"/>
      <c r="AO186" s="196" t="str">
        <f t="shared" si="24"/>
        <v/>
      </c>
      <c r="AP186" s="202"/>
      <c r="AQ186" s="200"/>
      <c r="AR186" s="196"/>
      <c r="AS186" s="196"/>
      <c r="AT186" s="196" t="str">
        <f t="shared" si="25"/>
        <v/>
      </c>
      <c r="AU186" s="202"/>
      <c r="AV186" s="200"/>
      <c r="AW186" s="196"/>
      <c r="AX186" s="196"/>
      <c r="AY186" s="196" t="str">
        <f t="shared" si="26"/>
        <v/>
      </c>
      <c r="AZ186" s="202"/>
      <c r="BA186" s="200"/>
      <c r="BB186" s="196"/>
      <c r="BC186" s="196"/>
      <c r="BD186" s="196" t="str">
        <f t="shared" si="27"/>
        <v/>
      </c>
      <c r="BE186" s="202"/>
      <c r="BF186" s="200"/>
      <c r="BG186" s="196"/>
      <c r="BH186" s="196"/>
      <c r="BI186" s="196" t="str">
        <f t="shared" si="28"/>
        <v/>
      </c>
      <c r="BJ186" s="202"/>
      <c r="BK186" s="200"/>
      <c r="BL186" s="196"/>
      <c r="BM186" s="196"/>
      <c r="BN186" s="196" t="str">
        <f t="shared" si="29"/>
        <v/>
      </c>
      <c r="BO186" s="202"/>
      <c r="BP186" s="200"/>
    </row>
    <row r="187" spans="1:68" ht="15" x14ac:dyDescent="0.25">
      <c r="A187" s="120"/>
      <c r="B187" s="120"/>
      <c r="C187" s="120"/>
      <c r="D187" s="196"/>
      <c r="E187" s="196"/>
      <c r="F187" s="196"/>
      <c r="G187" s="197"/>
      <c r="H187" s="197"/>
      <c r="I187" s="197"/>
      <c r="J187" s="198"/>
      <c r="K187" s="220"/>
      <c r="L187" s="200"/>
      <c r="M187" s="200"/>
      <c r="N187" s="200"/>
      <c r="O187" s="197"/>
      <c r="P187" s="197"/>
      <c r="Q187" s="200"/>
      <c r="R187" s="200"/>
      <c r="S187" s="196"/>
      <c r="T187" s="196"/>
      <c r="U187" s="196" t="str">
        <f t="shared" si="20"/>
        <v/>
      </c>
      <c r="V187" s="202"/>
      <c r="W187" s="200"/>
      <c r="X187" s="196"/>
      <c r="Y187" s="196"/>
      <c r="Z187" s="196" t="str">
        <f t="shared" si="21"/>
        <v/>
      </c>
      <c r="AA187" s="202"/>
      <c r="AB187" s="200"/>
      <c r="AC187" s="196"/>
      <c r="AD187" s="196"/>
      <c r="AE187" s="196" t="str">
        <f t="shared" si="22"/>
        <v/>
      </c>
      <c r="AF187" s="202"/>
      <c r="AG187" s="200"/>
      <c r="AH187" s="196"/>
      <c r="AI187" s="196"/>
      <c r="AJ187" s="196" t="str">
        <f t="shared" si="23"/>
        <v/>
      </c>
      <c r="AK187" s="202"/>
      <c r="AL187" s="200"/>
      <c r="AM187" s="196"/>
      <c r="AN187" s="196"/>
      <c r="AO187" s="196" t="str">
        <f t="shared" si="24"/>
        <v/>
      </c>
      <c r="AP187" s="202"/>
      <c r="AQ187" s="200"/>
      <c r="AR187" s="196"/>
      <c r="AS187" s="196"/>
      <c r="AT187" s="196" t="str">
        <f t="shared" si="25"/>
        <v/>
      </c>
      <c r="AU187" s="202"/>
      <c r="AV187" s="200"/>
      <c r="AW187" s="196"/>
      <c r="AX187" s="196"/>
      <c r="AY187" s="196" t="str">
        <f t="shared" si="26"/>
        <v/>
      </c>
      <c r="AZ187" s="202"/>
      <c r="BA187" s="200"/>
      <c r="BB187" s="196"/>
      <c r="BC187" s="196"/>
      <c r="BD187" s="196" t="str">
        <f t="shared" si="27"/>
        <v/>
      </c>
      <c r="BE187" s="202"/>
      <c r="BF187" s="200"/>
      <c r="BG187" s="196"/>
      <c r="BH187" s="196"/>
      <c r="BI187" s="196" t="str">
        <f t="shared" si="28"/>
        <v/>
      </c>
      <c r="BJ187" s="202"/>
      <c r="BK187" s="200"/>
      <c r="BL187" s="196"/>
      <c r="BM187" s="196"/>
      <c r="BN187" s="196" t="str">
        <f t="shared" si="29"/>
        <v/>
      </c>
      <c r="BO187" s="202"/>
      <c r="BP187" s="200"/>
    </row>
    <row r="188" spans="1:68" ht="15" x14ac:dyDescent="0.25">
      <c r="A188" s="120"/>
      <c r="B188" s="120"/>
      <c r="C188" s="120"/>
      <c r="D188" s="196"/>
      <c r="E188" s="196"/>
      <c r="F188" s="196"/>
      <c r="G188" s="197"/>
      <c r="H188" s="197"/>
      <c r="I188" s="197"/>
      <c r="J188" s="198"/>
      <c r="K188" s="220"/>
      <c r="L188" s="200"/>
      <c r="M188" s="200"/>
      <c r="N188" s="200"/>
      <c r="O188" s="197"/>
      <c r="P188" s="197"/>
      <c r="Q188" s="200"/>
      <c r="R188" s="200"/>
      <c r="S188" s="196"/>
      <c r="T188" s="196"/>
      <c r="U188" s="196" t="str">
        <f t="shared" si="20"/>
        <v/>
      </c>
      <c r="V188" s="202"/>
      <c r="W188" s="200"/>
      <c r="X188" s="196"/>
      <c r="Y188" s="196"/>
      <c r="Z188" s="196" t="str">
        <f t="shared" si="21"/>
        <v/>
      </c>
      <c r="AA188" s="202"/>
      <c r="AB188" s="200"/>
      <c r="AC188" s="196"/>
      <c r="AD188" s="196"/>
      <c r="AE188" s="196" t="str">
        <f t="shared" si="22"/>
        <v/>
      </c>
      <c r="AF188" s="202"/>
      <c r="AG188" s="200"/>
      <c r="AH188" s="196"/>
      <c r="AI188" s="196"/>
      <c r="AJ188" s="196" t="str">
        <f t="shared" si="23"/>
        <v/>
      </c>
      <c r="AK188" s="202"/>
      <c r="AL188" s="200"/>
      <c r="AM188" s="196"/>
      <c r="AN188" s="196"/>
      <c r="AO188" s="196" t="str">
        <f t="shared" si="24"/>
        <v/>
      </c>
      <c r="AP188" s="202"/>
      <c r="AQ188" s="200"/>
      <c r="AR188" s="196"/>
      <c r="AS188" s="196"/>
      <c r="AT188" s="196" t="str">
        <f t="shared" si="25"/>
        <v/>
      </c>
      <c r="AU188" s="202"/>
      <c r="AV188" s="200"/>
      <c r="AW188" s="196"/>
      <c r="AX188" s="196"/>
      <c r="AY188" s="196" t="str">
        <f t="shared" si="26"/>
        <v/>
      </c>
      <c r="AZ188" s="202"/>
      <c r="BA188" s="200"/>
      <c r="BB188" s="196"/>
      <c r="BC188" s="196"/>
      <c r="BD188" s="196" t="str">
        <f t="shared" si="27"/>
        <v/>
      </c>
      <c r="BE188" s="202"/>
      <c r="BF188" s="200"/>
      <c r="BG188" s="196"/>
      <c r="BH188" s="196"/>
      <c r="BI188" s="196" t="str">
        <f t="shared" si="28"/>
        <v/>
      </c>
      <c r="BJ188" s="202"/>
      <c r="BK188" s="200"/>
      <c r="BL188" s="196"/>
      <c r="BM188" s="196"/>
      <c r="BN188" s="196" t="str">
        <f t="shared" si="29"/>
        <v/>
      </c>
      <c r="BO188" s="202"/>
      <c r="BP188" s="200"/>
    </row>
    <row r="189" spans="1:68" ht="15" x14ac:dyDescent="0.25">
      <c r="A189" s="120"/>
      <c r="B189" s="120"/>
      <c r="C189" s="120"/>
      <c r="D189" s="196"/>
      <c r="E189" s="196"/>
      <c r="F189" s="196"/>
      <c r="G189" s="197"/>
      <c r="H189" s="197"/>
      <c r="I189" s="197"/>
      <c r="J189" s="198"/>
      <c r="K189" s="220"/>
      <c r="L189" s="200"/>
      <c r="M189" s="200"/>
      <c r="N189" s="200"/>
      <c r="O189" s="197"/>
      <c r="P189" s="197"/>
      <c r="Q189" s="200"/>
      <c r="R189" s="200"/>
      <c r="S189" s="196"/>
      <c r="T189" s="196"/>
      <c r="U189" s="196" t="str">
        <f t="shared" si="20"/>
        <v/>
      </c>
      <c r="V189" s="202"/>
      <c r="W189" s="200"/>
      <c r="X189" s="196"/>
      <c r="Y189" s="196"/>
      <c r="Z189" s="196" t="str">
        <f t="shared" si="21"/>
        <v/>
      </c>
      <c r="AA189" s="202"/>
      <c r="AB189" s="200"/>
      <c r="AC189" s="196"/>
      <c r="AD189" s="196"/>
      <c r="AE189" s="196" t="str">
        <f t="shared" si="22"/>
        <v/>
      </c>
      <c r="AF189" s="202"/>
      <c r="AG189" s="200"/>
      <c r="AH189" s="196"/>
      <c r="AI189" s="196"/>
      <c r="AJ189" s="196" t="str">
        <f t="shared" si="23"/>
        <v/>
      </c>
      <c r="AK189" s="202"/>
      <c r="AL189" s="200"/>
      <c r="AM189" s="196"/>
      <c r="AN189" s="196"/>
      <c r="AO189" s="196" t="str">
        <f t="shared" si="24"/>
        <v/>
      </c>
      <c r="AP189" s="202"/>
      <c r="AQ189" s="200"/>
      <c r="AR189" s="196"/>
      <c r="AS189" s="196"/>
      <c r="AT189" s="196" t="str">
        <f t="shared" si="25"/>
        <v/>
      </c>
      <c r="AU189" s="202"/>
      <c r="AV189" s="200"/>
      <c r="AW189" s="196"/>
      <c r="AX189" s="196"/>
      <c r="AY189" s="196" t="str">
        <f t="shared" si="26"/>
        <v/>
      </c>
      <c r="AZ189" s="202"/>
      <c r="BA189" s="200"/>
      <c r="BB189" s="196"/>
      <c r="BC189" s="196"/>
      <c r="BD189" s="196" t="str">
        <f t="shared" si="27"/>
        <v/>
      </c>
      <c r="BE189" s="202"/>
      <c r="BF189" s="200"/>
      <c r="BG189" s="196"/>
      <c r="BH189" s="196"/>
      <c r="BI189" s="196" t="str">
        <f t="shared" si="28"/>
        <v/>
      </c>
      <c r="BJ189" s="202"/>
      <c r="BK189" s="200"/>
      <c r="BL189" s="196"/>
      <c r="BM189" s="196"/>
      <c r="BN189" s="196" t="str">
        <f t="shared" si="29"/>
        <v/>
      </c>
      <c r="BO189" s="202"/>
      <c r="BP189" s="200"/>
    </row>
    <row r="190" spans="1:68" ht="15" x14ac:dyDescent="0.25">
      <c r="A190" s="120"/>
      <c r="B190" s="120"/>
      <c r="C190" s="120"/>
      <c r="D190" s="196"/>
      <c r="E190" s="196"/>
      <c r="F190" s="196"/>
      <c r="G190" s="197"/>
      <c r="H190" s="197"/>
      <c r="I190" s="197"/>
      <c r="J190" s="198"/>
      <c r="K190" s="220"/>
      <c r="L190" s="200"/>
      <c r="M190" s="200"/>
      <c r="N190" s="200"/>
      <c r="O190" s="197"/>
      <c r="P190" s="197"/>
      <c r="Q190" s="200"/>
      <c r="R190" s="200"/>
      <c r="S190" s="196"/>
      <c r="T190" s="196"/>
      <c r="U190" s="196" t="str">
        <f t="shared" si="20"/>
        <v/>
      </c>
      <c r="V190" s="202"/>
      <c r="W190" s="200"/>
      <c r="X190" s="196"/>
      <c r="Y190" s="196"/>
      <c r="Z190" s="196" t="str">
        <f t="shared" si="21"/>
        <v/>
      </c>
      <c r="AA190" s="202"/>
      <c r="AB190" s="200"/>
      <c r="AC190" s="196"/>
      <c r="AD190" s="196"/>
      <c r="AE190" s="196" t="str">
        <f t="shared" si="22"/>
        <v/>
      </c>
      <c r="AF190" s="202"/>
      <c r="AG190" s="200"/>
      <c r="AH190" s="196"/>
      <c r="AI190" s="196"/>
      <c r="AJ190" s="196" t="str">
        <f t="shared" si="23"/>
        <v/>
      </c>
      <c r="AK190" s="202"/>
      <c r="AL190" s="200"/>
      <c r="AM190" s="196"/>
      <c r="AN190" s="196"/>
      <c r="AO190" s="196" t="str">
        <f t="shared" si="24"/>
        <v/>
      </c>
      <c r="AP190" s="202"/>
      <c r="AQ190" s="200"/>
      <c r="AR190" s="196"/>
      <c r="AS190" s="196"/>
      <c r="AT190" s="196" t="str">
        <f t="shared" si="25"/>
        <v/>
      </c>
      <c r="AU190" s="202"/>
      <c r="AV190" s="200"/>
      <c r="AW190" s="196"/>
      <c r="AX190" s="196"/>
      <c r="AY190" s="196" t="str">
        <f t="shared" si="26"/>
        <v/>
      </c>
      <c r="AZ190" s="202"/>
      <c r="BA190" s="200"/>
      <c r="BB190" s="196"/>
      <c r="BC190" s="196"/>
      <c r="BD190" s="196" t="str">
        <f t="shared" si="27"/>
        <v/>
      </c>
      <c r="BE190" s="202"/>
      <c r="BF190" s="200"/>
      <c r="BG190" s="196"/>
      <c r="BH190" s="196"/>
      <c r="BI190" s="196" t="str">
        <f t="shared" si="28"/>
        <v/>
      </c>
      <c r="BJ190" s="202"/>
      <c r="BK190" s="200"/>
      <c r="BL190" s="196"/>
      <c r="BM190" s="196"/>
      <c r="BN190" s="196" t="str">
        <f t="shared" si="29"/>
        <v/>
      </c>
      <c r="BO190" s="202"/>
      <c r="BP190" s="200"/>
    </row>
    <row r="191" spans="1:68" ht="15" x14ac:dyDescent="0.25">
      <c r="A191" s="120"/>
      <c r="B191" s="120"/>
      <c r="C191" s="120"/>
      <c r="D191" s="196"/>
      <c r="E191" s="196"/>
      <c r="F191" s="196"/>
      <c r="G191" s="197"/>
      <c r="H191" s="197"/>
      <c r="I191" s="197"/>
      <c r="J191" s="198"/>
      <c r="K191" s="220"/>
      <c r="L191" s="200"/>
      <c r="M191" s="200"/>
      <c r="N191" s="200"/>
      <c r="O191" s="197"/>
      <c r="P191" s="197"/>
      <c r="Q191" s="200"/>
      <c r="R191" s="200"/>
      <c r="S191" s="196"/>
      <c r="T191" s="196"/>
      <c r="U191" s="196" t="str">
        <f t="shared" si="20"/>
        <v/>
      </c>
      <c r="V191" s="202"/>
      <c r="W191" s="200"/>
      <c r="X191" s="196"/>
      <c r="Y191" s="196"/>
      <c r="Z191" s="196" t="str">
        <f t="shared" si="21"/>
        <v/>
      </c>
      <c r="AA191" s="202"/>
      <c r="AB191" s="200"/>
      <c r="AC191" s="196"/>
      <c r="AD191" s="196"/>
      <c r="AE191" s="196" t="str">
        <f t="shared" si="22"/>
        <v/>
      </c>
      <c r="AF191" s="202"/>
      <c r="AG191" s="200"/>
      <c r="AH191" s="196"/>
      <c r="AI191" s="196"/>
      <c r="AJ191" s="196" t="str">
        <f t="shared" si="23"/>
        <v/>
      </c>
      <c r="AK191" s="202"/>
      <c r="AL191" s="200"/>
      <c r="AM191" s="196"/>
      <c r="AN191" s="196"/>
      <c r="AO191" s="196" t="str">
        <f t="shared" si="24"/>
        <v/>
      </c>
      <c r="AP191" s="202"/>
      <c r="AQ191" s="200"/>
      <c r="AR191" s="196"/>
      <c r="AS191" s="196"/>
      <c r="AT191" s="196" t="str">
        <f t="shared" si="25"/>
        <v/>
      </c>
      <c r="AU191" s="202"/>
      <c r="AV191" s="200"/>
      <c r="AW191" s="196"/>
      <c r="AX191" s="196"/>
      <c r="AY191" s="196" t="str">
        <f t="shared" si="26"/>
        <v/>
      </c>
      <c r="AZ191" s="202"/>
      <c r="BA191" s="200"/>
      <c r="BB191" s="196"/>
      <c r="BC191" s="196"/>
      <c r="BD191" s="196" t="str">
        <f t="shared" si="27"/>
        <v/>
      </c>
      <c r="BE191" s="202"/>
      <c r="BF191" s="200"/>
      <c r="BG191" s="196"/>
      <c r="BH191" s="196"/>
      <c r="BI191" s="196" t="str">
        <f t="shared" si="28"/>
        <v/>
      </c>
      <c r="BJ191" s="202"/>
      <c r="BK191" s="200"/>
      <c r="BL191" s="196"/>
      <c r="BM191" s="196"/>
      <c r="BN191" s="196" t="str">
        <f t="shared" si="29"/>
        <v/>
      </c>
      <c r="BO191" s="202"/>
      <c r="BP191" s="200"/>
    </row>
    <row r="192" spans="1:68" ht="15" x14ac:dyDescent="0.25">
      <c r="A192" s="120"/>
      <c r="B192" s="120"/>
      <c r="C192" s="120"/>
      <c r="D192" s="196"/>
      <c r="E192" s="196"/>
      <c r="F192" s="196"/>
      <c r="G192" s="197"/>
      <c r="H192" s="197"/>
      <c r="I192" s="197"/>
      <c r="J192" s="198"/>
      <c r="K192" s="220"/>
      <c r="L192" s="200"/>
      <c r="M192" s="200"/>
      <c r="N192" s="200"/>
      <c r="O192" s="197"/>
      <c r="P192" s="197"/>
      <c r="Q192" s="200"/>
      <c r="R192" s="200"/>
      <c r="S192" s="196"/>
      <c r="T192" s="196"/>
      <c r="U192" s="196" t="str">
        <f t="shared" si="20"/>
        <v/>
      </c>
      <c r="V192" s="202"/>
      <c r="W192" s="200"/>
      <c r="X192" s="196"/>
      <c r="Y192" s="196"/>
      <c r="Z192" s="196" t="str">
        <f t="shared" si="21"/>
        <v/>
      </c>
      <c r="AA192" s="202"/>
      <c r="AB192" s="200"/>
      <c r="AC192" s="196"/>
      <c r="AD192" s="196"/>
      <c r="AE192" s="196" t="str">
        <f t="shared" si="22"/>
        <v/>
      </c>
      <c r="AF192" s="202"/>
      <c r="AG192" s="200"/>
      <c r="AH192" s="196"/>
      <c r="AI192" s="196"/>
      <c r="AJ192" s="196" t="str">
        <f t="shared" si="23"/>
        <v/>
      </c>
      <c r="AK192" s="202"/>
      <c r="AL192" s="200"/>
      <c r="AM192" s="196"/>
      <c r="AN192" s="196"/>
      <c r="AO192" s="196" t="str">
        <f t="shared" si="24"/>
        <v/>
      </c>
      <c r="AP192" s="202"/>
      <c r="AQ192" s="200"/>
      <c r="AR192" s="196"/>
      <c r="AS192" s="196"/>
      <c r="AT192" s="196" t="str">
        <f t="shared" si="25"/>
        <v/>
      </c>
      <c r="AU192" s="202"/>
      <c r="AV192" s="200"/>
      <c r="AW192" s="196"/>
      <c r="AX192" s="196"/>
      <c r="AY192" s="196" t="str">
        <f t="shared" si="26"/>
        <v/>
      </c>
      <c r="AZ192" s="202"/>
      <c r="BA192" s="200"/>
      <c r="BB192" s="196"/>
      <c r="BC192" s="196"/>
      <c r="BD192" s="196" t="str">
        <f t="shared" si="27"/>
        <v/>
      </c>
      <c r="BE192" s="202"/>
      <c r="BF192" s="200"/>
      <c r="BG192" s="196"/>
      <c r="BH192" s="196"/>
      <c r="BI192" s="196" t="str">
        <f t="shared" si="28"/>
        <v/>
      </c>
      <c r="BJ192" s="202"/>
      <c r="BK192" s="200"/>
      <c r="BL192" s="196"/>
      <c r="BM192" s="196"/>
      <c r="BN192" s="196" t="str">
        <f t="shared" si="29"/>
        <v/>
      </c>
      <c r="BO192" s="202"/>
      <c r="BP192" s="200"/>
    </row>
    <row r="193" spans="1:68" ht="15" x14ac:dyDescent="0.25">
      <c r="A193" s="120"/>
      <c r="B193" s="120"/>
      <c r="C193" s="120"/>
      <c r="D193" s="196"/>
      <c r="E193" s="196"/>
      <c r="F193" s="196"/>
      <c r="G193" s="197"/>
      <c r="H193" s="197"/>
      <c r="I193" s="197"/>
      <c r="J193" s="198"/>
      <c r="K193" s="220"/>
      <c r="L193" s="200"/>
      <c r="M193" s="200"/>
      <c r="N193" s="200"/>
      <c r="O193" s="197"/>
      <c r="P193" s="197"/>
      <c r="Q193" s="200"/>
      <c r="R193" s="200"/>
      <c r="S193" s="196"/>
      <c r="T193" s="196"/>
      <c r="U193" s="196" t="str">
        <f t="shared" si="20"/>
        <v/>
      </c>
      <c r="V193" s="202"/>
      <c r="W193" s="200"/>
      <c r="X193" s="196"/>
      <c r="Y193" s="196"/>
      <c r="Z193" s="196" t="str">
        <f t="shared" si="21"/>
        <v/>
      </c>
      <c r="AA193" s="202"/>
      <c r="AB193" s="200"/>
      <c r="AC193" s="196"/>
      <c r="AD193" s="196"/>
      <c r="AE193" s="196" t="str">
        <f t="shared" si="22"/>
        <v/>
      </c>
      <c r="AF193" s="202"/>
      <c r="AG193" s="200"/>
      <c r="AH193" s="196"/>
      <c r="AI193" s="196"/>
      <c r="AJ193" s="196" t="str">
        <f t="shared" si="23"/>
        <v/>
      </c>
      <c r="AK193" s="202"/>
      <c r="AL193" s="200"/>
      <c r="AM193" s="196"/>
      <c r="AN193" s="196"/>
      <c r="AO193" s="196" t="str">
        <f t="shared" si="24"/>
        <v/>
      </c>
      <c r="AP193" s="202"/>
      <c r="AQ193" s="200"/>
      <c r="AR193" s="196"/>
      <c r="AS193" s="196"/>
      <c r="AT193" s="196" t="str">
        <f t="shared" si="25"/>
        <v/>
      </c>
      <c r="AU193" s="202"/>
      <c r="AV193" s="200"/>
      <c r="AW193" s="196"/>
      <c r="AX193" s="196"/>
      <c r="AY193" s="196" t="str">
        <f t="shared" si="26"/>
        <v/>
      </c>
      <c r="AZ193" s="202"/>
      <c r="BA193" s="200"/>
      <c r="BB193" s="196"/>
      <c r="BC193" s="196"/>
      <c r="BD193" s="196" t="str">
        <f t="shared" si="27"/>
        <v/>
      </c>
      <c r="BE193" s="202"/>
      <c r="BF193" s="200"/>
      <c r="BG193" s="196"/>
      <c r="BH193" s="196"/>
      <c r="BI193" s="196" t="str">
        <f t="shared" si="28"/>
        <v/>
      </c>
      <c r="BJ193" s="202"/>
      <c r="BK193" s="200"/>
      <c r="BL193" s="196"/>
      <c r="BM193" s="196"/>
      <c r="BN193" s="196" t="str">
        <f t="shared" si="29"/>
        <v/>
      </c>
      <c r="BO193" s="202"/>
      <c r="BP193" s="200"/>
    </row>
    <row r="194" spans="1:68" ht="15" x14ac:dyDescent="0.25">
      <c r="A194" s="120"/>
      <c r="B194" s="120"/>
      <c r="C194" s="120"/>
      <c r="D194" s="196"/>
      <c r="E194" s="196"/>
      <c r="F194" s="196"/>
      <c r="G194" s="197"/>
      <c r="H194" s="197"/>
      <c r="I194" s="197"/>
      <c r="J194" s="198"/>
      <c r="K194" s="220"/>
      <c r="L194" s="200"/>
      <c r="M194" s="200"/>
      <c r="N194" s="200"/>
      <c r="O194" s="197"/>
      <c r="P194" s="197"/>
      <c r="Q194" s="200"/>
      <c r="R194" s="200"/>
      <c r="S194" s="196"/>
      <c r="T194" s="196"/>
      <c r="U194" s="196" t="str">
        <f t="shared" si="20"/>
        <v/>
      </c>
      <c r="V194" s="202"/>
      <c r="W194" s="200"/>
      <c r="X194" s="196"/>
      <c r="Y194" s="196"/>
      <c r="Z194" s="196" t="str">
        <f t="shared" si="21"/>
        <v/>
      </c>
      <c r="AA194" s="202"/>
      <c r="AB194" s="200"/>
      <c r="AC194" s="196"/>
      <c r="AD194" s="196"/>
      <c r="AE194" s="196" t="str">
        <f t="shared" si="22"/>
        <v/>
      </c>
      <c r="AF194" s="202"/>
      <c r="AG194" s="200"/>
      <c r="AH194" s="196"/>
      <c r="AI194" s="196"/>
      <c r="AJ194" s="196" t="str">
        <f t="shared" si="23"/>
        <v/>
      </c>
      <c r="AK194" s="202"/>
      <c r="AL194" s="200"/>
      <c r="AM194" s="196"/>
      <c r="AN194" s="196"/>
      <c r="AO194" s="196" t="str">
        <f t="shared" si="24"/>
        <v/>
      </c>
      <c r="AP194" s="202"/>
      <c r="AQ194" s="200"/>
      <c r="AR194" s="196"/>
      <c r="AS194" s="196"/>
      <c r="AT194" s="196" t="str">
        <f t="shared" si="25"/>
        <v/>
      </c>
      <c r="AU194" s="202"/>
      <c r="AV194" s="200"/>
      <c r="AW194" s="196"/>
      <c r="AX194" s="196"/>
      <c r="AY194" s="196" t="str">
        <f t="shared" si="26"/>
        <v/>
      </c>
      <c r="AZ194" s="202"/>
      <c r="BA194" s="200"/>
      <c r="BB194" s="196"/>
      <c r="BC194" s="196"/>
      <c r="BD194" s="196" t="str">
        <f t="shared" si="27"/>
        <v/>
      </c>
      <c r="BE194" s="202"/>
      <c r="BF194" s="200"/>
      <c r="BG194" s="196"/>
      <c r="BH194" s="196"/>
      <c r="BI194" s="196" t="str">
        <f t="shared" si="28"/>
        <v/>
      </c>
      <c r="BJ194" s="202"/>
      <c r="BK194" s="200"/>
      <c r="BL194" s="196"/>
      <c r="BM194" s="196"/>
      <c r="BN194" s="196" t="str">
        <f t="shared" si="29"/>
        <v/>
      </c>
      <c r="BO194" s="202"/>
      <c r="BP194" s="200"/>
    </row>
    <row r="195" spans="1:68" ht="15" x14ac:dyDescent="0.25">
      <c r="A195" s="120"/>
      <c r="B195" s="120"/>
      <c r="C195" s="120"/>
      <c r="D195" s="196"/>
      <c r="E195" s="196"/>
      <c r="F195" s="196"/>
      <c r="G195" s="197"/>
      <c r="H195" s="197"/>
      <c r="I195" s="197"/>
      <c r="J195" s="198"/>
      <c r="K195" s="220"/>
      <c r="L195" s="200"/>
      <c r="M195" s="200"/>
      <c r="N195" s="200"/>
      <c r="O195" s="197"/>
      <c r="P195" s="197"/>
      <c r="Q195" s="200"/>
      <c r="R195" s="200"/>
      <c r="S195" s="196"/>
      <c r="T195" s="196"/>
      <c r="U195" s="196" t="str">
        <f t="shared" si="20"/>
        <v/>
      </c>
      <c r="V195" s="202"/>
      <c r="W195" s="200"/>
      <c r="X195" s="196"/>
      <c r="Y195" s="196"/>
      <c r="Z195" s="196" t="str">
        <f t="shared" si="21"/>
        <v/>
      </c>
      <c r="AA195" s="202"/>
      <c r="AB195" s="200"/>
      <c r="AC195" s="196"/>
      <c r="AD195" s="196"/>
      <c r="AE195" s="196" t="str">
        <f t="shared" si="22"/>
        <v/>
      </c>
      <c r="AF195" s="202"/>
      <c r="AG195" s="200"/>
      <c r="AH195" s="196"/>
      <c r="AI195" s="196"/>
      <c r="AJ195" s="196" t="str">
        <f t="shared" si="23"/>
        <v/>
      </c>
      <c r="AK195" s="202"/>
      <c r="AL195" s="200"/>
      <c r="AM195" s="196"/>
      <c r="AN195" s="196"/>
      <c r="AO195" s="196" t="str">
        <f t="shared" si="24"/>
        <v/>
      </c>
      <c r="AP195" s="202"/>
      <c r="AQ195" s="200"/>
      <c r="AR195" s="196"/>
      <c r="AS195" s="196"/>
      <c r="AT195" s="196" t="str">
        <f t="shared" si="25"/>
        <v/>
      </c>
      <c r="AU195" s="202"/>
      <c r="AV195" s="200"/>
      <c r="AW195" s="196"/>
      <c r="AX195" s="196"/>
      <c r="AY195" s="196" t="str">
        <f t="shared" si="26"/>
        <v/>
      </c>
      <c r="AZ195" s="202"/>
      <c r="BA195" s="200"/>
      <c r="BB195" s="196"/>
      <c r="BC195" s="196"/>
      <c r="BD195" s="196" t="str">
        <f t="shared" si="27"/>
        <v/>
      </c>
      <c r="BE195" s="202"/>
      <c r="BF195" s="200"/>
      <c r="BG195" s="196"/>
      <c r="BH195" s="196"/>
      <c r="BI195" s="196" t="str">
        <f t="shared" si="28"/>
        <v/>
      </c>
      <c r="BJ195" s="202"/>
      <c r="BK195" s="200"/>
      <c r="BL195" s="196"/>
      <c r="BM195" s="196"/>
      <c r="BN195" s="196" t="str">
        <f t="shared" si="29"/>
        <v/>
      </c>
      <c r="BO195" s="202"/>
      <c r="BP195" s="200"/>
    </row>
    <row r="196" spans="1:68" ht="15" x14ac:dyDescent="0.25">
      <c r="A196" s="120"/>
      <c r="B196" s="120"/>
      <c r="C196" s="120"/>
      <c r="D196" s="196"/>
      <c r="E196" s="196"/>
      <c r="F196" s="196"/>
      <c r="G196" s="197"/>
      <c r="H196" s="197"/>
      <c r="I196" s="197"/>
      <c r="J196" s="198"/>
      <c r="K196" s="220"/>
      <c r="L196" s="200"/>
      <c r="M196" s="200"/>
      <c r="N196" s="200"/>
      <c r="O196" s="197"/>
      <c r="P196" s="197"/>
      <c r="Q196" s="200"/>
      <c r="R196" s="200"/>
      <c r="S196" s="196"/>
      <c r="T196" s="196"/>
      <c r="U196" s="196" t="str">
        <f t="shared" si="20"/>
        <v/>
      </c>
      <c r="V196" s="202"/>
      <c r="W196" s="200"/>
      <c r="X196" s="196"/>
      <c r="Y196" s="196"/>
      <c r="Z196" s="196" t="str">
        <f t="shared" si="21"/>
        <v/>
      </c>
      <c r="AA196" s="202"/>
      <c r="AB196" s="200"/>
      <c r="AC196" s="196"/>
      <c r="AD196" s="196"/>
      <c r="AE196" s="196" t="str">
        <f t="shared" si="22"/>
        <v/>
      </c>
      <c r="AF196" s="202"/>
      <c r="AG196" s="200"/>
      <c r="AH196" s="196"/>
      <c r="AI196" s="196"/>
      <c r="AJ196" s="196" t="str">
        <f t="shared" si="23"/>
        <v/>
      </c>
      <c r="AK196" s="202"/>
      <c r="AL196" s="200"/>
      <c r="AM196" s="196"/>
      <c r="AN196" s="196"/>
      <c r="AO196" s="196" t="str">
        <f t="shared" si="24"/>
        <v/>
      </c>
      <c r="AP196" s="202"/>
      <c r="AQ196" s="200"/>
      <c r="AR196" s="196"/>
      <c r="AS196" s="196"/>
      <c r="AT196" s="196" t="str">
        <f t="shared" si="25"/>
        <v/>
      </c>
      <c r="AU196" s="202"/>
      <c r="AV196" s="200"/>
      <c r="AW196" s="196"/>
      <c r="AX196" s="196"/>
      <c r="AY196" s="196" t="str">
        <f t="shared" si="26"/>
        <v/>
      </c>
      <c r="AZ196" s="202"/>
      <c r="BA196" s="200"/>
      <c r="BB196" s="196"/>
      <c r="BC196" s="196"/>
      <c r="BD196" s="196" t="str">
        <f t="shared" si="27"/>
        <v/>
      </c>
      <c r="BE196" s="202"/>
      <c r="BF196" s="200"/>
      <c r="BG196" s="196"/>
      <c r="BH196" s="196"/>
      <c r="BI196" s="196" t="str">
        <f t="shared" si="28"/>
        <v/>
      </c>
      <c r="BJ196" s="202"/>
      <c r="BK196" s="200"/>
      <c r="BL196" s="196"/>
      <c r="BM196" s="196"/>
      <c r="BN196" s="196" t="str">
        <f t="shared" si="29"/>
        <v/>
      </c>
      <c r="BO196" s="202"/>
      <c r="BP196" s="200"/>
    </row>
    <row r="197" spans="1:68" ht="15" x14ac:dyDescent="0.25">
      <c r="A197" s="120"/>
      <c r="B197" s="120"/>
      <c r="C197" s="120"/>
      <c r="D197" s="196"/>
      <c r="E197" s="196"/>
      <c r="F197" s="196"/>
      <c r="G197" s="197"/>
      <c r="H197" s="197"/>
      <c r="I197" s="197"/>
      <c r="J197" s="198"/>
      <c r="K197" s="220"/>
      <c r="L197" s="200"/>
      <c r="M197" s="200"/>
      <c r="N197" s="200"/>
      <c r="O197" s="197"/>
      <c r="P197" s="197"/>
      <c r="Q197" s="200"/>
      <c r="R197" s="200"/>
      <c r="S197" s="196"/>
      <c r="T197" s="196"/>
      <c r="U197" s="196" t="str">
        <f t="shared" si="20"/>
        <v/>
      </c>
      <c r="V197" s="202"/>
      <c r="W197" s="200"/>
      <c r="X197" s="196"/>
      <c r="Y197" s="196"/>
      <c r="Z197" s="196" t="str">
        <f t="shared" si="21"/>
        <v/>
      </c>
      <c r="AA197" s="202"/>
      <c r="AB197" s="200"/>
      <c r="AC197" s="196"/>
      <c r="AD197" s="196"/>
      <c r="AE197" s="196" t="str">
        <f t="shared" si="22"/>
        <v/>
      </c>
      <c r="AF197" s="202"/>
      <c r="AG197" s="200"/>
      <c r="AH197" s="196"/>
      <c r="AI197" s="196"/>
      <c r="AJ197" s="196" t="str">
        <f t="shared" si="23"/>
        <v/>
      </c>
      <c r="AK197" s="202"/>
      <c r="AL197" s="200"/>
      <c r="AM197" s="196"/>
      <c r="AN197" s="196"/>
      <c r="AO197" s="196" t="str">
        <f t="shared" si="24"/>
        <v/>
      </c>
      <c r="AP197" s="202"/>
      <c r="AQ197" s="200"/>
      <c r="AR197" s="196"/>
      <c r="AS197" s="196"/>
      <c r="AT197" s="196" t="str">
        <f t="shared" si="25"/>
        <v/>
      </c>
      <c r="AU197" s="202"/>
      <c r="AV197" s="200"/>
      <c r="AW197" s="196"/>
      <c r="AX197" s="196"/>
      <c r="AY197" s="196" t="str">
        <f t="shared" si="26"/>
        <v/>
      </c>
      <c r="AZ197" s="202"/>
      <c r="BA197" s="200"/>
      <c r="BB197" s="196"/>
      <c r="BC197" s="196"/>
      <c r="BD197" s="196" t="str">
        <f t="shared" si="27"/>
        <v/>
      </c>
      <c r="BE197" s="202"/>
      <c r="BF197" s="200"/>
      <c r="BG197" s="196"/>
      <c r="BH197" s="196"/>
      <c r="BI197" s="196" t="str">
        <f t="shared" si="28"/>
        <v/>
      </c>
      <c r="BJ197" s="202"/>
      <c r="BK197" s="200"/>
      <c r="BL197" s="196"/>
      <c r="BM197" s="196"/>
      <c r="BN197" s="196" t="str">
        <f t="shared" si="29"/>
        <v/>
      </c>
      <c r="BO197" s="202"/>
      <c r="BP197" s="200"/>
    </row>
    <row r="198" spans="1:68" ht="15" x14ac:dyDescent="0.25">
      <c r="A198" s="120"/>
      <c r="B198" s="120"/>
      <c r="C198" s="120"/>
      <c r="D198" s="196"/>
      <c r="E198" s="196"/>
      <c r="F198" s="196"/>
      <c r="G198" s="197"/>
      <c r="H198" s="197"/>
      <c r="I198" s="197"/>
      <c r="J198" s="198"/>
      <c r="K198" s="220"/>
      <c r="L198" s="200"/>
      <c r="M198" s="200"/>
      <c r="N198" s="200"/>
      <c r="O198" s="197"/>
      <c r="P198" s="197"/>
      <c r="Q198" s="200"/>
      <c r="R198" s="200"/>
      <c r="S198" s="196"/>
      <c r="T198" s="196"/>
      <c r="U198" s="196" t="str">
        <f t="shared" si="20"/>
        <v/>
      </c>
      <c r="V198" s="202"/>
      <c r="W198" s="200"/>
      <c r="X198" s="196"/>
      <c r="Y198" s="196"/>
      <c r="Z198" s="196" t="str">
        <f t="shared" si="21"/>
        <v/>
      </c>
      <c r="AA198" s="202"/>
      <c r="AB198" s="200"/>
      <c r="AC198" s="196"/>
      <c r="AD198" s="196"/>
      <c r="AE198" s="196" t="str">
        <f t="shared" si="22"/>
        <v/>
      </c>
      <c r="AF198" s="202"/>
      <c r="AG198" s="200"/>
      <c r="AH198" s="196"/>
      <c r="AI198" s="196"/>
      <c r="AJ198" s="196" t="str">
        <f t="shared" si="23"/>
        <v/>
      </c>
      <c r="AK198" s="202"/>
      <c r="AL198" s="200"/>
      <c r="AM198" s="196"/>
      <c r="AN198" s="196"/>
      <c r="AO198" s="196" t="str">
        <f t="shared" si="24"/>
        <v/>
      </c>
      <c r="AP198" s="202"/>
      <c r="AQ198" s="200"/>
      <c r="AR198" s="196"/>
      <c r="AS198" s="196"/>
      <c r="AT198" s="196" t="str">
        <f t="shared" si="25"/>
        <v/>
      </c>
      <c r="AU198" s="202"/>
      <c r="AV198" s="200"/>
      <c r="AW198" s="196"/>
      <c r="AX198" s="196"/>
      <c r="AY198" s="196" t="str">
        <f t="shared" si="26"/>
        <v/>
      </c>
      <c r="AZ198" s="202"/>
      <c r="BA198" s="200"/>
      <c r="BB198" s="196"/>
      <c r="BC198" s="196"/>
      <c r="BD198" s="196" t="str">
        <f t="shared" si="27"/>
        <v/>
      </c>
      <c r="BE198" s="202"/>
      <c r="BF198" s="200"/>
      <c r="BG198" s="196"/>
      <c r="BH198" s="196"/>
      <c r="BI198" s="196" t="str">
        <f t="shared" si="28"/>
        <v/>
      </c>
      <c r="BJ198" s="202"/>
      <c r="BK198" s="200"/>
      <c r="BL198" s="196"/>
      <c r="BM198" s="196"/>
      <c r="BN198" s="196" t="str">
        <f t="shared" si="29"/>
        <v/>
      </c>
      <c r="BO198" s="202"/>
      <c r="BP198" s="200"/>
    </row>
    <row r="199" spans="1:68" ht="15" x14ac:dyDescent="0.25">
      <c r="A199" s="120"/>
      <c r="B199" s="120"/>
      <c r="C199" s="120"/>
      <c r="D199" s="196"/>
      <c r="E199" s="196"/>
      <c r="F199" s="196"/>
      <c r="G199" s="197"/>
      <c r="H199" s="197"/>
      <c r="I199" s="197"/>
      <c r="J199" s="198"/>
      <c r="K199" s="220"/>
      <c r="L199" s="200"/>
      <c r="M199" s="200"/>
      <c r="N199" s="200"/>
      <c r="O199" s="197"/>
      <c r="P199" s="197"/>
      <c r="Q199" s="200"/>
      <c r="R199" s="200"/>
      <c r="S199" s="196"/>
      <c r="T199" s="196"/>
      <c r="U199" s="196" t="str">
        <f t="shared" ref="U199:U206" si="30">IF(ISERROR(VLOOKUP(T199,WC_ISIN_Lookup,2,)),"",VLOOKUP(T199,WC_ISIN_Lookup,2,))</f>
        <v/>
      </c>
      <c r="V199" s="202"/>
      <c r="W199" s="200"/>
      <c r="X199" s="196"/>
      <c r="Y199" s="196"/>
      <c r="Z199" s="196" t="str">
        <f t="shared" ref="Z199:Z206" si="31">IF(ISERROR(VLOOKUP(Y199,WC_ISIN_Lookup,2,)),"",VLOOKUP(Y199,WC_ISIN_Lookup,2,))</f>
        <v/>
      </c>
      <c r="AA199" s="202"/>
      <c r="AB199" s="200"/>
      <c r="AC199" s="196"/>
      <c r="AD199" s="196"/>
      <c r="AE199" s="196" t="str">
        <f t="shared" ref="AE199:AE206" si="32">IF(ISERROR(VLOOKUP(AD199,WC_ISIN_Lookup,2,)),"",VLOOKUP(AD199,WC_ISIN_Lookup,2,))</f>
        <v/>
      </c>
      <c r="AF199" s="202"/>
      <c r="AG199" s="200"/>
      <c r="AH199" s="196"/>
      <c r="AI199" s="196"/>
      <c r="AJ199" s="196" t="str">
        <f t="shared" ref="AJ199:AJ206" si="33">IF(ISERROR(VLOOKUP(AI199,WC_ISIN_Lookup,2,)),"",VLOOKUP(AI199,WC_ISIN_Lookup,2,))</f>
        <v/>
      </c>
      <c r="AK199" s="202"/>
      <c r="AL199" s="200"/>
      <c r="AM199" s="196"/>
      <c r="AN199" s="196"/>
      <c r="AO199" s="196" t="str">
        <f t="shared" ref="AO199:AO206" si="34">IF(ISERROR(VLOOKUP(AN199,WC_ISIN_Lookup,2,)),"",VLOOKUP(AN199,WC_ISIN_Lookup,2,))</f>
        <v/>
      </c>
      <c r="AP199" s="202"/>
      <c r="AQ199" s="200"/>
      <c r="AR199" s="196"/>
      <c r="AS199" s="196"/>
      <c r="AT199" s="196" t="str">
        <f t="shared" ref="AT199:AT206" si="35">IF(ISERROR(VLOOKUP(AS199,WC_ISIN_Lookup,2,)),"",VLOOKUP(AS199,WC_ISIN_Lookup,2,))</f>
        <v/>
      </c>
      <c r="AU199" s="202"/>
      <c r="AV199" s="200"/>
      <c r="AW199" s="196"/>
      <c r="AX199" s="196"/>
      <c r="AY199" s="196" t="str">
        <f t="shared" ref="AY199:AY206" si="36">IF(ISERROR(VLOOKUP(AX199,WC_ISIN_Lookup,2,)),"",VLOOKUP(AX199,WC_ISIN_Lookup,2,))</f>
        <v/>
      </c>
      <c r="AZ199" s="202"/>
      <c r="BA199" s="200"/>
      <c r="BB199" s="196"/>
      <c r="BC199" s="196"/>
      <c r="BD199" s="196" t="str">
        <f t="shared" ref="BD199:BD206" si="37">IF(ISERROR(VLOOKUP(BC199,WC_ISIN_Lookup,2,)),"",VLOOKUP(BC199,WC_ISIN_Lookup,2,))</f>
        <v/>
      </c>
      <c r="BE199" s="202"/>
      <c r="BF199" s="200"/>
      <c r="BG199" s="196"/>
      <c r="BH199" s="196"/>
      <c r="BI199" s="196" t="str">
        <f t="shared" ref="BI199:BI206" si="38">IF(ISERROR(VLOOKUP(BH199,WC_ISIN_Lookup,2,)),"",VLOOKUP(BH199,WC_ISIN_Lookup,2,))</f>
        <v/>
      </c>
      <c r="BJ199" s="202"/>
      <c r="BK199" s="200"/>
      <c r="BL199" s="196"/>
      <c r="BM199" s="196"/>
      <c r="BN199" s="196" t="str">
        <f t="shared" ref="BN199:BN206" si="39">IF(ISERROR(VLOOKUP(BM199,WC_ISIN_Lookup,2,)),"",VLOOKUP(BM199,WC_ISIN_Lookup,2,))</f>
        <v/>
      </c>
      <c r="BO199" s="202"/>
      <c r="BP199" s="200"/>
    </row>
    <row r="200" spans="1:68" ht="15" x14ac:dyDescent="0.25">
      <c r="A200" s="120"/>
      <c r="B200" s="120"/>
      <c r="C200" s="120"/>
      <c r="D200" s="196"/>
      <c r="E200" s="196"/>
      <c r="F200" s="196"/>
      <c r="G200" s="197"/>
      <c r="H200" s="197"/>
      <c r="I200" s="197"/>
      <c r="J200" s="198"/>
      <c r="K200" s="220"/>
      <c r="L200" s="200"/>
      <c r="M200" s="200"/>
      <c r="N200" s="200"/>
      <c r="O200" s="197"/>
      <c r="P200" s="197"/>
      <c r="Q200" s="200"/>
      <c r="R200" s="200"/>
      <c r="S200" s="196"/>
      <c r="T200" s="196"/>
      <c r="U200" s="196" t="str">
        <f t="shared" si="30"/>
        <v/>
      </c>
      <c r="V200" s="202"/>
      <c r="W200" s="200"/>
      <c r="X200" s="196"/>
      <c r="Y200" s="196"/>
      <c r="Z200" s="196" t="str">
        <f t="shared" si="31"/>
        <v/>
      </c>
      <c r="AA200" s="202"/>
      <c r="AB200" s="200"/>
      <c r="AC200" s="196"/>
      <c r="AD200" s="196"/>
      <c r="AE200" s="196" t="str">
        <f t="shared" si="32"/>
        <v/>
      </c>
      <c r="AF200" s="202"/>
      <c r="AG200" s="200"/>
      <c r="AH200" s="196"/>
      <c r="AI200" s="196"/>
      <c r="AJ200" s="196" t="str">
        <f t="shared" si="33"/>
        <v/>
      </c>
      <c r="AK200" s="202"/>
      <c r="AL200" s="200"/>
      <c r="AM200" s="196"/>
      <c r="AN200" s="196"/>
      <c r="AO200" s="196" t="str">
        <f t="shared" si="34"/>
        <v/>
      </c>
      <c r="AP200" s="202"/>
      <c r="AQ200" s="200"/>
      <c r="AR200" s="196"/>
      <c r="AS200" s="196"/>
      <c r="AT200" s="196" t="str">
        <f t="shared" si="35"/>
        <v/>
      </c>
      <c r="AU200" s="202"/>
      <c r="AV200" s="200"/>
      <c r="AW200" s="196"/>
      <c r="AX200" s="196"/>
      <c r="AY200" s="196" t="str">
        <f t="shared" si="36"/>
        <v/>
      </c>
      <c r="AZ200" s="202"/>
      <c r="BA200" s="200"/>
      <c r="BB200" s="196"/>
      <c r="BC200" s="196"/>
      <c r="BD200" s="196" t="str">
        <f t="shared" si="37"/>
        <v/>
      </c>
      <c r="BE200" s="202"/>
      <c r="BF200" s="200"/>
      <c r="BG200" s="196"/>
      <c r="BH200" s="196"/>
      <c r="BI200" s="196" t="str">
        <f t="shared" si="38"/>
        <v/>
      </c>
      <c r="BJ200" s="202"/>
      <c r="BK200" s="200"/>
      <c r="BL200" s="196"/>
      <c r="BM200" s="196"/>
      <c r="BN200" s="196" t="str">
        <f t="shared" si="39"/>
        <v/>
      </c>
      <c r="BO200" s="202"/>
      <c r="BP200" s="200"/>
    </row>
    <row r="201" spans="1:68" ht="15" x14ac:dyDescent="0.25">
      <c r="A201" s="120"/>
      <c r="B201" s="120"/>
      <c r="C201" s="120"/>
      <c r="D201" s="196"/>
      <c r="E201" s="196"/>
      <c r="F201" s="196"/>
      <c r="G201" s="197"/>
      <c r="H201" s="197"/>
      <c r="I201" s="197"/>
      <c r="J201" s="198"/>
      <c r="K201" s="220"/>
      <c r="L201" s="200"/>
      <c r="M201" s="200"/>
      <c r="N201" s="200"/>
      <c r="O201" s="197"/>
      <c r="P201" s="197"/>
      <c r="Q201" s="200"/>
      <c r="R201" s="200"/>
      <c r="S201" s="196"/>
      <c r="T201" s="196"/>
      <c r="U201" s="196" t="str">
        <f t="shared" si="30"/>
        <v/>
      </c>
      <c r="V201" s="202"/>
      <c r="W201" s="200"/>
      <c r="X201" s="196"/>
      <c r="Y201" s="196"/>
      <c r="Z201" s="196" t="str">
        <f t="shared" si="31"/>
        <v/>
      </c>
      <c r="AA201" s="202"/>
      <c r="AB201" s="200"/>
      <c r="AC201" s="196"/>
      <c r="AD201" s="196"/>
      <c r="AE201" s="196" t="str">
        <f t="shared" si="32"/>
        <v/>
      </c>
      <c r="AF201" s="202"/>
      <c r="AG201" s="200"/>
      <c r="AH201" s="196"/>
      <c r="AI201" s="196"/>
      <c r="AJ201" s="196" t="str">
        <f t="shared" si="33"/>
        <v/>
      </c>
      <c r="AK201" s="202"/>
      <c r="AL201" s="200"/>
      <c r="AM201" s="196"/>
      <c r="AN201" s="196"/>
      <c r="AO201" s="196" t="str">
        <f t="shared" si="34"/>
        <v/>
      </c>
      <c r="AP201" s="202"/>
      <c r="AQ201" s="200"/>
      <c r="AR201" s="196"/>
      <c r="AS201" s="196"/>
      <c r="AT201" s="196" t="str">
        <f t="shared" si="35"/>
        <v/>
      </c>
      <c r="AU201" s="202"/>
      <c r="AV201" s="200"/>
      <c r="AW201" s="196"/>
      <c r="AX201" s="196"/>
      <c r="AY201" s="196" t="str">
        <f t="shared" si="36"/>
        <v/>
      </c>
      <c r="AZ201" s="202"/>
      <c r="BA201" s="200"/>
      <c r="BB201" s="196"/>
      <c r="BC201" s="196"/>
      <c r="BD201" s="196" t="str">
        <f t="shared" si="37"/>
        <v/>
      </c>
      <c r="BE201" s="202"/>
      <c r="BF201" s="200"/>
      <c r="BG201" s="196"/>
      <c r="BH201" s="196"/>
      <c r="BI201" s="196" t="str">
        <f t="shared" si="38"/>
        <v/>
      </c>
      <c r="BJ201" s="202"/>
      <c r="BK201" s="200"/>
      <c r="BL201" s="196"/>
      <c r="BM201" s="196"/>
      <c r="BN201" s="196" t="str">
        <f t="shared" si="39"/>
        <v/>
      </c>
      <c r="BO201" s="202"/>
      <c r="BP201" s="200"/>
    </row>
    <row r="202" spans="1:68" ht="15" x14ac:dyDescent="0.25">
      <c r="A202" s="120"/>
      <c r="B202" s="120"/>
      <c r="C202" s="120"/>
      <c r="D202" s="196"/>
      <c r="E202" s="196"/>
      <c r="F202" s="196"/>
      <c r="G202" s="197"/>
      <c r="H202" s="197"/>
      <c r="I202" s="197"/>
      <c r="J202" s="198"/>
      <c r="K202" s="220"/>
      <c r="L202" s="200"/>
      <c r="M202" s="200"/>
      <c r="N202" s="200"/>
      <c r="O202" s="197"/>
      <c r="P202" s="197"/>
      <c r="Q202" s="200"/>
      <c r="R202" s="200"/>
      <c r="S202" s="196"/>
      <c r="T202" s="196"/>
      <c r="U202" s="196" t="str">
        <f t="shared" si="30"/>
        <v/>
      </c>
      <c r="V202" s="202"/>
      <c r="W202" s="200"/>
      <c r="X202" s="196"/>
      <c r="Y202" s="196"/>
      <c r="Z202" s="196" t="str">
        <f t="shared" si="31"/>
        <v/>
      </c>
      <c r="AA202" s="202"/>
      <c r="AB202" s="200"/>
      <c r="AC202" s="196"/>
      <c r="AD202" s="196"/>
      <c r="AE202" s="196" t="str">
        <f t="shared" si="32"/>
        <v/>
      </c>
      <c r="AF202" s="202"/>
      <c r="AG202" s="200"/>
      <c r="AH202" s="196"/>
      <c r="AI202" s="196"/>
      <c r="AJ202" s="196" t="str">
        <f t="shared" si="33"/>
        <v/>
      </c>
      <c r="AK202" s="202"/>
      <c r="AL202" s="200"/>
      <c r="AM202" s="196"/>
      <c r="AN202" s="196"/>
      <c r="AO202" s="196" t="str">
        <f t="shared" si="34"/>
        <v/>
      </c>
      <c r="AP202" s="202"/>
      <c r="AQ202" s="200"/>
      <c r="AR202" s="196"/>
      <c r="AS202" s="196"/>
      <c r="AT202" s="196" t="str">
        <f t="shared" si="35"/>
        <v/>
      </c>
      <c r="AU202" s="202"/>
      <c r="AV202" s="200"/>
      <c r="AW202" s="196"/>
      <c r="AX202" s="196"/>
      <c r="AY202" s="196" t="str">
        <f t="shared" si="36"/>
        <v/>
      </c>
      <c r="AZ202" s="202"/>
      <c r="BA202" s="200"/>
      <c r="BB202" s="196"/>
      <c r="BC202" s="196"/>
      <c r="BD202" s="196" t="str">
        <f t="shared" si="37"/>
        <v/>
      </c>
      <c r="BE202" s="202"/>
      <c r="BF202" s="200"/>
      <c r="BG202" s="196"/>
      <c r="BH202" s="196"/>
      <c r="BI202" s="196" t="str">
        <f t="shared" si="38"/>
        <v/>
      </c>
      <c r="BJ202" s="202"/>
      <c r="BK202" s="200"/>
      <c r="BL202" s="196"/>
      <c r="BM202" s="196"/>
      <c r="BN202" s="196" t="str">
        <f t="shared" si="39"/>
        <v/>
      </c>
      <c r="BO202" s="202"/>
      <c r="BP202" s="200"/>
    </row>
    <row r="203" spans="1:68" ht="15" x14ac:dyDescent="0.25">
      <c r="A203" s="120"/>
      <c r="B203" s="120"/>
      <c r="C203" s="120"/>
      <c r="D203" s="196"/>
      <c r="E203" s="196"/>
      <c r="F203" s="196"/>
      <c r="G203" s="197"/>
      <c r="H203" s="197"/>
      <c r="I203" s="197"/>
      <c r="J203" s="198"/>
      <c r="K203" s="220"/>
      <c r="L203" s="200"/>
      <c r="M203" s="200"/>
      <c r="N203" s="200"/>
      <c r="O203" s="197"/>
      <c r="P203" s="197"/>
      <c r="Q203" s="200"/>
      <c r="R203" s="200"/>
      <c r="S203" s="196"/>
      <c r="T203" s="196"/>
      <c r="U203" s="196" t="str">
        <f t="shared" si="30"/>
        <v/>
      </c>
      <c r="V203" s="202"/>
      <c r="W203" s="200"/>
      <c r="X203" s="196"/>
      <c r="Y203" s="196"/>
      <c r="Z203" s="196" t="str">
        <f t="shared" si="31"/>
        <v/>
      </c>
      <c r="AA203" s="202"/>
      <c r="AB203" s="200"/>
      <c r="AC203" s="196"/>
      <c r="AD203" s="196"/>
      <c r="AE203" s="196" t="str">
        <f t="shared" si="32"/>
        <v/>
      </c>
      <c r="AF203" s="202"/>
      <c r="AG203" s="200"/>
      <c r="AH203" s="196"/>
      <c r="AI203" s="196"/>
      <c r="AJ203" s="196" t="str">
        <f t="shared" si="33"/>
        <v/>
      </c>
      <c r="AK203" s="202"/>
      <c r="AL203" s="200"/>
      <c r="AM203" s="196"/>
      <c r="AN203" s="196"/>
      <c r="AO203" s="196" t="str">
        <f t="shared" si="34"/>
        <v/>
      </c>
      <c r="AP203" s="202"/>
      <c r="AQ203" s="200"/>
      <c r="AR203" s="196"/>
      <c r="AS203" s="196"/>
      <c r="AT203" s="196" t="str">
        <f t="shared" si="35"/>
        <v/>
      </c>
      <c r="AU203" s="202"/>
      <c r="AV203" s="200"/>
      <c r="AW203" s="196"/>
      <c r="AX203" s="196"/>
      <c r="AY203" s="196" t="str">
        <f t="shared" si="36"/>
        <v/>
      </c>
      <c r="AZ203" s="202"/>
      <c r="BA203" s="200"/>
      <c r="BB203" s="196"/>
      <c r="BC203" s="196"/>
      <c r="BD203" s="196" t="str">
        <f t="shared" si="37"/>
        <v/>
      </c>
      <c r="BE203" s="202"/>
      <c r="BF203" s="200"/>
      <c r="BG203" s="196"/>
      <c r="BH203" s="196"/>
      <c r="BI203" s="196" t="str">
        <f t="shared" si="38"/>
        <v/>
      </c>
      <c r="BJ203" s="202"/>
      <c r="BK203" s="200"/>
      <c r="BL203" s="196"/>
      <c r="BM203" s="196"/>
      <c r="BN203" s="196" t="str">
        <f t="shared" si="39"/>
        <v/>
      </c>
      <c r="BO203" s="202"/>
      <c r="BP203" s="200"/>
    </row>
    <row r="204" spans="1:68" ht="15" x14ac:dyDescent="0.25">
      <c r="A204" s="120"/>
      <c r="B204" s="120"/>
      <c r="C204" s="120"/>
      <c r="D204" s="196"/>
      <c r="E204" s="196"/>
      <c r="F204" s="196"/>
      <c r="G204" s="197"/>
      <c r="H204" s="197"/>
      <c r="I204" s="197"/>
      <c r="J204" s="198"/>
      <c r="K204" s="220"/>
      <c r="L204" s="200"/>
      <c r="M204" s="200"/>
      <c r="N204" s="200"/>
      <c r="O204" s="197"/>
      <c r="P204" s="197"/>
      <c r="Q204" s="200"/>
      <c r="R204" s="200"/>
      <c r="S204" s="196"/>
      <c r="T204" s="196"/>
      <c r="U204" s="196" t="str">
        <f t="shared" si="30"/>
        <v/>
      </c>
      <c r="V204" s="202"/>
      <c r="W204" s="200"/>
      <c r="X204" s="196"/>
      <c r="Y204" s="196"/>
      <c r="Z204" s="196" t="str">
        <f t="shared" si="31"/>
        <v/>
      </c>
      <c r="AA204" s="202"/>
      <c r="AB204" s="200"/>
      <c r="AC204" s="196"/>
      <c r="AD204" s="196"/>
      <c r="AE204" s="196" t="str">
        <f t="shared" si="32"/>
        <v/>
      </c>
      <c r="AF204" s="202"/>
      <c r="AG204" s="200"/>
      <c r="AH204" s="196"/>
      <c r="AI204" s="196"/>
      <c r="AJ204" s="196" t="str">
        <f t="shared" si="33"/>
        <v/>
      </c>
      <c r="AK204" s="202"/>
      <c r="AL204" s="200"/>
      <c r="AM204" s="196"/>
      <c r="AN204" s="196"/>
      <c r="AO204" s="196" t="str">
        <f t="shared" si="34"/>
        <v/>
      </c>
      <c r="AP204" s="202"/>
      <c r="AQ204" s="200"/>
      <c r="AR204" s="196"/>
      <c r="AS204" s="196"/>
      <c r="AT204" s="196" t="str">
        <f t="shared" si="35"/>
        <v/>
      </c>
      <c r="AU204" s="202"/>
      <c r="AV204" s="200"/>
      <c r="AW204" s="196"/>
      <c r="AX204" s="196"/>
      <c r="AY204" s="196" t="str">
        <f t="shared" si="36"/>
        <v/>
      </c>
      <c r="AZ204" s="202"/>
      <c r="BA204" s="200"/>
      <c r="BB204" s="196"/>
      <c r="BC204" s="196"/>
      <c r="BD204" s="196" t="str">
        <f t="shared" si="37"/>
        <v/>
      </c>
      <c r="BE204" s="202"/>
      <c r="BF204" s="200"/>
      <c r="BG204" s="196"/>
      <c r="BH204" s="196"/>
      <c r="BI204" s="196" t="str">
        <f t="shared" si="38"/>
        <v/>
      </c>
      <c r="BJ204" s="202"/>
      <c r="BK204" s="200"/>
      <c r="BL204" s="196"/>
      <c r="BM204" s="196"/>
      <c r="BN204" s="196" t="str">
        <f t="shared" si="39"/>
        <v/>
      </c>
      <c r="BO204" s="202"/>
      <c r="BP204" s="200"/>
    </row>
    <row r="205" spans="1:68" ht="15" x14ac:dyDescent="0.25">
      <c r="A205" s="120"/>
      <c r="B205" s="120"/>
      <c r="C205" s="120"/>
      <c r="D205" s="196"/>
      <c r="E205" s="196"/>
      <c r="F205" s="196"/>
      <c r="G205" s="197"/>
      <c r="H205" s="197"/>
      <c r="I205" s="197"/>
      <c r="J205" s="198"/>
      <c r="K205" s="220"/>
      <c r="L205" s="200"/>
      <c r="M205" s="200"/>
      <c r="N205" s="200"/>
      <c r="O205" s="197"/>
      <c r="P205" s="197"/>
      <c r="Q205" s="200"/>
      <c r="R205" s="200"/>
      <c r="S205" s="196"/>
      <c r="T205" s="196"/>
      <c r="U205" s="196" t="str">
        <f t="shared" si="30"/>
        <v/>
      </c>
      <c r="V205" s="202"/>
      <c r="W205" s="200"/>
      <c r="X205" s="196"/>
      <c r="Y205" s="196"/>
      <c r="Z205" s="196" t="str">
        <f t="shared" si="31"/>
        <v/>
      </c>
      <c r="AA205" s="202"/>
      <c r="AB205" s="200"/>
      <c r="AC205" s="196"/>
      <c r="AD205" s="196"/>
      <c r="AE205" s="196" t="str">
        <f t="shared" si="32"/>
        <v/>
      </c>
      <c r="AF205" s="202"/>
      <c r="AG205" s="200"/>
      <c r="AH205" s="196"/>
      <c r="AI205" s="196"/>
      <c r="AJ205" s="196" t="str">
        <f t="shared" si="33"/>
        <v/>
      </c>
      <c r="AK205" s="202"/>
      <c r="AL205" s="200"/>
      <c r="AM205" s="196"/>
      <c r="AN205" s="196"/>
      <c r="AO205" s="196" t="str">
        <f t="shared" si="34"/>
        <v/>
      </c>
      <c r="AP205" s="202"/>
      <c r="AQ205" s="200"/>
      <c r="AR205" s="196"/>
      <c r="AS205" s="196"/>
      <c r="AT205" s="196" t="str">
        <f t="shared" si="35"/>
        <v/>
      </c>
      <c r="AU205" s="202"/>
      <c r="AV205" s="200"/>
      <c r="AW205" s="196"/>
      <c r="AX205" s="196"/>
      <c r="AY205" s="196" t="str">
        <f t="shared" si="36"/>
        <v/>
      </c>
      <c r="AZ205" s="202"/>
      <c r="BA205" s="200"/>
      <c r="BB205" s="196"/>
      <c r="BC205" s="196"/>
      <c r="BD205" s="196" t="str">
        <f t="shared" si="37"/>
        <v/>
      </c>
      <c r="BE205" s="202"/>
      <c r="BF205" s="200"/>
      <c r="BG205" s="196"/>
      <c r="BH205" s="196"/>
      <c r="BI205" s="196" t="str">
        <f t="shared" si="38"/>
        <v/>
      </c>
      <c r="BJ205" s="202"/>
      <c r="BK205" s="200"/>
      <c r="BL205" s="196"/>
      <c r="BM205" s="196"/>
      <c r="BN205" s="196" t="str">
        <f t="shared" si="39"/>
        <v/>
      </c>
      <c r="BO205" s="202"/>
      <c r="BP205" s="200"/>
    </row>
    <row r="206" spans="1:68" ht="15" x14ac:dyDescent="0.25">
      <c r="A206" s="120"/>
      <c r="B206" s="120"/>
      <c r="C206" s="120"/>
      <c r="D206" s="196"/>
      <c r="E206" s="196"/>
      <c r="F206" s="196"/>
      <c r="G206" s="197"/>
      <c r="H206" s="197"/>
      <c r="I206" s="197"/>
      <c r="J206" s="198"/>
      <c r="K206" s="220"/>
      <c r="L206" s="200"/>
      <c r="M206" s="200"/>
      <c r="N206" s="200"/>
      <c r="O206" s="197"/>
      <c r="P206" s="197"/>
      <c r="Q206" s="200"/>
      <c r="R206" s="200"/>
      <c r="S206" s="196"/>
      <c r="T206" s="196"/>
      <c r="U206" s="196" t="str">
        <f t="shared" si="30"/>
        <v/>
      </c>
      <c r="V206" s="202"/>
      <c r="W206" s="200"/>
      <c r="X206" s="196"/>
      <c r="Y206" s="196"/>
      <c r="Z206" s="196" t="str">
        <f t="shared" si="31"/>
        <v/>
      </c>
      <c r="AA206" s="202"/>
      <c r="AB206" s="200"/>
      <c r="AC206" s="196"/>
      <c r="AD206" s="196"/>
      <c r="AE206" s="196" t="str">
        <f t="shared" si="32"/>
        <v/>
      </c>
      <c r="AF206" s="202"/>
      <c r="AG206" s="200"/>
      <c r="AH206" s="196"/>
      <c r="AI206" s="196"/>
      <c r="AJ206" s="196" t="str">
        <f t="shared" si="33"/>
        <v/>
      </c>
      <c r="AK206" s="202"/>
      <c r="AL206" s="200"/>
      <c r="AM206" s="196"/>
      <c r="AN206" s="196"/>
      <c r="AO206" s="196" t="str">
        <f t="shared" si="34"/>
        <v/>
      </c>
      <c r="AP206" s="202"/>
      <c r="AQ206" s="200"/>
      <c r="AR206" s="196"/>
      <c r="AS206" s="196"/>
      <c r="AT206" s="196" t="str">
        <f t="shared" si="35"/>
        <v/>
      </c>
      <c r="AU206" s="202"/>
      <c r="AV206" s="200"/>
      <c r="AW206" s="196"/>
      <c r="AX206" s="196"/>
      <c r="AY206" s="196" t="str">
        <f t="shared" si="36"/>
        <v/>
      </c>
      <c r="AZ206" s="202"/>
      <c r="BA206" s="200"/>
      <c r="BB206" s="196"/>
      <c r="BC206" s="196"/>
      <c r="BD206" s="196" t="str">
        <f t="shared" si="37"/>
        <v/>
      </c>
      <c r="BE206" s="202"/>
      <c r="BF206" s="200"/>
      <c r="BG206" s="196"/>
      <c r="BH206" s="196"/>
      <c r="BI206" s="196" t="str">
        <f t="shared" si="38"/>
        <v/>
      </c>
      <c r="BJ206" s="202"/>
      <c r="BK206" s="200"/>
      <c r="BL206" s="196"/>
      <c r="BM206" s="196"/>
      <c r="BN206" s="196" t="str">
        <f t="shared" si="39"/>
        <v/>
      </c>
      <c r="BO206" s="202"/>
      <c r="BP206" s="200"/>
    </row>
  </sheetData>
  <mergeCells count="11">
    <mergeCell ref="BL5:BP5"/>
    <mergeCell ref="AM5:AQ5"/>
    <mergeCell ref="AR5:AV5"/>
    <mergeCell ref="AW5:BA5"/>
    <mergeCell ref="BB5:BF5"/>
    <mergeCell ref="BG5:BK5"/>
    <mergeCell ref="A5:C5"/>
    <mergeCell ref="S5:W5"/>
    <mergeCell ref="X5:AB5"/>
    <mergeCell ref="AC5:AG5"/>
    <mergeCell ref="AH5:AL5"/>
  </mergeCells>
  <phoneticPr fontId="0" type="noConversion"/>
  <dataValidations xWindow="402" yWindow="549" count="24">
    <dataValidation type="date" operator="greaterThan" allowBlank="1" showInputMessage="1" showErrorMessage="1" errorTitle="Last trading date" error="Please enter a valid date." sqref="H7:H206 O7:P206">
      <formula1>1</formula1>
    </dataValidation>
    <dataValidation type="whole" operator="greaterThan" allowBlank="1" showInputMessage="1" showErrorMessage="1" errorTitle="Number of issued instruments" error="Plese enter a whole number over zero." sqref="J7:J206">
      <formula1>0</formula1>
    </dataValidation>
    <dataValidation type="list" allowBlank="1" showInputMessage="1" showErrorMessage="1" sqref="D2">
      <formula1>Market_Maker</formula1>
    </dataValidation>
    <dataValidation type="list" errorStyle="information" allowBlank="1" showInputMessage="1" sqref="I2">
      <formula1>TradingCurrencies</formula1>
    </dataValidation>
    <dataValidation type="list" errorStyle="information" allowBlank="1" showInputMessage="1" sqref="G2">
      <formula1>ExcersizeTypes</formula1>
    </dataValidation>
    <dataValidation type="list" errorStyle="information" allowBlank="1" showInputMessage="1" sqref="C2">
      <formula1>StarCAM_Issuers</formula1>
    </dataValidation>
    <dataValidation type="list" errorStyle="information" showInputMessage="1" sqref="B2">
      <formula1>StarCAM_Exchanges</formula1>
    </dataValidation>
    <dataValidation errorStyle="information" allowBlank="1" showInputMessage="1" sqref="J2"/>
    <dataValidation type="list" errorStyle="information" allowBlank="1" showInputMessage="1" sqref="F2">
      <formula1>SettlementTypes</formula1>
    </dataValidation>
    <dataValidation type="list" allowBlank="1" showInputMessage="1" showErrorMessage="1" sqref="F7:F206">
      <formula1>InstrumentCurrencies</formula1>
    </dataValidation>
    <dataValidation type="list" errorStyle="information" showInputMessage="1" sqref="A2">
      <formula1>InstrumentSubType</formula1>
    </dataValidation>
    <dataValidation type="date" operator="greaterThan" allowBlank="1" showInputMessage="1" showErrorMessage="1" errorTitle="Listing Date" error="Must be a future trading date." sqref="H2">
      <formula1>TODAY()</formula1>
    </dataValidation>
    <dataValidation type="whole" operator="greaterThan" allowBlank="1" showInputMessage="1" showErrorMessage="1" sqref="E2">
      <formula1>0</formula1>
    </dataValidation>
    <dataValidation type="decimal" operator="greaterThan" allowBlank="1" showInputMessage="1" showErrorMessage="1" errorTitle="Instrument per underlying" error="Enter a number over zero." sqref="E7:E206">
      <formula1>0</formula1>
    </dataValidation>
    <dataValidation type="decimal" operator="greaterThan" allowBlank="1" showInputMessage="1" showErrorMessage="1" errorTitle="Level" error="Plese enter a value over zero._x000a_" sqref="L7:N206">
      <formula1>0</formula1>
    </dataValidation>
    <dataValidation type="list" showInputMessage="1" showErrorMessage="1" sqref="D7:D206">
      <formula1>Direction</formula1>
    </dataValidation>
    <dataValidation type="list" allowBlank="1" showInputMessage="1" sqref="AR7:AR206">
      <formula1>WC_Asset_Classes</formula1>
    </dataValidation>
    <dataValidation type="textLength" operator="lessThanOrEqual" allowBlank="1" showInputMessage="1" showErrorMessage="1" errorTitle="Last trading date" error="Please enter a valid date." sqref="K7:K206">
      <formula1>200</formula1>
    </dataValidation>
    <dataValidation operator="greaterThan" allowBlank="1" showInputMessage="1" showErrorMessage="1" errorTitle="Last trading date" error="Please enter a valid date." sqref="Q7:R206"/>
    <dataValidation type="list" allowBlank="1" showInputMessage="1" showErrorMessage="1" errorTitle="Incorrect Asset class" sqref="BL7:BL206 BG7:BG206 BB7:BB206 AW7:AW206 AM7:AM206 AH7:AH206 X7:X206 S7:S206 AC7:AC206">
      <formula1>WC_Asset_Classes</formula1>
    </dataValidation>
    <dataValidation type="decimal" operator="greaterThanOrEqual" allowBlank="1" showInputMessage="1" showErrorMessage="1" sqref="BK7:BK206 BF7:BF206 BA7:BA206 AV7:AV206 AQ7:AQ206 AL7:AL206 AG7:AG206 AB7:AB206 W7:W206 BP7:BP206">
      <formula1>0</formula1>
    </dataValidation>
    <dataValidation type="date" operator="greaterThanOrEqual" allowBlank="1" showInputMessage="1" showErrorMessage="1" errorTitle="Last trading date" error="Please enter a valid date." sqref="G7:G206">
      <formula1>$H$2</formula1>
    </dataValidation>
    <dataValidation type="date" operator="greaterThan" allowBlank="1" showInputMessage="1" showErrorMessage="1" errorTitle="Expiration date" error="Please enter a valid date." sqref="I7:I206">
      <formula1>$H$2</formula1>
    </dataValidation>
    <dataValidation type="list" showInputMessage="1" showErrorMessage="1" errorTitle="Incorrect Underlying Instrument" error="Please select an underlying instrument from the dropdown menu." sqref="BM7:BM206 Y7:Y206 AD7:AD206 AI7:AI206 AN7:AN206 AS7:AS206 AX7:AX206 BC7:BC206 BH7:BH206 T7:T206">
      <formula1>OFFSET(INDIRECT("WC_"&amp;S7),1,0,COUNTA(INDIRECT("WC_"&amp;S7&amp;"_Column"))-1,1)</formula1>
    </dataValidation>
  </dataValidations>
  <pageMargins left="0.70866141732283472" right="0.70866141732283472" top="0.74803149606299213" bottom="0.74803149606299213" header="0.31496062992125984" footer="0.31496062992125984"/>
  <pageSetup paperSize="8" scale="52" orientation="landscape"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rgb="FFFFC000"/>
    <pageSetUpPr fitToPage="1"/>
  </sheetPr>
  <dimension ref="A1:AB106"/>
  <sheetViews>
    <sheetView zoomScaleNormal="100" zoomScaleSheetLayoutView="55" workbookViewId="0">
      <pane xSplit="4" ySplit="6" topLeftCell="E7" activePane="bottomRight" state="frozen"/>
      <selection pane="topRight" activeCell="E1" sqref="E1"/>
      <selection pane="bottomLeft" activeCell="A7" sqref="A7"/>
      <selection pane="bottomRight" activeCell="C3" sqref="C3"/>
    </sheetView>
  </sheetViews>
  <sheetFormatPr defaultColWidth="9.140625" defaultRowHeight="12.75" x14ac:dyDescent="0.2"/>
  <cols>
    <col min="1" max="1" width="18.140625" style="55" customWidth="1"/>
    <col min="2" max="2" width="21.140625" style="55" customWidth="1"/>
    <col min="3" max="3" width="17.28515625" style="55" customWidth="1"/>
    <col min="4" max="4" width="13.42578125" style="55" bestFit="1" customWidth="1"/>
    <col min="5" max="5" width="16.140625" style="55" bestFit="1" customWidth="1"/>
    <col min="6" max="6" width="22.28515625" style="55" bestFit="1" customWidth="1"/>
    <col min="7" max="7" width="17.28515625" style="55" customWidth="1"/>
    <col min="8" max="8" width="14.7109375" style="55" customWidth="1"/>
    <col min="9" max="9" width="15.5703125" style="55" customWidth="1"/>
    <col min="10" max="10" width="15.28515625" style="55" customWidth="1"/>
    <col min="11" max="11" width="12.5703125" style="55" customWidth="1"/>
    <col min="12" max="13" width="12.42578125" style="55" customWidth="1"/>
    <col min="14" max="14" width="18" style="55" customWidth="1"/>
    <col min="15" max="15" width="17.42578125" style="79" customWidth="1"/>
    <col min="16" max="16" width="17.85546875" style="99" bestFit="1" customWidth="1"/>
    <col min="17" max="17" width="18" style="55" customWidth="1"/>
    <col min="18" max="19" width="18" style="79" customWidth="1"/>
    <col min="20" max="20" width="15" style="79" customWidth="1"/>
    <col min="21" max="21" width="14.28515625" style="79" customWidth="1"/>
    <col min="22" max="22" width="13.85546875" style="55" customWidth="1"/>
    <col min="23" max="16384" width="9.140625" style="55"/>
  </cols>
  <sheetData>
    <row r="1" spans="1:28" ht="26.45" x14ac:dyDescent="0.25">
      <c r="A1" s="76" t="s">
        <v>1</v>
      </c>
      <c r="B1" s="76" t="s">
        <v>343</v>
      </c>
      <c r="C1" s="76" t="s">
        <v>2</v>
      </c>
      <c r="D1" s="77" t="s">
        <v>327</v>
      </c>
      <c r="E1" s="78" t="s">
        <v>430</v>
      </c>
      <c r="F1" s="77" t="s">
        <v>332</v>
      </c>
      <c r="G1" s="76" t="s">
        <v>281</v>
      </c>
      <c r="H1" s="77" t="s">
        <v>453</v>
      </c>
      <c r="I1" s="76" t="s">
        <v>1398</v>
      </c>
      <c r="J1" s="76" t="s">
        <v>1399</v>
      </c>
      <c r="N1" s="99"/>
      <c r="O1" s="55"/>
      <c r="P1" s="55"/>
      <c r="Q1" s="79"/>
      <c r="U1" s="55"/>
    </row>
    <row r="2" spans="1:28" ht="13.5" customHeight="1" x14ac:dyDescent="0.25">
      <c r="A2" s="1"/>
      <c r="B2" s="64"/>
      <c r="C2" s="64"/>
      <c r="D2" s="64"/>
      <c r="E2" s="65"/>
      <c r="F2" s="64"/>
      <c r="G2" s="4"/>
      <c r="H2" s="95" t="e">
        <f>IF(C2="-","",VLOOKUP(C2,CouponBondIssuersTable,2,0))</f>
        <v>#N/A</v>
      </c>
      <c r="I2" s="95" t="str">
        <f>IF(D2="-","",IFERROR(VLOOKUP(D2,CouponLeadManagersTable,2,0),""))</f>
        <v/>
      </c>
      <c r="J2" s="95" t="str">
        <f>IF(D2="-","",IFERROR(VLOOKUP(D2,CouponLeadManagersTable,3,0),""))</f>
        <v/>
      </c>
      <c r="K2" s="66"/>
      <c r="L2" s="66"/>
      <c r="M2" s="66"/>
      <c r="N2" s="99"/>
      <c r="P2" s="55"/>
    </row>
    <row r="3" spans="1:28" ht="13.15" x14ac:dyDescent="0.25">
      <c r="A3" s="66"/>
      <c r="B3" s="66"/>
      <c r="C3" s="66"/>
      <c r="D3" s="66"/>
      <c r="E3" s="66"/>
      <c r="F3" s="66"/>
      <c r="G3" s="68"/>
      <c r="H3" s="66"/>
      <c r="I3" s="66"/>
      <c r="J3" s="66"/>
      <c r="K3" s="66"/>
      <c r="L3" s="66"/>
      <c r="M3" s="66"/>
    </row>
    <row r="4" spans="1:28" ht="13.15" x14ac:dyDescent="0.25">
      <c r="A4" s="6" t="s">
        <v>282</v>
      </c>
      <c r="G4" s="56"/>
    </row>
    <row r="5" spans="1:28" ht="13.15" x14ac:dyDescent="0.25">
      <c r="A5" s="57"/>
      <c r="G5" s="56"/>
    </row>
    <row r="6" spans="1:28" ht="39.75" customHeight="1" x14ac:dyDescent="0.25">
      <c r="A6" s="77" t="s">
        <v>283</v>
      </c>
      <c r="B6" s="76" t="s">
        <v>285</v>
      </c>
      <c r="C6" s="77" t="s">
        <v>284</v>
      </c>
      <c r="D6" s="77" t="s">
        <v>11</v>
      </c>
      <c r="E6" s="76" t="s">
        <v>280</v>
      </c>
      <c r="F6" s="77" t="s">
        <v>401</v>
      </c>
      <c r="G6" s="77" t="s">
        <v>400</v>
      </c>
      <c r="H6" s="77" t="s">
        <v>575</v>
      </c>
      <c r="I6" s="77" t="s">
        <v>627</v>
      </c>
      <c r="J6" s="77" t="s">
        <v>333</v>
      </c>
      <c r="K6" s="77" t="s">
        <v>334</v>
      </c>
      <c r="L6" s="77" t="s">
        <v>335</v>
      </c>
      <c r="M6" s="77" t="s">
        <v>1163</v>
      </c>
      <c r="N6" s="77" t="s">
        <v>427</v>
      </c>
      <c r="O6" s="76" t="s">
        <v>337</v>
      </c>
      <c r="P6" s="100" t="s">
        <v>287</v>
      </c>
      <c r="Q6" s="78" t="s">
        <v>338</v>
      </c>
      <c r="R6" s="76" t="s">
        <v>339</v>
      </c>
      <c r="S6" s="81" t="s">
        <v>340</v>
      </c>
      <c r="T6" s="82" t="s">
        <v>313</v>
      </c>
      <c r="V6" s="79"/>
      <c r="Y6" s="79"/>
      <c r="Z6" s="79"/>
      <c r="AA6" s="79"/>
      <c r="AB6" s="79"/>
    </row>
    <row r="7" spans="1:28" ht="13.15" x14ac:dyDescent="0.25">
      <c r="A7" s="83"/>
      <c r="B7" s="83"/>
      <c r="C7" s="64"/>
      <c r="D7" s="64"/>
      <c r="E7" s="65"/>
      <c r="F7" s="64"/>
      <c r="G7" s="64"/>
      <c r="H7" s="64"/>
      <c r="I7" s="84"/>
      <c r="J7" s="64"/>
      <c r="K7" s="4"/>
      <c r="L7" s="4" t="str">
        <f>IF(R7&lt;&gt;"",R7,"")</f>
        <v/>
      </c>
      <c r="M7" s="4"/>
      <c r="N7" s="51"/>
      <c r="O7" s="65"/>
      <c r="P7" s="4"/>
      <c r="Q7" s="4" t="str">
        <f>IF(P7&lt;&gt;"",P7,"")</f>
        <v/>
      </c>
      <c r="R7" s="4"/>
      <c r="S7" s="4"/>
      <c r="T7" s="85"/>
      <c r="V7" s="79"/>
      <c r="Y7" s="79"/>
      <c r="Z7" s="79"/>
      <c r="AA7" s="79"/>
      <c r="AB7" s="79"/>
    </row>
    <row r="8" spans="1:28" s="66" customFormat="1" ht="13.15" x14ac:dyDescent="0.25">
      <c r="A8" s="83"/>
      <c r="B8" s="83"/>
      <c r="C8" s="64"/>
      <c r="D8" s="64"/>
      <c r="E8" s="64"/>
      <c r="F8" s="64"/>
      <c r="G8" s="64"/>
      <c r="H8" s="64"/>
      <c r="I8" s="84"/>
      <c r="J8" s="64"/>
      <c r="K8" s="4"/>
      <c r="L8" s="4" t="str">
        <f t="shared" ref="L8:L71" si="0">IF(R8&lt;&gt;"",R8,"")</f>
        <v/>
      </c>
      <c r="M8" s="4"/>
      <c r="N8" s="51"/>
      <c r="O8" s="65"/>
      <c r="P8" s="4"/>
      <c r="Q8" s="4" t="str">
        <f t="shared" ref="Q8:Q71" si="1">IF(P8&lt;&gt;"",P8,"")</f>
        <v/>
      </c>
      <c r="R8" s="4"/>
      <c r="S8" s="4"/>
      <c r="T8" s="85"/>
      <c r="V8" s="80"/>
      <c r="W8" s="80"/>
      <c r="X8" s="80"/>
      <c r="Y8" s="80"/>
    </row>
    <row r="9" spans="1:28" s="66" customFormat="1" ht="13.15" x14ac:dyDescent="0.25">
      <c r="A9" s="83"/>
      <c r="B9" s="83"/>
      <c r="C9" s="64"/>
      <c r="D9" s="64"/>
      <c r="E9" s="64"/>
      <c r="F9" s="64"/>
      <c r="G9" s="64"/>
      <c r="H9" s="64"/>
      <c r="I9" s="84"/>
      <c r="J9" s="64"/>
      <c r="K9" s="4"/>
      <c r="L9" s="4" t="str">
        <f t="shared" si="0"/>
        <v/>
      </c>
      <c r="M9" s="4"/>
      <c r="N9" s="51"/>
      <c r="O9" s="65"/>
      <c r="P9" s="4"/>
      <c r="Q9" s="4" t="str">
        <f t="shared" si="1"/>
        <v/>
      </c>
      <c r="R9" s="4"/>
      <c r="S9" s="4"/>
      <c r="T9" s="85"/>
      <c r="V9" s="80"/>
      <c r="W9" s="80"/>
      <c r="X9" s="80"/>
      <c r="Y9" s="80"/>
    </row>
    <row r="10" spans="1:28" ht="13.15" x14ac:dyDescent="0.25">
      <c r="A10" s="83"/>
      <c r="B10" s="83"/>
      <c r="C10" s="64"/>
      <c r="D10" s="64"/>
      <c r="E10" s="64"/>
      <c r="F10" s="64"/>
      <c r="G10" s="64"/>
      <c r="H10" s="64"/>
      <c r="I10" s="84"/>
      <c r="J10" s="64"/>
      <c r="K10" s="4"/>
      <c r="L10" s="4" t="str">
        <f t="shared" si="0"/>
        <v/>
      </c>
      <c r="M10" s="4"/>
      <c r="N10" s="51"/>
      <c r="O10" s="65"/>
      <c r="P10" s="4"/>
      <c r="Q10" s="4" t="str">
        <f t="shared" si="1"/>
        <v/>
      </c>
      <c r="R10" s="4"/>
      <c r="S10" s="4"/>
      <c r="T10" s="85"/>
    </row>
    <row r="11" spans="1:28" ht="13.15" x14ac:dyDescent="0.25">
      <c r="A11" s="83"/>
      <c r="B11" s="83"/>
      <c r="C11" s="64"/>
      <c r="D11" s="64"/>
      <c r="E11" s="64"/>
      <c r="F11" s="64"/>
      <c r="G11" s="64"/>
      <c r="H11" s="64"/>
      <c r="I11" s="84"/>
      <c r="J11" s="64"/>
      <c r="K11" s="4"/>
      <c r="L11" s="4" t="str">
        <f t="shared" si="0"/>
        <v/>
      </c>
      <c r="M11" s="4"/>
      <c r="N11" s="51"/>
      <c r="O11" s="65"/>
      <c r="P11" s="4"/>
      <c r="Q11" s="4" t="str">
        <f t="shared" si="1"/>
        <v/>
      </c>
      <c r="R11" s="4"/>
      <c r="S11" s="4"/>
      <c r="T11" s="85"/>
      <c r="V11" s="67"/>
      <c r="W11" s="67"/>
    </row>
    <row r="12" spans="1:28" ht="13.15" x14ac:dyDescent="0.25">
      <c r="A12" s="83"/>
      <c r="B12" s="83"/>
      <c r="C12" s="64"/>
      <c r="D12" s="64"/>
      <c r="E12" s="64"/>
      <c r="F12" s="64"/>
      <c r="G12" s="64"/>
      <c r="H12" s="64"/>
      <c r="I12" s="84"/>
      <c r="J12" s="64"/>
      <c r="K12" s="4"/>
      <c r="L12" s="4" t="str">
        <f t="shared" si="0"/>
        <v/>
      </c>
      <c r="M12" s="4"/>
      <c r="N12" s="51"/>
      <c r="O12" s="65"/>
      <c r="P12" s="4"/>
      <c r="Q12" s="4" t="str">
        <f t="shared" si="1"/>
        <v/>
      </c>
      <c r="R12" s="4"/>
      <c r="S12" s="4"/>
      <c r="T12" s="85"/>
      <c r="V12" s="67"/>
      <c r="W12" s="67"/>
    </row>
    <row r="13" spans="1:28" ht="12.75" customHeight="1" x14ac:dyDescent="0.3">
      <c r="A13" s="83"/>
      <c r="B13" s="83"/>
      <c r="C13" s="64"/>
      <c r="D13" s="64"/>
      <c r="E13" s="64"/>
      <c r="F13" s="64"/>
      <c r="G13" s="64"/>
      <c r="H13" s="64"/>
      <c r="I13" s="84"/>
      <c r="J13" s="64"/>
      <c r="K13" s="4"/>
      <c r="L13" s="4" t="str">
        <f t="shared" si="0"/>
        <v/>
      </c>
      <c r="M13" s="4"/>
      <c r="N13" s="51"/>
      <c r="O13" s="65"/>
      <c r="P13" s="4"/>
      <c r="Q13" s="4" t="str">
        <f t="shared" si="1"/>
        <v/>
      </c>
      <c r="R13" s="4"/>
      <c r="S13" s="4"/>
      <c r="T13" s="85"/>
      <c r="U13" s="101"/>
      <c r="V13" s="102"/>
      <c r="W13" s="103"/>
    </row>
    <row r="14" spans="1:28" ht="13.15" x14ac:dyDescent="0.25">
      <c r="A14" s="83"/>
      <c r="B14" s="83"/>
      <c r="C14" s="64"/>
      <c r="D14" s="64"/>
      <c r="E14" s="64"/>
      <c r="F14" s="64"/>
      <c r="G14" s="64"/>
      <c r="H14" s="64"/>
      <c r="I14" s="84"/>
      <c r="J14" s="64"/>
      <c r="K14" s="4"/>
      <c r="L14" s="4" t="str">
        <f t="shared" si="0"/>
        <v/>
      </c>
      <c r="M14" s="4"/>
      <c r="N14" s="51"/>
      <c r="O14" s="65"/>
      <c r="P14" s="4"/>
      <c r="Q14" s="4" t="str">
        <f t="shared" si="1"/>
        <v/>
      </c>
      <c r="R14" s="4"/>
      <c r="S14" s="4"/>
      <c r="T14" s="85"/>
      <c r="V14" s="67"/>
      <c r="W14" s="67"/>
    </row>
    <row r="15" spans="1:28" ht="13.15" x14ac:dyDescent="0.25">
      <c r="A15" s="83"/>
      <c r="B15" s="83"/>
      <c r="C15" s="64"/>
      <c r="D15" s="64"/>
      <c r="E15" s="64"/>
      <c r="F15" s="64"/>
      <c r="G15" s="64"/>
      <c r="H15" s="64"/>
      <c r="I15" s="84"/>
      <c r="J15" s="64"/>
      <c r="K15" s="4"/>
      <c r="L15" s="4" t="str">
        <f t="shared" si="0"/>
        <v/>
      </c>
      <c r="M15" s="4"/>
      <c r="N15" s="51"/>
      <c r="O15" s="65"/>
      <c r="P15" s="4"/>
      <c r="Q15" s="4" t="str">
        <f t="shared" si="1"/>
        <v/>
      </c>
      <c r="R15" s="4"/>
      <c r="S15" s="4"/>
      <c r="T15" s="85"/>
    </row>
    <row r="16" spans="1:28" ht="13.15" x14ac:dyDescent="0.25">
      <c r="A16" s="83"/>
      <c r="B16" s="83"/>
      <c r="C16" s="64"/>
      <c r="D16" s="64"/>
      <c r="E16" s="64"/>
      <c r="F16" s="64"/>
      <c r="G16" s="64"/>
      <c r="H16" s="64"/>
      <c r="I16" s="84"/>
      <c r="J16" s="64"/>
      <c r="K16" s="4"/>
      <c r="L16" s="4" t="str">
        <f t="shared" si="0"/>
        <v/>
      </c>
      <c r="M16" s="4"/>
      <c r="N16" s="51"/>
      <c r="O16" s="65"/>
      <c r="P16" s="4"/>
      <c r="Q16" s="4" t="str">
        <f t="shared" si="1"/>
        <v/>
      </c>
      <c r="R16" s="4"/>
      <c r="S16" s="4"/>
      <c r="T16" s="85"/>
    </row>
    <row r="17" spans="1:20" ht="13.15" x14ac:dyDescent="0.25">
      <c r="A17" s="83"/>
      <c r="B17" s="83"/>
      <c r="C17" s="64"/>
      <c r="D17" s="64"/>
      <c r="E17" s="64"/>
      <c r="F17" s="64"/>
      <c r="G17" s="64"/>
      <c r="H17" s="64"/>
      <c r="I17" s="84"/>
      <c r="J17" s="64"/>
      <c r="K17" s="4"/>
      <c r="L17" s="4" t="str">
        <f t="shared" si="0"/>
        <v/>
      </c>
      <c r="M17" s="4"/>
      <c r="N17" s="51"/>
      <c r="O17" s="65"/>
      <c r="P17" s="4"/>
      <c r="Q17" s="4" t="str">
        <f t="shared" si="1"/>
        <v/>
      </c>
      <c r="R17" s="4"/>
      <c r="S17" s="4"/>
      <c r="T17" s="85"/>
    </row>
    <row r="18" spans="1:20" ht="13.15" x14ac:dyDescent="0.25">
      <c r="A18" s="83"/>
      <c r="B18" s="83"/>
      <c r="C18" s="64"/>
      <c r="D18" s="64"/>
      <c r="E18" s="64"/>
      <c r="F18" s="64"/>
      <c r="G18" s="64"/>
      <c r="H18" s="64"/>
      <c r="I18" s="84"/>
      <c r="J18" s="64"/>
      <c r="K18" s="4"/>
      <c r="L18" s="4" t="str">
        <f t="shared" si="0"/>
        <v/>
      </c>
      <c r="M18" s="4"/>
      <c r="N18" s="51"/>
      <c r="O18" s="65"/>
      <c r="P18" s="4"/>
      <c r="Q18" s="4" t="str">
        <f t="shared" si="1"/>
        <v/>
      </c>
      <c r="R18" s="4"/>
      <c r="S18" s="4"/>
      <c r="T18" s="85"/>
    </row>
    <row r="19" spans="1:20" ht="13.15" x14ac:dyDescent="0.25">
      <c r="A19" s="83"/>
      <c r="B19" s="83"/>
      <c r="C19" s="64"/>
      <c r="D19" s="64"/>
      <c r="E19" s="64"/>
      <c r="F19" s="64"/>
      <c r="G19" s="64"/>
      <c r="H19" s="64"/>
      <c r="I19" s="84"/>
      <c r="J19" s="64"/>
      <c r="K19" s="4"/>
      <c r="L19" s="4" t="str">
        <f t="shared" si="0"/>
        <v/>
      </c>
      <c r="M19" s="4"/>
      <c r="N19" s="51"/>
      <c r="O19" s="65"/>
      <c r="P19" s="4"/>
      <c r="Q19" s="4" t="str">
        <f t="shared" si="1"/>
        <v/>
      </c>
      <c r="R19" s="4"/>
      <c r="S19" s="4"/>
      <c r="T19" s="85"/>
    </row>
    <row r="20" spans="1:20" ht="13.15" x14ac:dyDescent="0.25">
      <c r="A20" s="83"/>
      <c r="B20" s="83"/>
      <c r="C20" s="64"/>
      <c r="D20" s="64"/>
      <c r="E20" s="64"/>
      <c r="F20" s="64"/>
      <c r="G20" s="64"/>
      <c r="H20" s="64"/>
      <c r="I20" s="84"/>
      <c r="J20" s="64"/>
      <c r="K20" s="4"/>
      <c r="L20" s="4" t="str">
        <f t="shared" si="0"/>
        <v/>
      </c>
      <c r="M20" s="4"/>
      <c r="N20" s="51"/>
      <c r="O20" s="65"/>
      <c r="P20" s="4"/>
      <c r="Q20" s="4" t="str">
        <f t="shared" si="1"/>
        <v/>
      </c>
      <c r="R20" s="4"/>
      <c r="S20" s="4"/>
      <c r="T20" s="85"/>
    </row>
    <row r="21" spans="1:20" ht="13.15" x14ac:dyDescent="0.25">
      <c r="A21" s="83"/>
      <c r="B21" s="83"/>
      <c r="C21" s="64"/>
      <c r="D21" s="64"/>
      <c r="E21" s="64"/>
      <c r="F21" s="64"/>
      <c r="G21" s="64"/>
      <c r="H21" s="64"/>
      <c r="I21" s="84"/>
      <c r="J21" s="64"/>
      <c r="K21" s="4"/>
      <c r="L21" s="4" t="str">
        <f t="shared" si="0"/>
        <v/>
      </c>
      <c r="M21" s="4"/>
      <c r="N21" s="51"/>
      <c r="O21" s="65"/>
      <c r="P21" s="4"/>
      <c r="Q21" s="4" t="str">
        <f t="shared" si="1"/>
        <v/>
      </c>
      <c r="R21" s="4"/>
      <c r="S21" s="4"/>
      <c r="T21" s="85"/>
    </row>
    <row r="22" spans="1:20" ht="13.15" x14ac:dyDescent="0.25">
      <c r="A22" s="83"/>
      <c r="B22" s="83"/>
      <c r="C22" s="64"/>
      <c r="D22" s="64"/>
      <c r="E22" s="64"/>
      <c r="F22" s="64"/>
      <c r="G22" s="64"/>
      <c r="H22" s="64"/>
      <c r="I22" s="84"/>
      <c r="J22" s="64"/>
      <c r="K22" s="4"/>
      <c r="L22" s="4" t="str">
        <f t="shared" si="0"/>
        <v/>
      </c>
      <c r="M22" s="4"/>
      <c r="N22" s="51"/>
      <c r="O22" s="65"/>
      <c r="P22" s="4"/>
      <c r="Q22" s="4" t="str">
        <f t="shared" si="1"/>
        <v/>
      </c>
      <c r="R22" s="4"/>
      <c r="S22" s="4"/>
      <c r="T22" s="85"/>
    </row>
    <row r="23" spans="1:20" ht="13.15" x14ac:dyDescent="0.25">
      <c r="A23" s="83"/>
      <c r="B23" s="83"/>
      <c r="C23" s="64"/>
      <c r="D23" s="64"/>
      <c r="E23" s="64"/>
      <c r="F23" s="64"/>
      <c r="G23" s="64"/>
      <c r="H23" s="64"/>
      <c r="I23" s="84"/>
      <c r="J23" s="64"/>
      <c r="K23" s="4"/>
      <c r="L23" s="4" t="str">
        <f t="shared" si="0"/>
        <v/>
      </c>
      <c r="M23" s="4"/>
      <c r="N23" s="51"/>
      <c r="O23" s="65"/>
      <c r="P23" s="4"/>
      <c r="Q23" s="4" t="str">
        <f t="shared" si="1"/>
        <v/>
      </c>
      <c r="R23" s="4"/>
      <c r="S23" s="4"/>
      <c r="T23" s="85"/>
    </row>
    <row r="24" spans="1:20" ht="13.15" x14ac:dyDescent="0.25">
      <c r="A24" s="83"/>
      <c r="B24" s="83"/>
      <c r="C24" s="64"/>
      <c r="D24" s="64"/>
      <c r="E24" s="64"/>
      <c r="F24" s="64"/>
      <c r="G24" s="64"/>
      <c r="H24" s="64"/>
      <c r="I24" s="84"/>
      <c r="J24" s="64"/>
      <c r="K24" s="4"/>
      <c r="L24" s="4" t="str">
        <f t="shared" si="0"/>
        <v/>
      </c>
      <c r="M24" s="4"/>
      <c r="N24" s="51"/>
      <c r="O24" s="65"/>
      <c r="P24" s="4"/>
      <c r="Q24" s="4" t="str">
        <f t="shared" si="1"/>
        <v/>
      </c>
      <c r="R24" s="4"/>
      <c r="S24" s="4"/>
      <c r="T24" s="85"/>
    </row>
    <row r="25" spans="1:20" ht="13.15" x14ac:dyDescent="0.25">
      <c r="A25" s="83"/>
      <c r="B25" s="83"/>
      <c r="C25" s="64"/>
      <c r="D25" s="64"/>
      <c r="E25" s="64"/>
      <c r="F25" s="64"/>
      <c r="G25" s="64"/>
      <c r="H25" s="64"/>
      <c r="I25" s="84"/>
      <c r="J25" s="64"/>
      <c r="K25" s="4"/>
      <c r="L25" s="4" t="str">
        <f t="shared" si="0"/>
        <v/>
      </c>
      <c r="M25" s="4"/>
      <c r="N25" s="51"/>
      <c r="O25" s="65"/>
      <c r="P25" s="4"/>
      <c r="Q25" s="4" t="str">
        <f t="shared" si="1"/>
        <v/>
      </c>
      <c r="R25" s="4"/>
      <c r="S25" s="4"/>
      <c r="T25" s="85"/>
    </row>
    <row r="26" spans="1:20" ht="13.15" x14ac:dyDescent="0.25">
      <c r="A26" s="83"/>
      <c r="B26" s="83"/>
      <c r="C26" s="64"/>
      <c r="D26" s="64"/>
      <c r="E26" s="64"/>
      <c r="F26" s="64"/>
      <c r="G26" s="64"/>
      <c r="H26" s="64"/>
      <c r="I26" s="84"/>
      <c r="J26" s="64"/>
      <c r="K26" s="4"/>
      <c r="L26" s="4" t="str">
        <f t="shared" si="0"/>
        <v/>
      </c>
      <c r="M26" s="4"/>
      <c r="N26" s="51"/>
      <c r="O26" s="65"/>
      <c r="P26" s="4"/>
      <c r="Q26" s="4" t="str">
        <f t="shared" si="1"/>
        <v/>
      </c>
      <c r="R26" s="4"/>
      <c r="S26" s="4"/>
      <c r="T26" s="85"/>
    </row>
    <row r="27" spans="1:20" ht="13.15" x14ac:dyDescent="0.25">
      <c r="A27" s="83"/>
      <c r="B27" s="83"/>
      <c r="C27" s="64"/>
      <c r="D27" s="64"/>
      <c r="E27" s="64"/>
      <c r="F27" s="64"/>
      <c r="G27" s="64"/>
      <c r="H27" s="64"/>
      <c r="I27" s="84"/>
      <c r="J27" s="64"/>
      <c r="K27" s="4"/>
      <c r="L27" s="4" t="str">
        <f t="shared" si="0"/>
        <v/>
      </c>
      <c r="M27" s="4"/>
      <c r="N27" s="51"/>
      <c r="O27" s="65"/>
      <c r="P27" s="4"/>
      <c r="Q27" s="4" t="str">
        <f t="shared" si="1"/>
        <v/>
      </c>
      <c r="R27" s="4"/>
      <c r="S27" s="4"/>
      <c r="T27" s="85"/>
    </row>
    <row r="28" spans="1:20" ht="13.15" x14ac:dyDescent="0.25">
      <c r="A28" s="83"/>
      <c r="B28" s="83"/>
      <c r="C28" s="64"/>
      <c r="D28" s="64"/>
      <c r="E28" s="64"/>
      <c r="F28" s="64"/>
      <c r="G28" s="64"/>
      <c r="H28" s="64"/>
      <c r="I28" s="84"/>
      <c r="J28" s="64"/>
      <c r="K28" s="4"/>
      <c r="L28" s="4" t="str">
        <f t="shared" si="0"/>
        <v/>
      </c>
      <c r="M28" s="4"/>
      <c r="N28" s="51"/>
      <c r="O28" s="65"/>
      <c r="P28" s="4"/>
      <c r="Q28" s="4" t="str">
        <f t="shared" si="1"/>
        <v/>
      </c>
      <c r="R28" s="4"/>
      <c r="S28" s="4"/>
      <c r="T28" s="85"/>
    </row>
    <row r="29" spans="1:20" ht="13.15" x14ac:dyDescent="0.25">
      <c r="A29" s="83"/>
      <c r="B29" s="83"/>
      <c r="C29" s="64"/>
      <c r="D29" s="64"/>
      <c r="E29" s="64"/>
      <c r="F29" s="64"/>
      <c r="G29" s="64"/>
      <c r="H29" s="64"/>
      <c r="I29" s="84"/>
      <c r="J29" s="64"/>
      <c r="K29" s="4"/>
      <c r="L29" s="4" t="str">
        <f t="shared" si="0"/>
        <v/>
      </c>
      <c r="M29" s="4"/>
      <c r="N29" s="51"/>
      <c r="O29" s="65"/>
      <c r="P29" s="4"/>
      <c r="Q29" s="4" t="str">
        <f t="shared" si="1"/>
        <v/>
      </c>
      <c r="R29" s="4"/>
      <c r="S29" s="4"/>
      <c r="T29" s="85"/>
    </row>
    <row r="30" spans="1:20" ht="13.15" x14ac:dyDescent="0.25">
      <c r="A30" s="83"/>
      <c r="B30" s="83"/>
      <c r="C30" s="64"/>
      <c r="D30" s="64"/>
      <c r="E30" s="64"/>
      <c r="F30" s="64"/>
      <c r="G30" s="64"/>
      <c r="H30" s="64"/>
      <c r="I30" s="84"/>
      <c r="J30" s="64"/>
      <c r="K30" s="4"/>
      <c r="L30" s="4" t="str">
        <f t="shared" si="0"/>
        <v/>
      </c>
      <c r="M30" s="4"/>
      <c r="N30" s="51"/>
      <c r="O30" s="65"/>
      <c r="P30" s="4"/>
      <c r="Q30" s="4" t="str">
        <f t="shared" si="1"/>
        <v/>
      </c>
      <c r="R30" s="4"/>
      <c r="S30" s="4"/>
      <c r="T30" s="85"/>
    </row>
    <row r="31" spans="1:20" ht="13.15" x14ac:dyDescent="0.25">
      <c r="A31" s="83"/>
      <c r="B31" s="83"/>
      <c r="C31" s="64"/>
      <c r="D31" s="64"/>
      <c r="E31" s="64"/>
      <c r="F31" s="64"/>
      <c r="G31" s="64"/>
      <c r="H31" s="64"/>
      <c r="I31" s="84"/>
      <c r="J31" s="64"/>
      <c r="K31" s="4"/>
      <c r="L31" s="4" t="str">
        <f t="shared" si="0"/>
        <v/>
      </c>
      <c r="M31" s="4"/>
      <c r="N31" s="51"/>
      <c r="O31" s="65"/>
      <c r="P31" s="4"/>
      <c r="Q31" s="4" t="str">
        <f t="shared" si="1"/>
        <v/>
      </c>
      <c r="R31" s="4"/>
      <c r="S31" s="4"/>
      <c r="T31" s="85"/>
    </row>
    <row r="32" spans="1:20" ht="13.15" x14ac:dyDescent="0.25">
      <c r="A32" s="83"/>
      <c r="B32" s="83"/>
      <c r="C32" s="64"/>
      <c r="D32" s="64"/>
      <c r="E32" s="64"/>
      <c r="F32" s="64"/>
      <c r="G32" s="64"/>
      <c r="H32" s="64"/>
      <c r="I32" s="84"/>
      <c r="J32" s="64"/>
      <c r="K32" s="4"/>
      <c r="L32" s="4" t="str">
        <f t="shared" si="0"/>
        <v/>
      </c>
      <c r="M32" s="4"/>
      <c r="N32" s="51"/>
      <c r="O32" s="65"/>
      <c r="P32" s="4"/>
      <c r="Q32" s="4" t="str">
        <f t="shared" si="1"/>
        <v/>
      </c>
      <c r="R32" s="4"/>
      <c r="S32" s="4"/>
      <c r="T32" s="85"/>
    </row>
    <row r="33" spans="1:20" ht="13.15" x14ac:dyDescent="0.25">
      <c r="A33" s="83"/>
      <c r="B33" s="83"/>
      <c r="C33" s="64"/>
      <c r="D33" s="64"/>
      <c r="E33" s="64"/>
      <c r="F33" s="64"/>
      <c r="G33" s="64"/>
      <c r="H33" s="64"/>
      <c r="I33" s="84"/>
      <c r="J33" s="64"/>
      <c r="K33" s="4"/>
      <c r="L33" s="4" t="str">
        <f t="shared" si="0"/>
        <v/>
      </c>
      <c r="M33" s="4"/>
      <c r="N33" s="51"/>
      <c r="O33" s="65"/>
      <c r="P33" s="4"/>
      <c r="Q33" s="4" t="str">
        <f t="shared" si="1"/>
        <v/>
      </c>
      <c r="R33" s="4"/>
      <c r="S33" s="4"/>
      <c r="T33" s="85"/>
    </row>
    <row r="34" spans="1:20" ht="13.15" x14ac:dyDescent="0.25">
      <c r="A34" s="83"/>
      <c r="B34" s="83"/>
      <c r="C34" s="64"/>
      <c r="D34" s="64"/>
      <c r="E34" s="64"/>
      <c r="F34" s="64"/>
      <c r="G34" s="64"/>
      <c r="H34" s="64"/>
      <c r="I34" s="84"/>
      <c r="J34" s="64"/>
      <c r="K34" s="4"/>
      <c r="L34" s="4" t="str">
        <f t="shared" si="0"/>
        <v/>
      </c>
      <c r="M34" s="4"/>
      <c r="N34" s="51"/>
      <c r="O34" s="65"/>
      <c r="P34" s="4"/>
      <c r="Q34" s="4" t="str">
        <f t="shared" si="1"/>
        <v/>
      </c>
      <c r="R34" s="4"/>
      <c r="S34" s="4"/>
      <c r="T34" s="85"/>
    </row>
    <row r="35" spans="1:20" ht="13.15" x14ac:dyDescent="0.25">
      <c r="A35" s="83"/>
      <c r="B35" s="83"/>
      <c r="C35" s="64"/>
      <c r="D35" s="64"/>
      <c r="E35" s="64"/>
      <c r="F35" s="64"/>
      <c r="G35" s="64"/>
      <c r="H35" s="64"/>
      <c r="I35" s="84"/>
      <c r="J35" s="64"/>
      <c r="K35" s="4"/>
      <c r="L35" s="4" t="str">
        <f t="shared" si="0"/>
        <v/>
      </c>
      <c r="M35" s="4"/>
      <c r="N35" s="51"/>
      <c r="O35" s="65"/>
      <c r="P35" s="4"/>
      <c r="Q35" s="4" t="str">
        <f t="shared" si="1"/>
        <v/>
      </c>
      <c r="R35" s="4"/>
      <c r="S35" s="4"/>
      <c r="T35" s="85"/>
    </row>
    <row r="36" spans="1:20" ht="13.15" x14ac:dyDescent="0.25">
      <c r="A36" s="83"/>
      <c r="B36" s="83"/>
      <c r="C36" s="64"/>
      <c r="D36" s="64"/>
      <c r="E36" s="64"/>
      <c r="F36" s="64"/>
      <c r="G36" s="64"/>
      <c r="H36" s="64"/>
      <c r="I36" s="84"/>
      <c r="J36" s="64"/>
      <c r="K36" s="4"/>
      <c r="L36" s="4" t="str">
        <f t="shared" si="0"/>
        <v/>
      </c>
      <c r="M36" s="4"/>
      <c r="N36" s="51"/>
      <c r="O36" s="65"/>
      <c r="P36" s="4"/>
      <c r="Q36" s="4" t="str">
        <f t="shared" si="1"/>
        <v/>
      </c>
      <c r="R36" s="4"/>
      <c r="S36" s="4"/>
      <c r="T36" s="85"/>
    </row>
    <row r="37" spans="1:20" ht="13.15" x14ac:dyDescent="0.25">
      <c r="A37" s="83"/>
      <c r="B37" s="83"/>
      <c r="C37" s="64"/>
      <c r="D37" s="64"/>
      <c r="E37" s="64"/>
      <c r="F37" s="64"/>
      <c r="G37" s="64"/>
      <c r="H37" s="64"/>
      <c r="I37" s="84"/>
      <c r="J37" s="64"/>
      <c r="K37" s="4"/>
      <c r="L37" s="4" t="str">
        <f t="shared" si="0"/>
        <v/>
      </c>
      <c r="M37" s="4"/>
      <c r="N37" s="51"/>
      <c r="O37" s="65"/>
      <c r="P37" s="4"/>
      <c r="Q37" s="4" t="str">
        <f t="shared" si="1"/>
        <v/>
      </c>
      <c r="R37" s="4"/>
      <c r="S37" s="4"/>
      <c r="T37" s="85"/>
    </row>
    <row r="38" spans="1:20" ht="13.15" x14ac:dyDescent="0.25">
      <c r="A38" s="83"/>
      <c r="B38" s="83"/>
      <c r="C38" s="64"/>
      <c r="D38" s="64"/>
      <c r="E38" s="64"/>
      <c r="F38" s="64"/>
      <c r="G38" s="64"/>
      <c r="H38" s="64"/>
      <c r="I38" s="84"/>
      <c r="J38" s="64"/>
      <c r="K38" s="4"/>
      <c r="L38" s="4" t="str">
        <f t="shared" si="0"/>
        <v/>
      </c>
      <c r="M38" s="4"/>
      <c r="N38" s="51"/>
      <c r="O38" s="65"/>
      <c r="P38" s="4"/>
      <c r="Q38" s="4" t="str">
        <f t="shared" si="1"/>
        <v/>
      </c>
      <c r="R38" s="4"/>
      <c r="S38" s="4"/>
      <c r="T38" s="85"/>
    </row>
    <row r="39" spans="1:20" ht="13.15" x14ac:dyDescent="0.25">
      <c r="A39" s="83"/>
      <c r="B39" s="83"/>
      <c r="C39" s="64"/>
      <c r="D39" s="64"/>
      <c r="E39" s="64"/>
      <c r="F39" s="64"/>
      <c r="G39" s="64"/>
      <c r="H39" s="64"/>
      <c r="I39" s="84"/>
      <c r="J39" s="64"/>
      <c r="K39" s="4"/>
      <c r="L39" s="4" t="str">
        <f t="shared" si="0"/>
        <v/>
      </c>
      <c r="M39" s="4"/>
      <c r="N39" s="51"/>
      <c r="O39" s="65"/>
      <c r="P39" s="4"/>
      <c r="Q39" s="4" t="str">
        <f t="shared" si="1"/>
        <v/>
      </c>
      <c r="R39" s="4"/>
      <c r="S39" s="4"/>
      <c r="T39" s="85"/>
    </row>
    <row r="40" spans="1:20" ht="13.15" x14ac:dyDescent="0.25">
      <c r="A40" s="83"/>
      <c r="B40" s="83"/>
      <c r="C40" s="64"/>
      <c r="D40" s="64"/>
      <c r="E40" s="64"/>
      <c r="F40" s="64"/>
      <c r="G40" s="64"/>
      <c r="H40" s="64"/>
      <c r="I40" s="84"/>
      <c r="J40" s="64"/>
      <c r="K40" s="4"/>
      <c r="L40" s="4" t="str">
        <f t="shared" si="0"/>
        <v/>
      </c>
      <c r="M40" s="4"/>
      <c r="N40" s="51"/>
      <c r="O40" s="65"/>
      <c r="P40" s="4"/>
      <c r="Q40" s="4" t="str">
        <f t="shared" si="1"/>
        <v/>
      </c>
      <c r="R40" s="4"/>
      <c r="S40" s="4"/>
      <c r="T40" s="85"/>
    </row>
    <row r="41" spans="1:20" ht="13.15" x14ac:dyDescent="0.25">
      <c r="A41" s="83"/>
      <c r="B41" s="83"/>
      <c r="C41" s="64"/>
      <c r="D41" s="64"/>
      <c r="E41" s="64"/>
      <c r="F41" s="64"/>
      <c r="G41" s="64"/>
      <c r="H41" s="64"/>
      <c r="I41" s="84"/>
      <c r="J41" s="64"/>
      <c r="K41" s="4"/>
      <c r="L41" s="4" t="str">
        <f t="shared" si="0"/>
        <v/>
      </c>
      <c r="M41" s="4"/>
      <c r="N41" s="51"/>
      <c r="O41" s="65"/>
      <c r="P41" s="4"/>
      <c r="Q41" s="4" t="str">
        <f t="shared" si="1"/>
        <v/>
      </c>
      <c r="R41" s="4"/>
      <c r="S41" s="4"/>
      <c r="T41" s="85"/>
    </row>
    <row r="42" spans="1:20" ht="13.15" x14ac:dyDescent="0.25">
      <c r="A42" s="83"/>
      <c r="B42" s="83"/>
      <c r="C42" s="64"/>
      <c r="D42" s="64"/>
      <c r="E42" s="64"/>
      <c r="F42" s="64"/>
      <c r="G42" s="64"/>
      <c r="H42" s="64"/>
      <c r="I42" s="84"/>
      <c r="J42" s="64"/>
      <c r="K42" s="4"/>
      <c r="L42" s="4" t="str">
        <f t="shared" si="0"/>
        <v/>
      </c>
      <c r="M42" s="4"/>
      <c r="N42" s="51"/>
      <c r="O42" s="65"/>
      <c r="P42" s="4"/>
      <c r="Q42" s="4" t="str">
        <f t="shared" si="1"/>
        <v/>
      </c>
      <c r="R42" s="4"/>
      <c r="S42" s="4"/>
      <c r="T42" s="85"/>
    </row>
    <row r="43" spans="1:20" ht="13.15" x14ac:dyDescent="0.25">
      <c r="A43" s="83"/>
      <c r="B43" s="83"/>
      <c r="C43" s="64"/>
      <c r="D43" s="64"/>
      <c r="E43" s="64"/>
      <c r="F43" s="64"/>
      <c r="G43" s="64"/>
      <c r="H43" s="64"/>
      <c r="I43" s="84"/>
      <c r="J43" s="64"/>
      <c r="K43" s="4"/>
      <c r="L43" s="4" t="str">
        <f t="shared" si="0"/>
        <v/>
      </c>
      <c r="M43" s="4"/>
      <c r="N43" s="51"/>
      <c r="O43" s="65"/>
      <c r="P43" s="4"/>
      <c r="Q43" s="4" t="str">
        <f t="shared" si="1"/>
        <v/>
      </c>
      <c r="R43" s="4"/>
      <c r="S43" s="4"/>
      <c r="T43" s="85"/>
    </row>
    <row r="44" spans="1:20" ht="13.15" x14ac:dyDescent="0.25">
      <c r="A44" s="83"/>
      <c r="B44" s="83"/>
      <c r="C44" s="64"/>
      <c r="D44" s="64"/>
      <c r="E44" s="64"/>
      <c r="F44" s="64"/>
      <c r="G44" s="64"/>
      <c r="H44" s="64"/>
      <c r="I44" s="84"/>
      <c r="J44" s="64"/>
      <c r="K44" s="4"/>
      <c r="L44" s="4" t="str">
        <f t="shared" si="0"/>
        <v/>
      </c>
      <c r="M44" s="4"/>
      <c r="N44" s="51"/>
      <c r="O44" s="65"/>
      <c r="P44" s="4"/>
      <c r="Q44" s="4" t="str">
        <f t="shared" si="1"/>
        <v/>
      </c>
      <c r="R44" s="4"/>
      <c r="S44" s="4"/>
      <c r="T44" s="85"/>
    </row>
    <row r="45" spans="1:20" ht="13.15" x14ac:dyDescent="0.25">
      <c r="A45" s="83"/>
      <c r="B45" s="83"/>
      <c r="C45" s="64"/>
      <c r="D45" s="64"/>
      <c r="E45" s="64"/>
      <c r="F45" s="64"/>
      <c r="G45" s="64"/>
      <c r="H45" s="64"/>
      <c r="I45" s="84"/>
      <c r="J45" s="64"/>
      <c r="K45" s="4"/>
      <c r="L45" s="4" t="str">
        <f t="shared" si="0"/>
        <v/>
      </c>
      <c r="M45" s="4"/>
      <c r="N45" s="51"/>
      <c r="O45" s="65"/>
      <c r="P45" s="4"/>
      <c r="Q45" s="4" t="str">
        <f t="shared" si="1"/>
        <v/>
      </c>
      <c r="R45" s="4"/>
      <c r="S45" s="4"/>
      <c r="T45" s="85"/>
    </row>
    <row r="46" spans="1:20" ht="13.15" x14ac:dyDescent="0.25">
      <c r="A46" s="83"/>
      <c r="B46" s="83"/>
      <c r="C46" s="64"/>
      <c r="D46" s="64"/>
      <c r="E46" s="64"/>
      <c r="F46" s="64"/>
      <c r="G46" s="64"/>
      <c r="H46" s="64"/>
      <c r="I46" s="84"/>
      <c r="J46" s="64"/>
      <c r="K46" s="4"/>
      <c r="L46" s="4" t="str">
        <f t="shared" si="0"/>
        <v/>
      </c>
      <c r="M46" s="4"/>
      <c r="N46" s="51"/>
      <c r="O46" s="65"/>
      <c r="P46" s="4"/>
      <c r="Q46" s="4" t="str">
        <f t="shared" si="1"/>
        <v/>
      </c>
      <c r="R46" s="4"/>
      <c r="S46" s="4"/>
      <c r="T46" s="85"/>
    </row>
    <row r="47" spans="1:20" ht="13.15" x14ac:dyDescent="0.25">
      <c r="A47" s="83"/>
      <c r="B47" s="83"/>
      <c r="C47" s="64"/>
      <c r="D47" s="64"/>
      <c r="E47" s="64"/>
      <c r="F47" s="64"/>
      <c r="G47" s="64"/>
      <c r="H47" s="64"/>
      <c r="I47" s="84"/>
      <c r="J47" s="64"/>
      <c r="K47" s="4"/>
      <c r="L47" s="4" t="str">
        <f t="shared" si="0"/>
        <v/>
      </c>
      <c r="M47" s="4"/>
      <c r="N47" s="51"/>
      <c r="O47" s="65"/>
      <c r="P47" s="4"/>
      <c r="Q47" s="4" t="str">
        <f t="shared" si="1"/>
        <v/>
      </c>
      <c r="R47" s="4"/>
      <c r="S47" s="4"/>
      <c r="T47" s="85"/>
    </row>
    <row r="48" spans="1:20" ht="13.15" x14ac:dyDescent="0.25">
      <c r="A48" s="83"/>
      <c r="B48" s="83"/>
      <c r="C48" s="64"/>
      <c r="D48" s="64"/>
      <c r="E48" s="64"/>
      <c r="F48" s="64"/>
      <c r="G48" s="64"/>
      <c r="H48" s="64"/>
      <c r="I48" s="84"/>
      <c r="J48" s="64"/>
      <c r="K48" s="4"/>
      <c r="L48" s="4" t="str">
        <f t="shared" si="0"/>
        <v/>
      </c>
      <c r="M48" s="4"/>
      <c r="N48" s="51"/>
      <c r="O48" s="65"/>
      <c r="P48" s="4"/>
      <c r="Q48" s="4" t="str">
        <f t="shared" si="1"/>
        <v/>
      </c>
      <c r="R48" s="4"/>
      <c r="S48" s="4"/>
      <c r="T48" s="85"/>
    </row>
    <row r="49" spans="1:20" ht="13.15" x14ac:dyDescent="0.25">
      <c r="A49" s="83"/>
      <c r="B49" s="83"/>
      <c r="C49" s="64"/>
      <c r="D49" s="64"/>
      <c r="E49" s="64"/>
      <c r="F49" s="64"/>
      <c r="G49" s="64"/>
      <c r="H49" s="64"/>
      <c r="I49" s="84"/>
      <c r="J49" s="64"/>
      <c r="K49" s="4"/>
      <c r="L49" s="4" t="str">
        <f t="shared" si="0"/>
        <v/>
      </c>
      <c r="M49" s="4"/>
      <c r="N49" s="51"/>
      <c r="O49" s="65"/>
      <c r="P49" s="4"/>
      <c r="Q49" s="4" t="str">
        <f t="shared" si="1"/>
        <v/>
      </c>
      <c r="R49" s="4"/>
      <c r="S49" s="4"/>
      <c r="T49" s="85"/>
    </row>
    <row r="50" spans="1:20" ht="13.15" x14ac:dyDescent="0.25">
      <c r="A50" s="83"/>
      <c r="B50" s="83"/>
      <c r="C50" s="64"/>
      <c r="D50" s="64"/>
      <c r="E50" s="64"/>
      <c r="F50" s="64"/>
      <c r="G50" s="64"/>
      <c r="H50" s="64"/>
      <c r="I50" s="84"/>
      <c r="J50" s="64"/>
      <c r="K50" s="4"/>
      <c r="L50" s="4" t="str">
        <f t="shared" si="0"/>
        <v/>
      </c>
      <c r="M50" s="4"/>
      <c r="N50" s="51"/>
      <c r="O50" s="65"/>
      <c r="P50" s="4"/>
      <c r="Q50" s="4" t="str">
        <f t="shared" si="1"/>
        <v/>
      </c>
      <c r="R50" s="4"/>
      <c r="S50" s="4"/>
      <c r="T50" s="85"/>
    </row>
    <row r="51" spans="1:20" ht="13.15" x14ac:dyDescent="0.25">
      <c r="A51" s="83"/>
      <c r="B51" s="83"/>
      <c r="C51" s="64"/>
      <c r="D51" s="64"/>
      <c r="E51" s="64"/>
      <c r="F51" s="64"/>
      <c r="G51" s="64"/>
      <c r="H51" s="64"/>
      <c r="I51" s="84"/>
      <c r="J51" s="64"/>
      <c r="K51" s="4"/>
      <c r="L51" s="4" t="str">
        <f t="shared" si="0"/>
        <v/>
      </c>
      <c r="M51" s="4"/>
      <c r="N51" s="51"/>
      <c r="O51" s="65"/>
      <c r="P51" s="4"/>
      <c r="Q51" s="4" t="str">
        <f t="shared" si="1"/>
        <v/>
      </c>
      <c r="R51" s="4"/>
      <c r="S51" s="4"/>
      <c r="T51" s="85"/>
    </row>
    <row r="52" spans="1:20" ht="13.15" x14ac:dyDescent="0.25">
      <c r="A52" s="83"/>
      <c r="B52" s="83"/>
      <c r="C52" s="64"/>
      <c r="D52" s="64"/>
      <c r="E52" s="64"/>
      <c r="F52" s="64"/>
      <c r="G52" s="64"/>
      <c r="H52" s="64"/>
      <c r="I52" s="84"/>
      <c r="J52" s="64"/>
      <c r="K52" s="4"/>
      <c r="L52" s="4" t="str">
        <f t="shared" si="0"/>
        <v/>
      </c>
      <c r="M52" s="4"/>
      <c r="N52" s="51"/>
      <c r="O52" s="65"/>
      <c r="P52" s="4"/>
      <c r="Q52" s="4" t="str">
        <f t="shared" si="1"/>
        <v/>
      </c>
      <c r="R52" s="4"/>
      <c r="S52" s="4"/>
      <c r="T52" s="85"/>
    </row>
    <row r="53" spans="1:20" x14ac:dyDescent="0.2">
      <c r="A53" s="83"/>
      <c r="B53" s="83"/>
      <c r="C53" s="64"/>
      <c r="D53" s="64"/>
      <c r="E53" s="64"/>
      <c r="F53" s="64"/>
      <c r="G53" s="64"/>
      <c r="H53" s="64"/>
      <c r="I53" s="84"/>
      <c r="J53" s="64"/>
      <c r="K53" s="4"/>
      <c r="L53" s="4" t="str">
        <f t="shared" si="0"/>
        <v/>
      </c>
      <c r="M53" s="4"/>
      <c r="N53" s="51"/>
      <c r="O53" s="65"/>
      <c r="P53" s="4"/>
      <c r="Q53" s="4" t="str">
        <f t="shared" si="1"/>
        <v/>
      </c>
      <c r="R53" s="4"/>
      <c r="S53" s="4"/>
      <c r="T53" s="85"/>
    </row>
    <row r="54" spans="1:20" x14ac:dyDescent="0.2">
      <c r="A54" s="83"/>
      <c r="B54" s="83"/>
      <c r="C54" s="64"/>
      <c r="D54" s="64"/>
      <c r="E54" s="64"/>
      <c r="F54" s="64"/>
      <c r="G54" s="64"/>
      <c r="H54" s="64"/>
      <c r="I54" s="84"/>
      <c r="J54" s="64"/>
      <c r="K54" s="4"/>
      <c r="L54" s="4" t="str">
        <f t="shared" si="0"/>
        <v/>
      </c>
      <c r="M54" s="4"/>
      <c r="N54" s="51"/>
      <c r="O54" s="65"/>
      <c r="P54" s="4"/>
      <c r="Q54" s="4" t="str">
        <f t="shared" si="1"/>
        <v/>
      </c>
      <c r="R54" s="4"/>
      <c r="S54" s="4"/>
      <c r="T54" s="85"/>
    </row>
    <row r="55" spans="1:20" x14ac:dyDescent="0.2">
      <c r="A55" s="83"/>
      <c r="B55" s="83"/>
      <c r="C55" s="64"/>
      <c r="D55" s="64"/>
      <c r="E55" s="64"/>
      <c r="F55" s="64"/>
      <c r="G55" s="64"/>
      <c r="H55" s="64"/>
      <c r="I55" s="84"/>
      <c r="J55" s="64"/>
      <c r="K55" s="4"/>
      <c r="L55" s="4" t="str">
        <f t="shared" si="0"/>
        <v/>
      </c>
      <c r="M55" s="4"/>
      <c r="N55" s="51"/>
      <c r="O55" s="65"/>
      <c r="P55" s="4"/>
      <c r="Q55" s="4" t="str">
        <f t="shared" si="1"/>
        <v/>
      </c>
      <c r="R55" s="4"/>
      <c r="S55" s="4"/>
      <c r="T55" s="85"/>
    </row>
    <row r="56" spans="1:20" x14ac:dyDescent="0.2">
      <c r="A56" s="83"/>
      <c r="B56" s="83"/>
      <c r="C56" s="64"/>
      <c r="D56" s="64"/>
      <c r="E56" s="64"/>
      <c r="F56" s="64"/>
      <c r="G56" s="64"/>
      <c r="H56" s="64"/>
      <c r="I56" s="84"/>
      <c r="J56" s="64"/>
      <c r="K56" s="4"/>
      <c r="L56" s="4" t="str">
        <f t="shared" si="0"/>
        <v/>
      </c>
      <c r="M56" s="4"/>
      <c r="N56" s="51"/>
      <c r="O56" s="65"/>
      <c r="P56" s="4"/>
      <c r="Q56" s="4" t="str">
        <f t="shared" si="1"/>
        <v/>
      </c>
      <c r="R56" s="4"/>
      <c r="S56" s="4"/>
      <c r="T56" s="85"/>
    </row>
    <row r="57" spans="1:20" x14ac:dyDescent="0.2">
      <c r="A57" s="83"/>
      <c r="B57" s="83"/>
      <c r="C57" s="64"/>
      <c r="D57" s="64"/>
      <c r="E57" s="64"/>
      <c r="F57" s="64"/>
      <c r="G57" s="64"/>
      <c r="H57" s="64"/>
      <c r="I57" s="84"/>
      <c r="J57" s="64"/>
      <c r="K57" s="4"/>
      <c r="L57" s="4" t="str">
        <f t="shared" si="0"/>
        <v/>
      </c>
      <c r="M57" s="4"/>
      <c r="N57" s="51"/>
      <c r="O57" s="65"/>
      <c r="P57" s="4"/>
      <c r="Q57" s="4" t="str">
        <f t="shared" si="1"/>
        <v/>
      </c>
      <c r="R57" s="4"/>
      <c r="S57" s="4"/>
      <c r="T57" s="85"/>
    </row>
    <row r="58" spans="1:20" x14ac:dyDescent="0.2">
      <c r="A58" s="83"/>
      <c r="B58" s="83"/>
      <c r="C58" s="64"/>
      <c r="D58" s="64"/>
      <c r="E58" s="64"/>
      <c r="F58" s="64"/>
      <c r="G58" s="64"/>
      <c r="H58" s="64"/>
      <c r="I58" s="84"/>
      <c r="J58" s="64"/>
      <c r="K58" s="4"/>
      <c r="L58" s="4" t="str">
        <f t="shared" si="0"/>
        <v/>
      </c>
      <c r="M58" s="4"/>
      <c r="N58" s="51"/>
      <c r="O58" s="65"/>
      <c r="P58" s="4"/>
      <c r="Q58" s="4" t="str">
        <f t="shared" si="1"/>
        <v/>
      </c>
      <c r="R58" s="4"/>
      <c r="S58" s="4"/>
      <c r="T58" s="85"/>
    </row>
    <row r="59" spans="1:20" x14ac:dyDescent="0.2">
      <c r="A59" s="83"/>
      <c r="B59" s="83"/>
      <c r="C59" s="64"/>
      <c r="D59" s="64"/>
      <c r="E59" s="64"/>
      <c r="F59" s="64"/>
      <c r="G59" s="64"/>
      <c r="H59" s="64"/>
      <c r="I59" s="84"/>
      <c r="J59" s="64"/>
      <c r="K59" s="4"/>
      <c r="L59" s="4" t="str">
        <f t="shared" si="0"/>
        <v/>
      </c>
      <c r="M59" s="4"/>
      <c r="N59" s="51"/>
      <c r="O59" s="65"/>
      <c r="P59" s="4"/>
      <c r="Q59" s="4" t="str">
        <f t="shared" si="1"/>
        <v/>
      </c>
      <c r="R59" s="4"/>
      <c r="S59" s="4"/>
      <c r="T59" s="85"/>
    </row>
    <row r="60" spans="1:20" x14ac:dyDescent="0.2">
      <c r="A60" s="83"/>
      <c r="B60" s="83"/>
      <c r="C60" s="64"/>
      <c r="D60" s="64"/>
      <c r="E60" s="64"/>
      <c r="F60" s="64"/>
      <c r="G60" s="64"/>
      <c r="H60" s="64"/>
      <c r="I60" s="84"/>
      <c r="J60" s="64"/>
      <c r="K60" s="4"/>
      <c r="L60" s="4" t="str">
        <f t="shared" si="0"/>
        <v/>
      </c>
      <c r="M60" s="4"/>
      <c r="N60" s="51"/>
      <c r="O60" s="65"/>
      <c r="P60" s="4"/>
      <c r="Q60" s="4" t="str">
        <f t="shared" si="1"/>
        <v/>
      </c>
      <c r="R60" s="4"/>
      <c r="S60" s="4"/>
      <c r="T60" s="85"/>
    </row>
    <row r="61" spans="1:20" x14ac:dyDescent="0.2">
      <c r="A61" s="83"/>
      <c r="B61" s="83"/>
      <c r="C61" s="64"/>
      <c r="D61" s="64"/>
      <c r="E61" s="64"/>
      <c r="F61" s="64"/>
      <c r="G61" s="64"/>
      <c r="H61" s="64"/>
      <c r="I61" s="84"/>
      <c r="J61" s="64"/>
      <c r="K61" s="4"/>
      <c r="L61" s="4" t="str">
        <f t="shared" si="0"/>
        <v/>
      </c>
      <c r="M61" s="4"/>
      <c r="N61" s="51"/>
      <c r="O61" s="65"/>
      <c r="P61" s="4"/>
      <c r="Q61" s="4" t="str">
        <f t="shared" si="1"/>
        <v/>
      </c>
      <c r="R61" s="4"/>
      <c r="S61" s="4"/>
      <c r="T61" s="85"/>
    </row>
    <row r="62" spans="1:20" x14ac:dyDescent="0.2">
      <c r="A62" s="83"/>
      <c r="B62" s="83"/>
      <c r="C62" s="64"/>
      <c r="D62" s="64"/>
      <c r="E62" s="64"/>
      <c r="F62" s="64"/>
      <c r="G62" s="64"/>
      <c r="H62" s="64"/>
      <c r="I62" s="84"/>
      <c r="J62" s="64"/>
      <c r="K62" s="4"/>
      <c r="L62" s="4" t="str">
        <f t="shared" si="0"/>
        <v/>
      </c>
      <c r="M62" s="4"/>
      <c r="N62" s="51"/>
      <c r="O62" s="65"/>
      <c r="P62" s="4"/>
      <c r="Q62" s="4" t="str">
        <f t="shared" si="1"/>
        <v/>
      </c>
      <c r="R62" s="4"/>
      <c r="S62" s="4"/>
      <c r="T62" s="85"/>
    </row>
    <row r="63" spans="1:20" x14ac:dyDescent="0.2">
      <c r="A63" s="83"/>
      <c r="B63" s="83"/>
      <c r="C63" s="64"/>
      <c r="D63" s="64"/>
      <c r="E63" s="64"/>
      <c r="F63" s="64"/>
      <c r="G63" s="64"/>
      <c r="H63" s="64"/>
      <c r="I63" s="84"/>
      <c r="J63" s="64"/>
      <c r="K63" s="4"/>
      <c r="L63" s="4" t="str">
        <f t="shared" si="0"/>
        <v/>
      </c>
      <c r="M63" s="4"/>
      <c r="N63" s="51"/>
      <c r="O63" s="65"/>
      <c r="P63" s="4"/>
      <c r="Q63" s="4" t="str">
        <f t="shared" si="1"/>
        <v/>
      </c>
      <c r="R63" s="4"/>
      <c r="S63" s="4"/>
      <c r="T63" s="85"/>
    </row>
    <row r="64" spans="1:20" x14ac:dyDescent="0.2">
      <c r="A64" s="83"/>
      <c r="B64" s="83"/>
      <c r="C64" s="64"/>
      <c r="D64" s="64"/>
      <c r="E64" s="64"/>
      <c r="F64" s="64"/>
      <c r="G64" s="64"/>
      <c r="H64" s="64"/>
      <c r="I64" s="84"/>
      <c r="J64" s="64"/>
      <c r="K64" s="4"/>
      <c r="L64" s="4" t="str">
        <f t="shared" si="0"/>
        <v/>
      </c>
      <c r="M64" s="4"/>
      <c r="N64" s="51"/>
      <c r="O64" s="65"/>
      <c r="P64" s="4"/>
      <c r="Q64" s="4" t="str">
        <f t="shared" si="1"/>
        <v/>
      </c>
      <c r="R64" s="4"/>
      <c r="S64" s="4"/>
      <c r="T64" s="85"/>
    </row>
    <row r="65" spans="1:20" x14ac:dyDescent="0.2">
      <c r="A65" s="83"/>
      <c r="B65" s="83"/>
      <c r="C65" s="64"/>
      <c r="D65" s="64"/>
      <c r="E65" s="64"/>
      <c r="F65" s="64"/>
      <c r="G65" s="64"/>
      <c r="H65" s="64"/>
      <c r="I65" s="84"/>
      <c r="J65" s="64"/>
      <c r="K65" s="4"/>
      <c r="L65" s="4" t="str">
        <f t="shared" si="0"/>
        <v/>
      </c>
      <c r="M65" s="4"/>
      <c r="N65" s="51"/>
      <c r="O65" s="65"/>
      <c r="P65" s="4"/>
      <c r="Q65" s="4" t="str">
        <f t="shared" si="1"/>
        <v/>
      </c>
      <c r="R65" s="4"/>
      <c r="S65" s="4"/>
      <c r="T65" s="85"/>
    </row>
    <row r="66" spans="1:20" x14ac:dyDescent="0.2">
      <c r="A66" s="83"/>
      <c r="B66" s="83"/>
      <c r="C66" s="64"/>
      <c r="D66" s="64"/>
      <c r="E66" s="64"/>
      <c r="F66" s="64"/>
      <c r="G66" s="64"/>
      <c r="H66" s="64"/>
      <c r="I66" s="84"/>
      <c r="J66" s="64"/>
      <c r="K66" s="4"/>
      <c r="L66" s="4" t="str">
        <f t="shared" si="0"/>
        <v/>
      </c>
      <c r="M66" s="4"/>
      <c r="N66" s="51"/>
      <c r="O66" s="65"/>
      <c r="P66" s="4"/>
      <c r="Q66" s="4" t="str">
        <f t="shared" si="1"/>
        <v/>
      </c>
      <c r="R66" s="4"/>
      <c r="S66" s="4"/>
      <c r="T66" s="85"/>
    </row>
    <row r="67" spans="1:20" x14ac:dyDescent="0.2">
      <c r="A67" s="83"/>
      <c r="B67" s="83"/>
      <c r="C67" s="64"/>
      <c r="D67" s="64"/>
      <c r="E67" s="64"/>
      <c r="F67" s="64"/>
      <c r="G67" s="64"/>
      <c r="H67" s="64"/>
      <c r="I67" s="84"/>
      <c r="J67" s="64"/>
      <c r="K67" s="4"/>
      <c r="L67" s="4" t="str">
        <f t="shared" si="0"/>
        <v/>
      </c>
      <c r="M67" s="4"/>
      <c r="N67" s="51"/>
      <c r="O67" s="65"/>
      <c r="P67" s="4"/>
      <c r="Q67" s="4" t="str">
        <f t="shared" si="1"/>
        <v/>
      </c>
      <c r="R67" s="4"/>
      <c r="S67" s="4"/>
      <c r="T67" s="85"/>
    </row>
    <row r="68" spans="1:20" x14ac:dyDescent="0.2">
      <c r="A68" s="83"/>
      <c r="B68" s="83"/>
      <c r="C68" s="64"/>
      <c r="D68" s="64"/>
      <c r="E68" s="64"/>
      <c r="F68" s="64"/>
      <c r="G68" s="64"/>
      <c r="H68" s="64"/>
      <c r="I68" s="84"/>
      <c r="J68" s="64"/>
      <c r="K68" s="4"/>
      <c r="L68" s="4" t="str">
        <f t="shared" si="0"/>
        <v/>
      </c>
      <c r="M68" s="4"/>
      <c r="N68" s="51"/>
      <c r="O68" s="65"/>
      <c r="P68" s="4"/>
      <c r="Q68" s="4" t="str">
        <f t="shared" si="1"/>
        <v/>
      </c>
      <c r="R68" s="4"/>
      <c r="S68" s="4"/>
      <c r="T68" s="85"/>
    </row>
    <row r="69" spans="1:20" x14ac:dyDescent="0.2">
      <c r="A69" s="83"/>
      <c r="B69" s="83"/>
      <c r="C69" s="64"/>
      <c r="D69" s="64"/>
      <c r="E69" s="64"/>
      <c r="F69" s="64"/>
      <c r="G69" s="64"/>
      <c r="H69" s="64"/>
      <c r="I69" s="84"/>
      <c r="J69" s="64"/>
      <c r="K69" s="4"/>
      <c r="L69" s="4" t="str">
        <f t="shared" si="0"/>
        <v/>
      </c>
      <c r="M69" s="4"/>
      <c r="N69" s="51"/>
      <c r="O69" s="65"/>
      <c r="P69" s="4"/>
      <c r="Q69" s="4" t="str">
        <f t="shared" si="1"/>
        <v/>
      </c>
      <c r="R69" s="4"/>
      <c r="S69" s="4"/>
      <c r="T69" s="85"/>
    </row>
    <row r="70" spans="1:20" x14ac:dyDescent="0.2">
      <c r="A70" s="83"/>
      <c r="B70" s="83"/>
      <c r="C70" s="64"/>
      <c r="D70" s="64"/>
      <c r="E70" s="64"/>
      <c r="F70" s="64"/>
      <c r="G70" s="64"/>
      <c r="H70" s="64"/>
      <c r="I70" s="84"/>
      <c r="J70" s="64"/>
      <c r="K70" s="4"/>
      <c r="L70" s="4" t="str">
        <f t="shared" si="0"/>
        <v/>
      </c>
      <c r="M70" s="4"/>
      <c r="N70" s="51"/>
      <c r="O70" s="65"/>
      <c r="P70" s="4"/>
      <c r="Q70" s="4" t="str">
        <f t="shared" si="1"/>
        <v/>
      </c>
      <c r="R70" s="4"/>
      <c r="S70" s="4"/>
      <c r="T70" s="85"/>
    </row>
    <row r="71" spans="1:20" x14ac:dyDescent="0.2">
      <c r="A71" s="83"/>
      <c r="B71" s="83"/>
      <c r="C71" s="64"/>
      <c r="D71" s="64"/>
      <c r="E71" s="64"/>
      <c r="F71" s="64"/>
      <c r="G71" s="64"/>
      <c r="H71" s="64"/>
      <c r="I71" s="84"/>
      <c r="J71" s="64"/>
      <c r="K71" s="4"/>
      <c r="L71" s="4" t="str">
        <f t="shared" si="0"/>
        <v/>
      </c>
      <c r="M71" s="4"/>
      <c r="N71" s="51"/>
      <c r="O71" s="65"/>
      <c r="P71" s="4"/>
      <c r="Q71" s="4" t="str">
        <f t="shared" si="1"/>
        <v/>
      </c>
      <c r="R71" s="4"/>
      <c r="S71" s="4"/>
      <c r="T71" s="85"/>
    </row>
    <row r="72" spans="1:20" x14ac:dyDescent="0.2">
      <c r="A72" s="83"/>
      <c r="B72" s="83"/>
      <c r="C72" s="64"/>
      <c r="D72" s="64"/>
      <c r="E72" s="64"/>
      <c r="F72" s="64"/>
      <c r="G72" s="64"/>
      <c r="H72" s="64"/>
      <c r="I72" s="84"/>
      <c r="J72" s="64"/>
      <c r="K72" s="4"/>
      <c r="L72" s="4" t="str">
        <f t="shared" ref="L72:L106" si="2">IF(R72&lt;&gt;"",R72,"")</f>
        <v/>
      </c>
      <c r="M72" s="4"/>
      <c r="N72" s="51"/>
      <c r="O72" s="65"/>
      <c r="P72" s="4"/>
      <c r="Q72" s="4" t="str">
        <f t="shared" ref="Q72:Q106" si="3">IF(P72&lt;&gt;"",P72,"")</f>
        <v/>
      </c>
      <c r="R72" s="4"/>
      <c r="S72" s="4"/>
      <c r="T72" s="85"/>
    </row>
    <row r="73" spans="1:20" x14ac:dyDescent="0.2">
      <c r="A73" s="83"/>
      <c r="B73" s="83"/>
      <c r="C73" s="64"/>
      <c r="D73" s="64"/>
      <c r="E73" s="64"/>
      <c r="F73" s="64"/>
      <c r="G73" s="64"/>
      <c r="H73" s="64"/>
      <c r="I73" s="84"/>
      <c r="J73" s="64"/>
      <c r="K73" s="4"/>
      <c r="L73" s="4" t="str">
        <f t="shared" si="2"/>
        <v/>
      </c>
      <c r="M73" s="4"/>
      <c r="N73" s="51"/>
      <c r="O73" s="65"/>
      <c r="P73" s="4"/>
      <c r="Q73" s="4" t="str">
        <f t="shared" si="3"/>
        <v/>
      </c>
      <c r="R73" s="4"/>
      <c r="S73" s="4"/>
      <c r="T73" s="85"/>
    </row>
    <row r="74" spans="1:20" x14ac:dyDescent="0.2">
      <c r="A74" s="83"/>
      <c r="B74" s="83"/>
      <c r="C74" s="64"/>
      <c r="D74" s="64"/>
      <c r="E74" s="64"/>
      <c r="F74" s="64"/>
      <c r="G74" s="64"/>
      <c r="H74" s="64"/>
      <c r="I74" s="84"/>
      <c r="J74" s="64"/>
      <c r="K74" s="4"/>
      <c r="L74" s="4" t="str">
        <f t="shared" si="2"/>
        <v/>
      </c>
      <c r="M74" s="4"/>
      <c r="N74" s="51"/>
      <c r="O74" s="65"/>
      <c r="P74" s="4"/>
      <c r="Q74" s="4" t="str">
        <f t="shared" si="3"/>
        <v/>
      </c>
      <c r="R74" s="4"/>
      <c r="S74" s="4"/>
      <c r="T74" s="85"/>
    </row>
    <row r="75" spans="1:20" x14ac:dyDescent="0.2">
      <c r="A75" s="83"/>
      <c r="B75" s="83"/>
      <c r="C75" s="64"/>
      <c r="D75" s="64"/>
      <c r="E75" s="64"/>
      <c r="F75" s="64"/>
      <c r="G75" s="64"/>
      <c r="H75" s="64"/>
      <c r="I75" s="84"/>
      <c r="J75" s="64"/>
      <c r="K75" s="4"/>
      <c r="L75" s="4" t="str">
        <f t="shared" si="2"/>
        <v/>
      </c>
      <c r="M75" s="4"/>
      <c r="N75" s="51"/>
      <c r="O75" s="65"/>
      <c r="P75" s="4"/>
      <c r="Q75" s="4" t="str">
        <f t="shared" si="3"/>
        <v/>
      </c>
      <c r="R75" s="4"/>
      <c r="S75" s="4"/>
      <c r="T75" s="85"/>
    </row>
    <row r="76" spans="1:20" x14ac:dyDescent="0.2">
      <c r="A76" s="83"/>
      <c r="B76" s="83"/>
      <c r="C76" s="64"/>
      <c r="D76" s="64"/>
      <c r="E76" s="64"/>
      <c r="F76" s="64"/>
      <c r="G76" s="64"/>
      <c r="H76" s="64"/>
      <c r="I76" s="84"/>
      <c r="J76" s="64"/>
      <c r="K76" s="4"/>
      <c r="L76" s="4" t="str">
        <f t="shared" si="2"/>
        <v/>
      </c>
      <c r="M76" s="4"/>
      <c r="N76" s="51"/>
      <c r="O76" s="65"/>
      <c r="P76" s="4"/>
      <c r="Q76" s="4" t="str">
        <f t="shared" si="3"/>
        <v/>
      </c>
      <c r="R76" s="4"/>
      <c r="S76" s="4"/>
      <c r="T76" s="85"/>
    </row>
    <row r="77" spans="1:20" x14ac:dyDescent="0.2">
      <c r="A77" s="83"/>
      <c r="B77" s="83"/>
      <c r="C77" s="64"/>
      <c r="D77" s="64"/>
      <c r="E77" s="64"/>
      <c r="F77" s="64"/>
      <c r="G77" s="64"/>
      <c r="H77" s="64"/>
      <c r="I77" s="84"/>
      <c r="J77" s="64"/>
      <c r="K77" s="4"/>
      <c r="L77" s="4" t="str">
        <f t="shared" si="2"/>
        <v/>
      </c>
      <c r="M77" s="4"/>
      <c r="N77" s="51"/>
      <c r="O77" s="65"/>
      <c r="P77" s="4"/>
      <c r="Q77" s="4" t="str">
        <f t="shared" si="3"/>
        <v/>
      </c>
      <c r="R77" s="4"/>
      <c r="S77" s="4"/>
      <c r="T77" s="85"/>
    </row>
    <row r="78" spans="1:20" x14ac:dyDescent="0.2">
      <c r="A78" s="83"/>
      <c r="B78" s="83"/>
      <c r="C78" s="64"/>
      <c r="D78" s="64"/>
      <c r="E78" s="64"/>
      <c r="F78" s="64"/>
      <c r="G78" s="64"/>
      <c r="H78" s="64"/>
      <c r="I78" s="84"/>
      <c r="J78" s="64"/>
      <c r="K78" s="4"/>
      <c r="L78" s="4" t="str">
        <f t="shared" si="2"/>
        <v/>
      </c>
      <c r="M78" s="4"/>
      <c r="N78" s="51"/>
      <c r="O78" s="65"/>
      <c r="P78" s="4"/>
      <c r="Q78" s="4" t="str">
        <f t="shared" si="3"/>
        <v/>
      </c>
      <c r="R78" s="4"/>
      <c r="S78" s="4"/>
      <c r="T78" s="85"/>
    </row>
    <row r="79" spans="1:20" x14ac:dyDescent="0.2">
      <c r="A79" s="83"/>
      <c r="B79" s="83"/>
      <c r="C79" s="64"/>
      <c r="D79" s="64"/>
      <c r="E79" s="64"/>
      <c r="F79" s="64"/>
      <c r="G79" s="64"/>
      <c r="H79" s="64"/>
      <c r="I79" s="84"/>
      <c r="J79" s="64"/>
      <c r="K79" s="4"/>
      <c r="L79" s="4" t="str">
        <f t="shared" si="2"/>
        <v/>
      </c>
      <c r="M79" s="4"/>
      <c r="N79" s="51"/>
      <c r="O79" s="65"/>
      <c r="P79" s="4"/>
      <c r="Q79" s="4" t="str">
        <f t="shared" si="3"/>
        <v/>
      </c>
      <c r="R79" s="4"/>
      <c r="S79" s="4"/>
      <c r="T79" s="85"/>
    </row>
    <row r="80" spans="1:20" x14ac:dyDescent="0.2">
      <c r="A80" s="83"/>
      <c r="B80" s="83"/>
      <c r="C80" s="64"/>
      <c r="D80" s="64"/>
      <c r="E80" s="64"/>
      <c r="F80" s="64"/>
      <c r="G80" s="64"/>
      <c r="H80" s="64"/>
      <c r="I80" s="84"/>
      <c r="J80" s="64"/>
      <c r="K80" s="4"/>
      <c r="L80" s="4" t="str">
        <f t="shared" si="2"/>
        <v/>
      </c>
      <c r="M80" s="4"/>
      <c r="N80" s="51"/>
      <c r="O80" s="65"/>
      <c r="P80" s="4"/>
      <c r="Q80" s="4" t="str">
        <f t="shared" si="3"/>
        <v/>
      </c>
      <c r="R80" s="4"/>
      <c r="S80" s="4"/>
      <c r="T80" s="85"/>
    </row>
    <row r="81" spans="1:20" x14ac:dyDescent="0.2">
      <c r="A81" s="83"/>
      <c r="B81" s="83"/>
      <c r="C81" s="64"/>
      <c r="D81" s="64"/>
      <c r="E81" s="64"/>
      <c r="F81" s="64"/>
      <c r="G81" s="64"/>
      <c r="H81" s="64"/>
      <c r="I81" s="84"/>
      <c r="J81" s="64"/>
      <c r="K81" s="4"/>
      <c r="L81" s="4" t="str">
        <f t="shared" si="2"/>
        <v/>
      </c>
      <c r="M81" s="4"/>
      <c r="N81" s="51"/>
      <c r="O81" s="65"/>
      <c r="P81" s="4"/>
      <c r="Q81" s="4" t="str">
        <f t="shared" si="3"/>
        <v/>
      </c>
      <c r="R81" s="4"/>
      <c r="S81" s="4"/>
      <c r="T81" s="85"/>
    </row>
    <row r="82" spans="1:20" x14ac:dyDescent="0.2">
      <c r="A82" s="83"/>
      <c r="B82" s="83"/>
      <c r="C82" s="64"/>
      <c r="D82" s="64"/>
      <c r="E82" s="64"/>
      <c r="F82" s="64"/>
      <c r="G82" s="64"/>
      <c r="H82" s="64"/>
      <c r="I82" s="84"/>
      <c r="J82" s="64"/>
      <c r="K82" s="4"/>
      <c r="L82" s="4" t="str">
        <f t="shared" si="2"/>
        <v/>
      </c>
      <c r="M82" s="4"/>
      <c r="N82" s="51"/>
      <c r="O82" s="65"/>
      <c r="P82" s="4"/>
      <c r="Q82" s="4" t="str">
        <f t="shared" si="3"/>
        <v/>
      </c>
      <c r="R82" s="4"/>
      <c r="S82" s="4"/>
      <c r="T82" s="85"/>
    </row>
    <row r="83" spans="1:20" x14ac:dyDescent="0.2">
      <c r="A83" s="83"/>
      <c r="B83" s="83"/>
      <c r="C83" s="64"/>
      <c r="D83" s="64"/>
      <c r="E83" s="64"/>
      <c r="F83" s="64"/>
      <c r="G83" s="64"/>
      <c r="H83" s="64"/>
      <c r="I83" s="84"/>
      <c r="J83" s="64"/>
      <c r="K83" s="4"/>
      <c r="L83" s="4" t="str">
        <f t="shared" si="2"/>
        <v/>
      </c>
      <c r="M83" s="4"/>
      <c r="N83" s="51"/>
      <c r="O83" s="65"/>
      <c r="P83" s="4"/>
      <c r="Q83" s="4" t="str">
        <f t="shared" si="3"/>
        <v/>
      </c>
      <c r="R83" s="4"/>
      <c r="S83" s="4"/>
      <c r="T83" s="85"/>
    </row>
    <row r="84" spans="1:20" x14ac:dyDescent="0.2">
      <c r="A84" s="83"/>
      <c r="B84" s="83"/>
      <c r="C84" s="64"/>
      <c r="D84" s="64"/>
      <c r="E84" s="64"/>
      <c r="F84" s="64"/>
      <c r="G84" s="64"/>
      <c r="H84" s="64"/>
      <c r="I84" s="84"/>
      <c r="J84" s="64"/>
      <c r="K84" s="4"/>
      <c r="L84" s="4" t="str">
        <f t="shared" si="2"/>
        <v/>
      </c>
      <c r="M84" s="4"/>
      <c r="N84" s="51"/>
      <c r="O84" s="65"/>
      <c r="P84" s="4"/>
      <c r="Q84" s="4" t="str">
        <f t="shared" si="3"/>
        <v/>
      </c>
      <c r="R84" s="4"/>
      <c r="S84" s="4"/>
      <c r="T84" s="85"/>
    </row>
    <row r="85" spans="1:20" x14ac:dyDescent="0.2">
      <c r="A85" s="83"/>
      <c r="B85" s="83"/>
      <c r="C85" s="64"/>
      <c r="D85" s="64"/>
      <c r="E85" s="64"/>
      <c r="F85" s="64"/>
      <c r="G85" s="64"/>
      <c r="H85" s="64"/>
      <c r="I85" s="84"/>
      <c r="J85" s="64"/>
      <c r="K85" s="4"/>
      <c r="L85" s="4" t="str">
        <f t="shared" si="2"/>
        <v/>
      </c>
      <c r="M85" s="4"/>
      <c r="N85" s="51"/>
      <c r="O85" s="65"/>
      <c r="P85" s="4"/>
      <c r="Q85" s="4" t="str">
        <f t="shared" si="3"/>
        <v/>
      </c>
      <c r="R85" s="4"/>
      <c r="S85" s="4"/>
      <c r="T85" s="85"/>
    </row>
    <row r="86" spans="1:20" x14ac:dyDescent="0.2">
      <c r="A86" s="83"/>
      <c r="B86" s="83"/>
      <c r="C86" s="64"/>
      <c r="D86" s="64"/>
      <c r="E86" s="64"/>
      <c r="F86" s="64"/>
      <c r="G86" s="64"/>
      <c r="H86" s="64"/>
      <c r="I86" s="84"/>
      <c r="J86" s="64"/>
      <c r="K86" s="4"/>
      <c r="L86" s="4" t="str">
        <f t="shared" si="2"/>
        <v/>
      </c>
      <c r="M86" s="4"/>
      <c r="N86" s="51"/>
      <c r="O86" s="65"/>
      <c r="P86" s="4"/>
      <c r="Q86" s="4" t="str">
        <f t="shared" si="3"/>
        <v/>
      </c>
      <c r="R86" s="4"/>
      <c r="S86" s="4"/>
      <c r="T86" s="85"/>
    </row>
    <row r="87" spans="1:20" x14ac:dyDescent="0.2">
      <c r="A87" s="83"/>
      <c r="B87" s="83"/>
      <c r="C87" s="64"/>
      <c r="D87" s="64"/>
      <c r="E87" s="64"/>
      <c r="F87" s="64"/>
      <c r="G87" s="64"/>
      <c r="H87" s="64"/>
      <c r="I87" s="84"/>
      <c r="J87" s="64"/>
      <c r="K87" s="4"/>
      <c r="L87" s="4" t="str">
        <f t="shared" si="2"/>
        <v/>
      </c>
      <c r="M87" s="4"/>
      <c r="N87" s="51"/>
      <c r="O87" s="65"/>
      <c r="P87" s="4"/>
      <c r="Q87" s="4" t="str">
        <f t="shared" si="3"/>
        <v/>
      </c>
      <c r="R87" s="4"/>
      <c r="S87" s="4"/>
      <c r="T87" s="85"/>
    </row>
    <row r="88" spans="1:20" x14ac:dyDescent="0.2">
      <c r="A88" s="83"/>
      <c r="B88" s="83"/>
      <c r="C88" s="64"/>
      <c r="D88" s="64"/>
      <c r="E88" s="64"/>
      <c r="F88" s="64"/>
      <c r="G88" s="64"/>
      <c r="H88" s="64"/>
      <c r="I88" s="84"/>
      <c r="J88" s="64"/>
      <c r="K88" s="4"/>
      <c r="L88" s="4" t="str">
        <f t="shared" si="2"/>
        <v/>
      </c>
      <c r="M88" s="4"/>
      <c r="N88" s="51"/>
      <c r="O88" s="65"/>
      <c r="P88" s="4"/>
      <c r="Q88" s="4" t="str">
        <f t="shared" si="3"/>
        <v/>
      </c>
      <c r="R88" s="4"/>
      <c r="S88" s="4"/>
      <c r="T88" s="85"/>
    </row>
    <row r="89" spans="1:20" x14ac:dyDescent="0.2">
      <c r="A89" s="83"/>
      <c r="B89" s="83"/>
      <c r="C89" s="64"/>
      <c r="D89" s="64"/>
      <c r="E89" s="64"/>
      <c r="F89" s="64"/>
      <c r="G89" s="64"/>
      <c r="H89" s="64"/>
      <c r="I89" s="84"/>
      <c r="J89" s="64"/>
      <c r="K89" s="4"/>
      <c r="L89" s="4" t="str">
        <f t="shared" si="2"/>
        <v/>
      </c>
      <c r="M89" s="4"/>
      <c r="N89" s="51"/>
      <c r="O89" s="65"/>
      <c r="P89" s="4"/>
      <c r="Q89" s="4" t="str">
        <f t="shared" si="3"/>
        <v/>
      </c>
      <c r="R89" s="4"/>
      <c r="S89" s="4"/>
      <c r="T89" s="85"/>
    </row>
    <row r="90" spans="1:20" x14ac:dyDescent="0.2">
      <c r="A90" s="83"/>
      <c r="B90" s="83"/>
      <c r="C90" s="64"/>
      <c r="D90" s="64"/>
      <c r="E90" s="64"/>
      <c r="F90" s="64"/>
      <c r="G90" s="64"/>
      <c r="H90" s="64"/>
      <c r="I90" s="84"/>
      <c r="J90" s="64"/>
      <c r="K90" s="4"/>
      <c r="L90" s="4" t="str">
        <f t="shared" si="2"/>
        <v/>
      </c>
      <c r="M90" s="4"/>
      <c r="N90" s="51"/>
      <c r="O90" s="65"/>
      <c r="P90" s="4"/>
      <c r="Q90" s="4" t="str">
        <f t="shared" si="3"/>
        <v/>
      </c>
      <c r="R90" s="4"/>
      <c r="S90" s="4"/>
      <c r="T90" s="85"/>
    </row>
    <row r="91" spans="1:20" x14ac:dyDescent="0.2">
      <c r="A91" s="83"/>
      <c r="B91" s="83"/>
      <c r="C91" s="64"/>
      <c r="D91" s="64"/>
      <c r="E91" s="64"/>
      <c r="F91" s="64"/>
      <c r="G91" s="64"/>
      <c r="H91" s="64"/>
      <c r="I91" s="84"/>
      <c r="J91" s="64"/>
      <c r="K91" s="4"/>
      <c r="L91" s="4" t="str">
        <f t="shared" si="2"/>
        <v/>
      </c>
      <c r="M91" s="4"/>
      <c r="N91" s="51"/>
      <c r="O91" s="65"/>
      <c r="P91" s="4"/>
      <c r="Q91" s="4" t="str">
        <f t="shared" si="3"/>
        <v/>
      </c>
      <c r="R91" s="4"/>
      <c r="S91" s="4"/>
      <c r="T91" s="85"/>
    </row>
    <row r="92" spans="1:20" x14ac:dyDescent="0.2">
      <c r="A92" s="83"/>
      <c r="B92" s="83"/>
      <c r="C92" s="64"/>
      <c r="D92" s="64"/>
      <c r="E92" s="64"/>
      <c r="F92" s="64"/>
      <c r="G92" s="64"/>
      <c r="H92" s="64"/>
      <c r="I92" s="84"/>
      <c r="J92" s="64"/>
      <c r="K92" s="4"/>
      <c r="L92" s="4" t="str">
        <f t="shared" si="2"/>
        <v/>
      </c>
      <c r="M92" s="4"/>
      <c r="N92" s="51"/>
      <c r="O92" s="65"/>
      <c r="P92" s="4"/>
      <c r="Q92" s="4" t="str">
        <f t="shared" si="3"/>
        <v/>
      </c>
      <c r="R92" s="4"/>
      <c r="S92" s="4"/>
      <c r="T92" s="85"/>
    </row>
    <row r="93" spans="1:20" x14ac:dyDescent="0.2">
      <c r="A93" s="83"/>
      <c r="B93" s="83"/>
      <c r="C93" s="64"/>
      <c r="D93" s="64"/>
      <c r="E93" s="64"/>
      <c r="F93" s="64"/>
      <c r="G93" s="64"/>
      <c r="H93" s="64"/>
      <c r="I93" s="84"/>
      <c r="J93" s="64"/>
      <c r="K93" s="4"/>
      <c r="L93" s="4" t="str">
        <f t="shared" si="2"/>
        <v/>
      </c>
      <c r="M93" s="4"/>
      <c r="N93" s="51"/>
      <c r="O93" s="65"/>
      <c r="P93" s="4"/>
      <c r="Q93" s="4" t="str">
        <f t="shared" si="3"/>
        <v/>
      </c>
      <c r="R93" s="4"/>
      <c r="S93" s="4"/>
      <c r="T93" s="85"/>
    </row>
    <row r="94" spans="1:20" x14ac:dyDescent="0.2">
      <c r="A94" s="83"/>
      <c r="B94" s="83"/>
      <c r="C94" s="64"/>
      <c r="D94" s="64"/>
      <c r="E94" s="64"/>
      <c r="F94" s="64"/>
      <c r="G94" s="64"/>
      <c r="H94" s="64"/>
      <c r="I94" s="84"/>
      <c r="J94" s="64"/>
      <c r="K94" s="4"/>
      <c r="L94" s="4" t="str">
        <f t="shared" si="2"/>
        <v/>
      </c>
      <c r="M94" s="4"/>
      <c r="N94" s="51"/>
      <c r="O94" s="65"/>
      <c r="P94" s="4"/>
      <c r="Q94" s="4" t="str">
        <f t="shared" si="3"/>
        <v/>
      </c>
      <c r="R94" s="4"/>
      <c r="S94" s="4"/>
      <c r="T94" s="85"/>
    </row>
    <row r="95" spans="1:20" x14ac:dyDescent="0.2">
      <c r="A95" s="83"/>
      <c r="B95" s="83"/>
      <c r="C95" s="64"/>
      <c r="D95" s="64"/>
      <c r="E95" s="64"/>
      <c r="F95" s="64"/>
      <c r="G95" s="64"/>
      <c r="H95" s="64"/>
      <c r="I95" s="84"/>
      <c r="J95" s="64"/>
      <c r="K95" s="4"/>
      <c r="L95" s="4" t="str">
        <f t="shared" si="2"/>
        <v/>
      </c>
      <c r="M95" s="4"/>
      <c r="N95" s="51"/>
      <c r="O95" s="65"/>
      <c r="P95" s="4"/>
      <c r="Q95" s="4" t="str">
        <f t="shared" si="3"/>
        <v/>
      </c>
      <c r="R95" s="4"/>
      <c r="S95" s="4"/>
      <c r="T95" s="85"/>
    </row>
    <row r="96" spans="1:20" x14ac:dyDescent="0.2">
      <c r="A96" s="83"/>
      <c r="B96" s="83"/>
      <c r="C96" s="64"/>
      <c r="D96" s="64"/>
      <c r="E96" s="64"/>
      <c r="F96" s="64"/>
      <c r="G96" s="64"/>
      <c r="H96" s="64"/>
      <c r="I96" s="84"/>
      <c r="J96" s="64"/>
      <c r="K96" s="4"/>
      <c r="L96" s="4" t="str">
        <f t="shared" si="2"/>
        <v/>
      </c>
      <c r="M96" s="4"/>
      <c r="N96" s="51"/>
      <c r="O96" s="65"/>
      <c r="P96" s="4"/>
      <c r="Q96" s="4" t="str">
        <f t="shared" si="3"/>
        <v/>
      </c>
      <c r="R96" s="4"/>
      <c r="S96" s="4"/>
      <c r="T96" s="85"/>
    </row>
    <row r="97" spans="1:20" x14ac:dyDescent="0.2">
      <c r="A97" s="83"/>
      <c r="B97" s="83"/>
      <c r="C97" s="64"/>
      <c r="D97" s="64"/>
      <c r="E97" s="64"/>
      <c r="F97" s="64"/>
      <c r="G97" s="64"/>
      <c r="H97" s="64"/>
      <c r="I97" s="84"/>
      <c r="J97" s="64"/>
      <c r="K97" s="4"/>
      <c r="L97" s="4" t="str">
        <f t="shared" si="2"/>
        <v/>
      </c>
      <c r="M97" s="4"/>
      <c r="N97" s="51"/>
      <c r="O97" s="65"/>
      <c r="P97" s="4"/>
      <c r="Q97" s="4" t="str">
        <f t="shared" si="3"/>
        <v/>
      </c>
      <c r="R97" s="4"/>
      <c r="S97" s="4"/>
      <c r="T97" s="85"/>
    </row>
    <row r="98" spans="1:20" x14ac:dyDescent="0.2">
      <c r="A98" s="83"/>
      <c r="B98" s="83"/>
      <c r="C98" s="64"/>
      <c r="D98" s="64"/>
      <c r="E98" s="64"/>
      <c r="F98" s="64"/>
      <c r="G98" s="64"/>
      <c r="H98" s="64"/>
      <c r="I98" s="84"/>
      <c r="J98" s="64"/>
      <c r="K98" s="4"/>
      <c r="L98" s="4" t="str">
        <f t="shared" si="2"/>
        <v/>
      </c>
      <c r="M98" s="4"/>
      <c r="N98" s="51"/>
      <c r="O98" s="65"/>
      <c r="P98" s="4"/>
      <c r="Q98" s="4" t="str">
        <f t="shared" si="3"/>
        <v/>
      </c>
      <c r="R98" s="4"/>
      <c r="S98" s="4"/>
      <c r="T98" s="85"/>
    </row>
    <row r="99" spans="1:20" x14ac:dyDescent="0.2">
      <c r="A99" s="83"/>
      <c r="B99" s="83"/>
      <c r="C99" s="64"/>
      <c r="D99" s="64"/>
      <c r="E99" s="64"/>
      <c r="F99" s="64"/>
      <c r="G99" s="64"/>
      <c r="H99" s="64"/>
      <c r="I99" s="84"/>
      <c r="J99" s="64"/>
      <c r="K99" s="4"/>
      <c r="L99" s="4" t="str">
        <f t="shared" si="2"/>
        <v/>
      </c>
      <c r="M99" s="4"/>
      <c r="N99" s="51"/>
      <c r="O99" s="65"/>
      <c r="P99" s="4"/>
      <c r="Q99" s="4" t="str">
        <f t="shared" si="3"/>
        <v/>
      </c>
      <c r="R99" s="4"/>
      <c r="S99" s="4"/>
      <c r="T99" s="85"/>
    </row>
    <row r="100" spans="1:20" x14ac:dyDescent="0.2">
      <c r="A100" s="83"/>
      <c r="B100" s="83"/>
      <c r="C100" s="64"/>
      <c r="D100" s="64"/>
      <c r="E100" s="64"/>
      <c r="F100" s="64"/>
      <c r="G100" s="64"/>
      <c r="H100" s="64"/>
      <c r="I100" s="84"/>
      <c r="J100" s="64"/>
      <c r="K100" s="4"/>
      <c r="L100" s="4" t="str">
        <f t="shared" si="2"/>
        <v/>
      </c>
      <c r="M100" s="4"/>
      <c r="N100" s="51"/>
      <c r="O100" s="65"/>
      <c r="P100" s="4"/>
      <c r="Q100" s="4" t="str">
        <f t="shared" si="3"/>
        <v/>
      </c>
      <c r="R100" s="4"/>
      <c r="S100" s="4"/>
      <c r="T100" s="85"/>
    </row>
    <row r="101" spans="1:20" x14ac:dyDescent="0.2">
      <c r="A101" s="83"/>
      <c r="B101" s="83"/>
      <c r="C101" s="64"/>
      <c r="D101" s="64"/>
      <c r="E101" s="64"/>
      <c r="F101" s="64"/>
      <c r="G101" s="64"/>
      <c r="H101" s="64"/>
      <c r="I101" s="84"/>
      <c r="J101" s="64"/>
      <c r="K101" s="4"/>
      <c r="L101" s="4" t="str">
        <f t="shared" si="2"/>
        <v/>
      </c>
      <c r="M101" s="4"/>
      <c r="N101" s="51"/>
      <c r="O101" s="65"/>
      <c r="P101" s="4"/>
      <c r="Q101" s="4" t="str">
        <f t="shared" si="3"/>
        <v/>
      </c>
      <c r="R101" s="4"/>
      <c r="S101" s="4"/>
      <c r="T101" s="85"/>
    </row>
    <row r="102" spans="1:20" x14ac:dyDescent="0.2">
      <c r="A102" s="83"/>
      <c r="B102" s="83"/>
      <c r="C102" s="64"/>
      <c r="D102" s="64"/>
      <c r="E102" s="64"/>
      <c r="F102" s="64"/>
      <c r="G102" s="64"/>
      <c r="H102" s="64"/>
      <c r="I102" s="84"/>
      <c r="J102" s="64"/>
      <c r="K102" s="4"/>
      <c r="L102" s="4" t="str">
        <f t="shared" si="2"/>
        <v/>
      </c>
      <c r="M102" s="4"/>
      <c r="N102" s="51"/>
      <c r="O102" s="65"/>
      <c r="P102" s="4"/>
      <c r="Q102" s="4" t="str">
        <f t="shared" si="3"/>
        <v/>
      </c>
      <c r="R102" s="4"/>
      <c r="S102" s="4"/>
      <c r="T102" s="85"/>
    </row>
    <row r="103" spans="1:20" x14ac:dyDescent="0.2">
      <c r="A103" s="83"/>
      <c r="B103" s="83"/>
      <c r="C103" s="64"/>
      <c r="D103" s="64"/>
      <c r="E103" s="64"/>
      <c r="F103" s="64"/>
      <c r="G103" s="64"/>
      <c r="H103" s="64"/>
      <c r="I103" s="84"/>
      <c r="J103" s="64"/>
      <c r="K103" s="4"/>
      <c r="L103" s="4" t="str">
        <f t="shared" si="2"/>
        <v/>
      </c>
      <c r="M103" s="4"/>
      <c r="N103" s="51"/>
      <c r="O103" s="65"/>
      <c r="P103" s="4"/>
      <c r="Q103" s="4" t="str">
        <f t="shared" si="3"/>
        <v/>
      </c>
      <c r="R103" s="4"/>
      <c r="S103" s="4"/>
      <c r="T103" s="85"/>
    </row>
    <row r="104" spans="1:20" x14ac:dyDescent="0.2">
      <c r="A104" s="83"/>
      <c r="B104" s="83"/>
      <c r="C104" s="64"/>
      <c r="D104" s="64"/>
      <c r="E104" s="64"/>
      <c r="F104" s="64"/>
      <c r="G104" s="64"/>
      <c r="H104" s="64"/>
      <c r="I104" s="84"/>
      <c r="J104" s="64"/>
      <c r="K104" s="4"/>
      <c r="L104" s="4" t="str">
        <f t="shared" si="2"/>
        <v/>
      </c>
      <c r="M104" s="4"/>
      <c r="N104" s="51"/>
      <c r="O104" s="65"/>
      <c r="P104" s="4"/>
      <c r="Q104" s="4" t="str">
        <f t="shared" si="3"/>
        <v/>
      </c>
      <c r="R104" s="4"/>
      <c r="S104" s="4"/>
      <c r="T104" s="85"/>
    </row>
    <row r="105" spans="1:20" x14ac:dyDescent="0.2">
      <c r="A105" s="83"/>
      <c r="B105" s="83"/>
      <c r="C105" s="64"/>
      <c r="D105" s="64"/>
      <c r="E105" s="64"/>
      <c r="F105" s="64"/>
      <c r="G105" s="64"/>
      <c r="H105" s="64"/>
      <c r="I105" s="84"/>
      <c r="J105" s="64"/>
      <c r="K105" s="4"/>
      <c r="L105" s="4" t="str">
        <f t="shared" si="2"/>
        <v/>
      </c>
      <c r="M105" s="4"/>
      <c r="N105" s="51"/>
      <c r="O105" s="65"/>
      <c r="P105" s="4"/>
      <c r="Q105" s="4" t="str">
        <f t="shared" si="3"/>
        <v/>
      </c>
      <c r="R105" s="4"/>
      <c r="S105" s="4"/>
      <c r="T105" s="85"/>
    </row>
    <row r="106" spans="1:20" x14ac:dyDescent="0.2">
      <c r="A106" s="83"/>
      <c r="B106" s="83"/>
      <c r="C106" s="64"/>
      <c r="D106" s="64"/>
      <c r="E106" s="64"/>
      <c r="F106" s="64"/>
      <c r="G106" s="64"/>
      <c r="H106" s="64"/>
      <c r="I106" s="84"/>
      <c r="J106" s="64"/>
      <c r="K106" s="4"/>
      <c r="L106" s="4" t="str">
        <f t="shared" si="2"/>
        <v/>
      </c>
      <c r="M106" s="4"/>
      <c r="N106" s="51"/>
      <c r="O106" s="65"/>
      <c r="P106" s="4"/>
      <c r="Q106" s="4" t="str">
        <f t="shared" si="3"/>
        <v/>
      </c>
      <c r="R106" s="4"/>
      <c r="S106" s="4"/>
      <c r="T106" s="85"/>
    </row>
  </sheetData>
  <dataValidations count="23">
    <dataValidation type="list" errorStyle="warning" showInputMessage="1" showErrorMessage="1" error="Please select a valid entry" sqref="F2">
      <formula1>CouponBondProgram</formula1>
    </dataValidation>
    <dataValidation type="list" showInputMessage="1" showErrorMessage="1" sqref="E2">
      <formula1>TradingCurrencies</formula1>
    </dataValidation>
    <dataValidation type="list" errorStyle="warning" showInputMessage="1" showErrorMessage="1" error="Please select a valid entry" sqref="C2">
      <formula1>CouponBondIssuers</formula1>
    </dataValidation>
    <dataValidation type="list" errorStyle="warning" showInputMessage="1" showErrorMessage="1" error="Please select a valid entry" sqref="B2">
      <formula1>CouponBondSegment</formula1>
    </dataValidation>
    <dataValidation type="list" errorStyle="warning" showInputMessage="1" showErrorMessage="1" error="Please select a valid entry" sqref="A2">
      <formula1>StarCAM_Exchanges</formula1>
    </dataValidation>
    <dataValidation type="list" allowBlank="1" showInputMessage="1" showErrorMessage="1" sqref="F7:F106">
      <formula1>InstrumentCurrencies</formula1>
    </dataValidation>
    <dataValidation type="list" allowBlank="1" showInputMessage="1" showErrorMessage="1" sqref="G7:G106">
      <formula1>FloatingFixed</formula1>
    </dataValidation>
    <dataValidation type="list" allowBlank="1" showInputMessage="1" showErrorMessage="1" sqref="J7:J106">
      <formula1>CouponsPerYear</formula1>
    </dataValidation>
    <dataValidation type="list" allowBlank="1" showInputMessage="1" showErrorMessage="1" sqref="H7:H106">
      <formula1>ReferenceRate</formula1>
    </dataValidation>
    <dataValidation errorStyle="warning" showInputMessage="1" showErrorMessage="1" error="Please select a valid entry" sqref="H2"/>
    <dataValidation type="date" operator="greaterThan" allowBlank="1" showInputMessage="1" showErrorMessage="1" sqref="U13:V13">
      <formula1>1</formula1>
    </dataValidation>
    <dataValidation type="date" errorStyle="warning" operator="greaterThan" allowBlank="1" showInputMessage="1" showErrorMessage="1" errorTitle="Listing Date" error="Must be a future trading date." sqref="G2">
      <formula1>TODAY()</formula1>
    </dataValidation>
    <dataValidation type="list" errorStyle="warning" allowBlank="1" showInputMessage="1" showErrorMessage="1" errorTitle="Day Adjustment Methed" error="Please select an option from the drop down meny." sqref="N7:N106">
      <formula1>DayAdjustmentMethod</formula1>
    </dataValidation>
    <dataValidation type="decimal" operator="greaterThanOrEqual" allowBlank="1" showInputMessage="1" showErrorMessage="1" sqref="I7:I106">
      <formula1>-100</formula1>
    </dataValidation>
    <dataValidation type="whole" operator="greaterThanOrEqual" allowBlank="1" showInputMessage="1" showErrorMessage="1" errorTitle="Amount issued" error="Please enter a whole number greater than 0." sqref="O7:O106">
      <formula1>0</formula1>
    </dataValidation>
    <dataValidation type="date" operator="greaterThan" allowBlank="1" showInputMessage="1" showErrorMessage="1" errorTitle="Reimbursement date" error="Please enter a date grater than then listing date." sqref="R7:R106">
      <formula1>$G$2</formula1>
    </dataValidation>
    <dataValidation type="date" operator="greaterThan" allowBlank="1" showInputMessage="1" showErrorMessage="1" errorTitle="Last trading date" error="Please enter a date grater than then listing date." sqref="S7:S106">
      <formula1>$G$2</formula1>
    </dataValidation>
    <dataValidation type="date" operator="greaterThan" allowBlank="1" showInputMessage="1" showErrorMessage="1" errorTitle="Issue Date" error="Please enter a valid date." sqref="P7:P106">
      <formula1>1</formula1>
    </dataValidation>
    <dataValidation type="date" operator="greaterThan" allowBlank="1" showInputMessage="1" showErrorMessage="1" errorTitle="First ordinary coupon" error="Please enter a valid date." sqref="K7:K106">
      <formula1>1</formula1>
    </dataValidation>
    <dataValidation type="date" operator="greaterThan" allowBlank="1" showInputMessage="1" showErrorMessage="1" errorTitle="Last ordinary coupon" error="Please enter a valid date." sqref="L7:L106">
      <formula1>1</formula1>
    </dataValidation>
    <dataValidation type="date" operator="greaterThan" allowBlank="1" showInputMessage="1" showErrorMessage="1" errorTitle="Interest date" error="Pelase enter a valid date." sqref="Q7:Q106">
      <formula1>1</formula1>
    </dataValidation>
    <dataValidation type="whole" operator="greaterThan" allowBlank="1" showInputMessage="1" showErrorMessage="1" errorTitle="Trading Lot" error="Please enter a whole number greater than 0." sqref="E7">
      <formula1>0</formula1>
    </dataValidation>
    <dataValidation type="list" operator="greaterThan" allowBlank="1" showInputMessage="1" showErrorMessage="1" errorTitle="Last ordinary coupon" error="Please enter a valid date." sqref="M7:M106">
      <formula1>DayCountMethod</formula1>
    </dataValidation>
  </dataValidations>
  <pageMargins left="0.70866141732283472" right="0.70866141732283472" top="0.74803149606299213" bottom="0.74803149606299213" header="0.31496062992125984" footer="0.31496062992125984"/>
  <pageSetup paperSize="9" scale="39" fitToHeight="0" orientation="landscape"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LookupValues!$AA$2:$AA$72</xm:f>
          </x14:formula1>
          <xm:sqref>D2</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59999389629810485"/>
    <pageSetUpPr fitToPage="1"/>
  </sheetPr>
  <dimension ref="A1:X110"/>
  <sheetViews>
    <sheetView zoomScaleNormal="100" zoomScaleSheetLayoutView="25" workbookViewId="0">
      <pane xSplit="1" ySplit="7" topLeftCell="B8" activePane="bottomRight" state="frozen"/>
      <selection pane="topRight" activeCell="B1" sqref="B1"/>
      <selection pane="bottomLeft" activeCell="A8" sqref="A8"/>
      <selection pane="bottomRight" activeCell="A2" sqref="A2"/>
    </sheetView>
  </sheetViews>
  <sheetFormatPr defaultColWidth="9.140625" defaultRowHeight="15" x14ac:dyDescent="0.25"/>
  <cols>
    <col min="1" max="1" width="28.7109375" style="117" bestFit="1" customWidth="1"/>
    <col min="2" max="2" width="26.85546875" style="117" customWidth="1"/>
    <col min="3" max="3" width="21.5703125" style="117" customWidth="1"/>
    <col min="4" max="4" width="17.42578125" style="117" customWidth="1"/>
    <col min="5" max="5" width="21" style="117" customWidth="1"/>
    <col min="6" max="6" width="20.28515625" style="117" customWidth="1"/>
    <col min="7" max="7" width="16.140625" style="117" bestFit="1" customWidth="1"/>
    <col min="8" max="8" width="17.85546875" style="117" customWidth="1"/>
    <col min="9" max="9" width="23.42578125" style="117" customWidth="1"/>
    <col min="10" max="10" width="25.7109375" style="117" customWidth="1"/>
    <col min="11" max="11" width="13.28515625" style="117" bestFit="1" customWidth="1"/>
    <col min="12" max="12" width="14.28515625" style="117" bestFit="1" customWidth="1"/>
    <col min="13" max="13" width="13.5703125" style="117" customWidth="1"/>
    <col min="14" max="14" width="11.28515625" style="117" customWidth="1"/>
    <col min="15" max="15" width="10.5703125" style="117" customWidth="1"/>
    <col min="16" max="16" width="19.7109375" style="117" customWidth="1"/>
    <col min="17" max="17" width="20" style="117" customWidth="1"/>
    <col min="18" max="18" width="12.140625" style="117" customWidth="1"/>
    <col min="19" max="19" width="13.42578125" style="117" customWidth="1"/>
    <col min="20" max="20" width="17.5703125" style="117" customWidth="1"/>
    <col min="21" max="21" width="17.5703125" style="117" bestFit="1" customWidth="1"/>
    <col min="22" max="22" width="16.42578125" style="117" customWidth="1"/>
    <col min="23" max="23" width="17.28515625" style="117" customWidth="1"/>
    <col min="24" max="24" width="16.28515625" style="117" customWidth="1"/>
    <col min="25" max="16384" width="9.140625" style="117"/>
  </cols>
  <sheetData>
    <row r="1" spans="1:24" ht="36" customHeight="1" x14ac:dyDescent="0.3">
      <c r="A1" s="142" t="s">
        <v>1</v>
      </c>
      <c r="B1" s="142" t="s">
        <v>2</v>
      </c>
      <c r="C1" s="142" t="s">
        <v>8</v>
      </c>
      <c r="D1" s="142" t="s">
        <v>3</v>
      </c>
      <c r="E1" s="142" t="s">
        <v>7</v>
      </c>
      <c r="F1" s="142" t="s">
        <v>6</v>
      </c>
      <c r="G1" s="142" t="s">
        <v>453</v>
      </c>
      <c r="H1" s="142" t="s">
        <v>612</v>
      </c>
      <c r="P1" s="118"/>
    </row>
    <row r="2" spans="1:24" ht="14.45" x14ac:dyDescent="0.3">
      <c r="A2" s="124"/>
      <c r="B2" s="124"/>
      <c r="C2" s="124"/>
      <c r="D2" s="124"/>
      <c r="E2" s="122"/>
      <c r="F2" s="123"/>
      <c r="G2" s="94" t="e">
        <f>IF(B2="-","",VLOOKUP(B2,StarCAM_ETFIssuers_Table,2,0))</f>
        <v>#N/A</v>
      </c>
      <c r="H2" s="170" t="e">
        <f>IF(C2="-","",VLOOKUP(C2,Market_Maker_Table,2,0))</f>
        <v>#N/A</v>
      </c>
    </row>
    <row r="3" spans="1:24" ht="14.45" x14ac:dyDescent="0.3">
      <c r="A3" s="133"/>
      <c r="B3" s="133"/>
      <c r="C3" s="133"/>
      <c r="D3" s="139"/>
      <c r="E3" s="134"/>
      <c r="F3" s="133"/>
    </row>
    <row r="4" spans="1:24" ht="14.45" x14ac:dyDescent="0.3">
      <c r="A4" s="6" t="s">
        <v>282</v>
      </c>
      <c r="B4" s="135"/>
      <c r="C4" s="135"/>
      <c r="D4" s="140"/>
      <c r="E4" s="136"/>
      <c r="F4" s="135"/>
    </row>
    <row r="5" spans="1:24" ht="14.45" x14ac:dyDescent="0.3">
      <c r="A5" s="137"/>
      <c r="B5" s="137"/>
      <c r="C5" s="137"/>
      <c r="D5" s="141"/>
      <c r="E5" s="138"/>
      <c r="F5" s="137"/>
    </row>
    <row r="6" spans="1:24" ht="14.45" x14ac:dyDescent="0.3">
      <c r="A6" s="143"/>
      <c r="B6" s="143"/>
      <c r="C6" s="143"/>
      <c r="D6" s="143"/>
      <c r="E6" s="143"/>
      <c r="F6" s="143"/>
      <c r="G6" s="168"/>
      <c r="H6" s="162" t="s">
        <v>803</v>
      </c>
      <c r="I6" s="163"/>
      <c r="J6" s="163"/>
      <c r="K6" s="163"/>
      <c r="L6" s="164"/>
      <c r="M6" s="162" t="s">
        <v>804</v>
      </c>
      <c r="N6" s="163"/>
      <c r="O6" s="165"/>
      <c r="P6" s="163"/>
      <c r="Q6" s="163"/>
      <c r="R6" s="163"/>
      <c r="S6" s="163"/>
      <c r="T6" s="163"/>
      <c r="U6" s="163"/>
      <c r="V6" s="163"/>
      <c r="W6" s="163"/>
      <c r="X6" s="164"/>
    </row>
    <row r="7" spans="1:24" ht="44.25" customHeight="1" x14ac:dyDescent="0.3">
      <c r="A7" s="142" t="s">
        <v>264</v>
      </c>
      <c r="B7" s="142" t="s">
        <v>262</v>
      </c>
      <c r="C7" s="142" t="s">
        <v>263</v>
      </c>
      <c r="D7" s="142" t="s">
        <v>265</v>
      </c>
      <c r="E7" s="142" t="s">
        <v>17</v>
      </c>
      <c r="F7" s="142" t="s">
        <v>14</v>
      </c>
      <c r="G7" s="142" t="s">
        <v>805</v>
      </c>
      <c r="H7" s="121" t="s">
        <v>639</v>
      </c>
      <c r="I7" s="121" t="s">
        <v>638</v>
      </c>
      <c r="J7" s="121" t="s">
        <v>637</v>
      </c>
      <c r="K7" s="121" t="s">
        <v>636</v>
      </c>
      <c r="L7" s="121" t="s">
        <v>635</v>
      </c>
      <c r="M7" s="121" t="s">
        <v>645</v>
      </c>
      <c r="N7" s="121" t="s">
        <v>633</v>
      </c>
      <c r="O7" s="121" t="s">
        <v>641</v>
      </c>
      <c r="P7" s="121" t="s">
        <v>640</v>
      </c>
      <c r="Q7" s="121" t="s">
        <v>634</v>
      </c>
      <c r="R7" s="121" t="s">
        <v>814</v>
      </c>
      <c r="S7" s="121" t="s">
        <v>815</v>
      </c>
      <c r="T7" s="121" t="s">
        <v>644</v>
      </c>
      <c r="U7" s="166" t="s">
        <v>643</v>
      </c>
      <c r="V7" s="121" t="s">
        <v>642</v>
      </c>
      <c r="W7" s="121" t="s">
        <v>632</v>
      </c>
      <c r="X7" s="121" t="s">
        <v>631</v>
      </c>
    </row>
    <row r="8" spans="1:24" ht="14.45" x14ac:dyDescent="0.3">
      <c r="A8" s="1"/>
      <c r="B8" s="1"/>
      <c r="C8" s="1"/>
      <c r="E8" s="1"/>
      <c r="F8" s="1"/>
      <c r="G8" s="1"/>
      <c r="H8" s="120"/>
      <c r="I8" s="120"/>
      <c r="J8" s="120"/>
      <c r="K8" s="120"/>
      <c r="L8" s="120"/>
      <c r="M8" s="167"/>
      <c r="N8" s="120"/>
      <c r="O8" s="120"/>
      <c r="P8" s="120"/>
      <c r="Q8" s="120"/>
      <c r="R8" s="167"/>
      <c r="S8" s="167"/>
      <c r="T8" s="120"/>
      <c r="U8" s="120"/>
      <c r="V8" s="120"/>
      <c r="W8" s="120"/>
      <c r="X8" s="120"/>
    </row>
    <row r="9" spans="1:24" ht="14.45" x14ac:dyDescent="0.3">
      <c r="A9" s="1"/>
      <c r="B9" s="1"/>
      <c r="C9" s="1"/>
      <c r="D9" s="1"/>
      <c r="E9" s="1"/>
      <c r="F9" s="1"/>
      <c r="G9" s="1"/>
      <c r="H9" s="120"/>
      <c r="I9" s="120"/>
      <c r="J9" s="120"/>
      <c r="K9" s="120"/>
      <c r="L9" s="120"/>
      <c r="M9" s="167"/>
      <c r="N9" s="120"/>
      <c r="O9" s="120"/>
      <c r="P9" s="120"/>
      <c r="Q9" s="120"/>
      <c r="R9" s="167"/>
      <c r="S9" s="167"/>
      <c r="T9" s="120"/>
      <c r="U9" s="120"/>
      <c r="V9" s="120"/>
      <c r="W9" s="120"/>
      <c r="X9" s="120"/>
    </row>
    <row r="10" spans="1:24" ht="14.45" x14ac:dyDescent="0.3">
      <c r="A10" s="1"/>
      <c r="B10" s="1"/>
      <c r="C10" s="1"/>
      <c r="D10" s="1"/>
      <c r="E10" s="1"/>
      <c r="F10" s="1"/>
      <c r="G10" s="1"/>
      <c r="H10" s="120"/>
      <c r="I10" s="120"/>
      <c r="J10" s="120"/>
      <c r="K10" s="120"/>
      <c r="L10" s="120"/>
      <c r="M10" s="167"/>
      <c r="N10" s="120"/>
      <c r="O10" s="120"/>
      <c r="P10" s="120"/>
      <c r="Q10" s="120"/>
      <c r="R10" s="167"/>
      <c r="S10" s="167"/>
      <c r="T10" s="120"/>
      <c r="U10" s="120"/>
      <c r="V10" s="120"/>
      <c r="W10" s="120"/>
      <c r="X10" s="120"/>
    </row>
    <row r="11" spans="1:24" ht="14.45" x14ac:dyDescent="0.3">
      <c r="A11" s="1"/>
      <c r="B11" s="1"/>
      <c r="C11" s="1"/>
      <c r="D11" s="1"/>
      <c r="E11" s="1"/>
      <c r="F11" s="1"/>
      <c r="G11" s="1"/>
      <c r="H11" s="120"/>
      <c r="I11" s="120"/>
      <c r="J11" s="120"/>
      <c r="K11" s="120"/>
      <c r="L11" s="120"/>
      <c r="M11" s="167"/>
      <c r="N11" s="120"/>
      <c r="O11" s="120"/>
      <c r="P11" s="120"/>
      <c r="Q11" s="120"/>
      <c r="R11" s="167"/>
      <c r="S11" s="167"/>
      <c r="T11" s="120"/>
      <c r="U11" s="120"/>
      <c r="V11" s="120"/>
      <c r="W11" s="120"/>
      <c r="X11" s="120"/>
    </row>
    <row r="12" spans="1:24" ht="14.45" x14ac:dyDescent="0.3">
      <c r="A12" s="1"/>
      <c r="B12" s="1"/>
      <c r="C12" s="1"/>
      <c r="D12" s="1"/>
      <c r="E12" s="1"/>
      <c r="F12" s="1"/>
      <c r="G12" s="1"/>
      <c r="H12" s="120"/>
      <c r="I12" s="120"/>
      <c r="J12" s="120"/>
      <c r="K12" s="120"/>
      <c r="L12" s="120"/>
      <c r="M12" s="167"/>
      <c r="N12" s="120"/>
      <c r="O12" s="120"/>
      <c r="P12" s="120"/>
      <c r="Q12" s="120"/>
      <c r="R12" s="167"/>
      <c r="S12" s="167"/>
      <c r="T12" s="120"/>
      <c r="U12" s="120"/>
      <c r="V12" s="120"/>
      <c r="W12" s="120"/>
      <c r="X12" s="120"/>
    </row>
    <row r="13" spans="1:24" ht="14.45" x14ac:dyDescent="0.3">
      <c r="A13" s="1"/>
      <c r="B13" s="1"/>
      <c r="C13" s="1"/>
      <c r="D13" s="1"/>
      <c r="E13" s="1"/>
      <c r="F13" s="1"/>
      <c r="G13" s="1"/>
      <c r="H13" s="120"/>
      <c r="I13" s="120"/>
      <c r="J13" s="120"/>
      <c r="K13" s="120"/>
      <c r="L13" s="120"/>
      <c r="M13" s="167"/>
      <c r="N13" s="120"/>
      <c r="O13" s="120"/>
      <c r="P13" s="120"/>
      <c r="Q13" s="120"/>
      <c r="R13" s="167"/>
      <c r="S13" s="167"/>
      <c r="T13" s="120"/>
      <c r="U13" s="120"/>
      <c r="V13" s="120"/>
      <c r="W13" s="120"/>
      <c r="X13" s="120"/>
    </row>
    <row r="14" spans="1:24" ht="14.45" x14ac:dyDescent="0.3">
      <c r="A14" s="1"/>
      <c r="B14" s="1"/>
      <c r="C14" s="1"/>
      <c r="D14" s="1"/>
      <c r="E14" s="1"/>
      <c r="F14" s="1"/>
      <c r="G14" s="1"/>
      <c r="H14" s="120"/>
      <c r="I14" s="120"/>
      <c r="J14" s="120"/>
      <c r="K14" s="120"/>
      <c r="L14" s="120"/>
      <c r="M14" s="167"/>
      <c r="N14" s="120"/>
      <c r="O14" s="120"/>
      <c r="P14" s="120"/>
      <c r="Q14" s="120"/>
      <c r="R14" s="167"/>
      <c r="S14" s="167"/>
      <c r="T14" s="120"/>
      <c r="U14" s="120"/>
      <c r="V14" s="120"/>
      <c r="W14" s="120"/>
      <c r="X14" s="120"/>
    </row>
    <row r="15" spans="1:24" ht="14.45" x14ac:dyDescent="0.3">
      <c r="A15" s="1"/>
      <c r="B15" s="1"/>
      <c r="C15" s="1"/>
      <c r="D15" s="1"/>
      <c r="E15" s="1"/>
      <c r="F15" s="1"/>
      <c r="G15" s="1"/>
      <c r="H15" s="120"/>
      <c r="I15" s="120"/>
      <c r="J15" s="120"/>
      <c r="K15" s="120"/>
      <c r="L15" s="120"/>
      <c r="M15" s="167"/>
      <c r="N15" s="120"/>
      <c r="O15" s="120"/>
      <c r="P15" s="120"/>
      <c r="Q15" s="120"/>
      <c r="R15" s="167"/>
      <c r="S15" s="167"/>
      <c r="T15" s="120"/>
      <c r="U15" s="120"/>
      <c r="V15" s="120"/>
      <c r="W15" s="120"/>
      <c r="X15" s="120"/>
    </row>
    <row r="16" spans="1:24" ht="14.45" x14ac:dyDescent="0.3">
      <c r="A16" s="1"/>
      <c r="B16" s="1"/>
      <c r="C16" s="1"/>
      <c r="D16" s="1"/>
      <c r="E16" s="1"/>
      <c r="F16" s="1"/>
      <c r="G16" s="1"/>
      <c r="H16" s="120"/>
      <c r="I16" s="120"/>
      <c r="J16" s="120"/>
      <c r="K16" s="120"/>
      <c r="L16" s="120"/>
      <c r="M16" s="167"/>
      <c r="N16" s="120"/>
      <c r="O16" s="120"/>
      <c r="P16" s="120"/>
      <c r="Q16" s="120"/>
      <c r="R16" s="167"/>
      <c r="S16" s="167"/>
      <c r="T16" s="120"/>
      <c r="U16" s="120"/>
      <c r="V16" s="120"/>
      <c r="W16" s="120"/>
      <c r="X16" s="120"/>
    </row>
    <row r="17" spans="1:24" ht="14.45" x14ac:dyDescent="0.3">
      <c r="A17" s="1"/>
      <c r="B17" s="1"/>
      <c r="C17" s="1"/>
      <c r="D17" s="1"/>
      <c r="E17" s="1"/>
      <c r="F17" s="1"/>
      <c r="G17" s="1"/>
      <c r="H17" s="120"/>
      <c r="I17" s="120"/>
      <c r="J17" s="120"/>
      <c r="K17" s="120"/>
      <c r="L17" s="120"/>
      <c r="M17" s="167"/>
      <c r="N17" s="120"/>
      <c r="O17" s="120"/>
      <c r="P17" s="120"/>
      <c r="Q17" s="120"/>
      <c r="R17" s="167"/>
      <c r="S17" s="167"/>
      <c r="T17" s="120"/>
      <c r="U17" s="120"/>
      <c r="V17" s="120"/>
      <c r="W17" s="120"/>
      <c r="X17" s="120"/>
    </row>
    <row r="18" spans="1:24" ht="14.45" x14ac:dyDescent="0.3">
      <c r="A18" s="1"/>
      <c r="B18" s="1"/>
      <c r="C18" s="1"/>
      <c r="D18" s="1"/>
      <c r="E18" s="1"/>
      <c r="F18" s="1"/>
      <c r="G18" s="1"/>
      <c r="H18" s="120"/>
      <c r="I18" s="120"/>
      <c r="J18" s="120"/>
      <c r="K18" s="120"/>
      <c r="L18" s="120"/>
      <c r="M18" s="167"/>
      <c r="N18" s="120"/>
      <c r="O18" s="120"/>
      <c r="P18" s="120"/>
      <c r="Q18" s="120"/>
      <c r="R18" s="167"/>
      <c r="S18" s="167"/>
      <c r="T18" s="120"/>
      <c r="U18" s="120"/>
      <c r="V18" s="120"/>
      <c r="W18" s="120"/>
      <c r="X18" s="120"/>
    </row>
    <row r="19" spans="1:24" ht="14.45" x14ac:dyDescent="0.3">
      <c r="A19" s="1"/>
      <c r="B19" s="1"/>
      <c r="C19" s="1"/>
      <c r="D19" s="1"/>
      <c r="E19" s="1"/>
      <c r="F19" s="1"/>
      <c r="G19" s="1"/>
      <c r="H19" s="120"/>
      <c r="I19" s="120"/>
      <c r="J19" s="120"/>
      <c r="K19" s="120"/>
      <c r="L19" s="120"/>
      <c r="M19" s="167"/>
      <c r="N19" s="120"/>
      <c r="O19" s="120"/>
      <c r="P19" s="120"/>
      <c r="Q19" s="120"/>
      <c r="R19" s="167"/>
      <c r="S19" s="167"/>
      <c r="T19" s="120"/>
      <c r="U19" s="120"/>
      <c r="V19" s="120"/>
      <c r="W19" s="120"/>
      <c r="X19" s="120"/>
    </row>
    <row r="20" spans="1:24" ht="14.45" x14ac:dyDescent="0.3">
      <c r="A20" s="1"/>
      <c r="B20" s="1"/>
      <c r="C20" s="1"/>
      <c r="D20" s="1"/>
      <c r="E20" s="1"/>
      <c r="F20" s="1"/>
      <c r="G20" s="1"/>
      <c r="H20" s="120"/>
      <c r="I20" s="120"/>
      <c r="J20" s="120"/>
      <c r="K20" s="120"/>
      <c r="L20" s="120"/>
      <c r="M20" s="167"/>
      <c r="N20" s="120"/>
      <c r="O20" s="120"/>
      <c r="P20" s="120"/>
      <c r="Q20" s="120"/>
      <c r="R20" s="167"/>
      <c r="S20" s="167"/>
      <c r="T20" s="120"/>
      <c r="U20" s="120"/>
      <c r="V20" s="120"/>
      <c r="W20" s="120"/>
      <c r="X20" s="120"/>
    </row>
    <row r="21" spans="1:24" ht="14.45" x14ac:dyDescent="0.3">
      <c r="A21" s="1"/>
      <c r="B21" s="1"/>
      <c r="C21" s="1"/>
      <c r="D21" s="1"/>
      <c r="E21" s="1"/>
      <c r="F21" s="1"/>
      <c r="G21" s="1"/>
      <c r="H21" s="120"/>
      <c r="I21" s="120"/>
      <c r="J21" s="120"/>
      <c r="K21" s="120"/>
      <c r="L21" s="120"/>
      <c r="M21" s="167"/>
      <c r="N21" s="120"/>
      <c r="O21" s="120"/>
      <c r="P21" s="120"/>
      <c r="Q21" s="120"/>
      <c r="R21" s="167"/>
      <c r="S21" s="167"/>
      <c r="T21" s="120"/>
      <c r="U21" s="120"/>
      <c r="V21" s="120"/>
      <c r="W21" s="120"/>
      <c r="X21" s="120"/>
    </row>
    <row r="22" spans="1:24" ht="14.45" x14ac:dyDescent="0.3">
      <c r="A22" s="1"/>
      <c r="B22" s="1"/>
      <c r="C22" s="1"/>
      <c r="D22" s="1"/>
      <c r="E22" s="1"/>
      <c r="F22" s="1"/>
      <c r="G22" s="1"/>
      <c r="H22" s="120"/>
      <c r="I22" s="120"/>
      <c r="J22" s="120"/>
      <c r="K22" s="120"/>
      <c r="L22" s="120"/>
      <c r="M22" s="167"/>
      <c r="N22" s="120"/>
      <c r="O22" s="120"/>
      <c r="P22" s="120"/>
      <c r="Q22" s="120"/>
      <c r="R22" s="167"/>
      <c r="S22" s="167"/>
      <c r="T22" s="120"/>
      <c r="U22" s="120"/>
      <c r="V22" s="120"/>
      <c r="W22" s="120"/>
      <c r="X22" s="120"/>
    </row>
    <row r="23" spans="1:24" ht="14.45" x14ac:dyDescent="0.3">
      <c r="A23" s="1"/>
      <c r="B23" s="1"/>
      <c r="C23" s="1"/>
      <c r="D23" s="1"/>
      <c r="E23" s="1"/>
      <c r="F23" s="1"/>
      <c r="G23" s="1"/>
      <c r="H23" s="120"/>
      <c r="I23" s="120"/>
      <c r="J23" s="120"/>
      <c r="K23" s="120"/>
      <c r="L23" s="120"/>
      <c r="M23" s="167"/>
      <c r="N23" s="120"/>
      <c r="O23" s="120"/>
      <c r="P23" s="120"/>
      <c r="Q23" s="120"/>
      <c r="R23" s="167"/>
      <c r="S23" s="167"/>
      <c r="T23" s="120"/>
      <c r="U23" s="120"/>
      <c r="V23" s="120"/>
      <c r="W23" s="120"/>
      <c r="X23" s="120"/>
    </row>
    <row r="24" spans="1:24" ht="14.45" x14ac:dyDescent="0.3">
      <c r="A24" s="1"/>
      <c r="B24" s="1"/>
      <c r="C24" s="1"/>
      <c r="D24" s="1"/>
      <c r="E24" s="1"/>
      <c r="F24" s="1"/>
      <c r="G24" s="1"/>
      <c r="H24" s="120"/>
      <c r="I24" s="120"/>
      <c r="J24" s="120"/>
      <c r="K24" s="120"/>
      <c r="L24" s="120"/>
      <c r="M24" s="167"/>
      <c r="N24" s="120"/>
      <c r="O24" s="120"/>
      <c r="P24" s="120"/>
      <c r="Q24" s="120"/>
      <c r="R24" s="167"/>
      <c r="S24" s="167"/>
      <c r="T24" s="120"/>
      <c r="U24" s="120"/>
      <c r="V24" s="120"/>
      <c r="W24" s="120"/>
      <c r="X24" s="120"/>
    </row>
    <row r="25" spans="1:24" ht="14.45" x14ac:dyDescent="0.3">
      <c r="A25" s="1"/>
      <c r="B25" s="1"/>
      <c r="C25" s="1"/>
      <c r="D25" s="1"/>
      <c r="E25" s="1"/>
      <c r="F25" s="1"/>
      <c r="G25" s="1"/>
      <c r="H25" s="120"/>
      <c r="I25" s="120"/>
      <c r="J25" s="120"/>
      <c r="K25" s="120"/>
      <c r="L25" s="120"/>
      <c r="M25" s="167"/>
      <c r="N25" s="120"/>
      <c r="O25" s="120"/>
      <c r="P25" s="120"/>
      <c r="Q25" s="120"/>
      <c r="R25" s="167"/>
      <c r="S25" s="167"/>
      <c r="T25" s="120"/>
      <c r="U25" s="120"/>
      <c r="V25" s="120"/>
      <c r="W25" s="120"/>
      <c r="X25" s="120"/>
    </row>
    <row r="26" spans="1:24" ht="14.45" x14ac:dyDescent="0.3">
      <c r="A26" s="1"/>
      <c r="B26" s="1"/>
      <c r="C26" s="1"/>
      <c r="D26" s="1"/>
      <c r="E26" s="1"/>
      <c r="F26" s="1"/>
      <c r="G26" s="1"/>
      <c r="H26" s="120"/>
      <c r="I26" s="120"/>
      <c r="J26" s="120"/>
      <c r="K26" s="120"/>
      <c r="L26" s="120"/>
      <c r="M26" s="167"/>
      <c r="N26" s="120"/>
      <c r="O26" s="120"/>
      <c r="P26" s="120"/>
      <c r="Q26" s="120"/>
      <c r="R26" s="167"/>
      <c r="S26" s="167"/>
      <c r="T26" s="120"/>
      <c r="U26" s="120"/>
      <c r="V26" s="120"/>
      <c r="W26" s="120"/>
      <c r="X26" s="120"/>
    </row>
    <row r="27" spans="1:24" ht="14.45" x14ac:dyDescent="0.3">
      <c r="A27" s="1"/>
      <c r="B27" s="1"/>
      <c r="C27" s="1"/>
      <c r="D27" s="1"/>
      <c r="E27" s="1"/>
      <c r="F27" s="1"/>
      <c r="G27" s="1"/>
      <c r="H27" s="120"/>
      <c r="I27" s="120"/>
      <c r="J27" s="120"/>
      <c r="K27" s="120"/>
      <c r="L27" s="120"/>
      <c r="M27" s="167"/>
      <c r="N27" s="120"/>
      <c r="O27" s="120"/>
      <c r="P27" s="120"/>
      <c r="Q27" s="120"/>
      <c r="R27" s="167"/>
      <c r="S27" s="167"/>
      <c r="T27" s="120"/>
      <c r="U27" s="120"/>
      <c r="V27" s="120"/>
      <c r="W27" s="120"/>
      <c r="X27" s="120"/>
    </row>
    <row r="28" spans="1:24" ht="14.45" x14ac:dyDescent="0.3">
      <c r="A28" s="1"/>
      <c r="B28" s="1"/>
      <c r="C28" s="1"/>
      <c r="D28" s="1"/>
      <c r="E28" s="1"/>
      <c r="F28" s="1"/>
      <c r="G28" s="1"/>
      <c r="H28" s="120"/>
      <c r="I28" s="120"/>
      <c r="J28" s="120"/>
      <c r="K28" s="120"/>
      <c r="L28" s="120"/>
      <c r="M28" s="167"/>
      <c r="N28" s="120"/>
      <c r="O28" s="120"/>
      <c r="P28" s="120"/>
      <c r="Q28" s="120"/>
      <c r="R28" s="167"/>
      <c r="S28" s="167"/>
      <c r="T28" s="120"/>
      <c r="U28" s="120"/>
      <c r="V28" s="120"/>
      <c r="W28" s="120"/>
      <c r="X28" s="120"/>
    </row>
    <row r="29" spans="1:24" ht="14.45" x14ac:dyDescent="0.3">
      <c r="A29" s="1"/>
      <c r="B29" s="1"/>
      <c r="C29" s="1"/>
      <c r="D29" s="1"/>
      <c r="E29" s="1"/>
      <c r="F29" s="1"/>
      <c r="G29" s="1"/>
      <c r="H29" s="120"/>
      <c r="I29" s="120"/>
      <c r="J29" s="120"/>
      <c r="K29" s="120"/>
      <c r="L29" s="120"/>
      <c r="M29" s="167"/>
      <c r="N29" s="120"/>
      <c r="O29" s="120"/>
      <c r="P29" s="120"/>
      <c r="Q29" s="120"/>
      <c r="R29" s="167"/>
      <c r="S29" s="167"/>
      <c r="T29" s="120"/>
      <c r="U29" s="120"/>
      <c r="V29" s="120"/>
      <c r="W29" s="120"/>
      <c r="X29" s="120"/>
    </row>
    <row r="30" spans="1:24" ht="14.45" x14ac:dyDescent="0.3">
      <c r="A30" s="1"/>
      <c r="B30" s="1"/>
      <c r="C30" s="1"/>
      <c r="D30" s="1"/>
      <c r="E30" s="1"/>
      <c r="F30" s="1"/>
      <c r="G30" s="1"/>
      <c r="H30" s="120"/>
      <c r="I30" s="120"/>
      <c r="J30" s="120"/>
      <c r="K30" s="120"/>
      <c r="L30" s="120"/>
      <c r="M30" s="167"/>
      <c r="N30" s="120"/>
      <c r="O30" s="120"/>
      <c r="P30" s="120"/>
      <c r="Q30" s="120"/>
      <c r="R30" s="167"/>
      <c r="S30" s="167"/>
      <c r="T30" s="120"/>
      <c r="U30" s="120"/>
      <c r="V30" s="120"/>
      <c r="W30" s="120"/>
      <c r="X30" s="120"/>
    </row>
    <row r="31" spans="1:24" ht="14.45" x14ac:dyDescent="0.3">
      <c r="A31" s="1"/>
      <c r="B31" s="1"/>
      <c r="C31" s="1"/>
      <c r="D31" s="1"/>
      <c r="E31" s="1"/>
      <c r="F31" s="1"/>
      <c r="G31" s="1"/>
      <c r="H31" s="120"/>
      <c r="I31" s="120"/>
      <c r="J31" s="120"/>
      <c r="K31" s="120"/>
      <c r="L31" s="120"/>
      <c r="M31" s="167"/>
      <c r="N31" s="120"/>
      <c r="O31" s="120"/>
      <c r="P31" s="120"/>
      <c r="Q31" s="120"/>
      <c r="R31" s="167"/>
      <c r="S31" s="167"/>
      <c r="T31" s="120"/>
      <c r="U31" s="120"/>
      <c r="V31" s="120"/>
      <c r="W31" s="120"/>
      <c r="X31" s="120"/>
    </row>
    <row r="32" spans="1:24" ht="14.45" x14ac:dyDescent="0.3">
      <c r="A32" s="1"/>
      <c r="B32" s="1"/>
      <c r="C32" s="1"/>
      <c r="D32" s="1"/>
      <c r="E32" s="1"/>
      <c r="F32" s="1"/>
      <c r="G32" s="1"/>
      <c r="H32" s="120"/>
      <c r="I32" s="120"/>
      <c r="J32" s="120"/>
      <c r="K32" s="120"/>
      <c r="L32" s="120"/>
      <c r="M32" s="167"/>
      <c r="N32" s="120"/>
      <c r="O32" s="120"/>
      <c r="P32" s="120"/>
      <c r="Q32" s="120"/>
      <c r="R32" s="167"/>
      <c r="S32" s="167"/>
      <c r="T32" s="120"/>
      <c r="U32" s="120"/>
      <c r="V32" s="120"/>
      <c r="W32" s="120"/>
      <c r="X32" s="120"/>
    </row>
    <row r="33" spans="1:24" ht="14.45" x14ac:dyDescent="0.3">
      <c r="A33" s="1"/>
      <c r="B33" s="1"/>
      <c r="C33" s="1"/>
      <c r="D33" s="1"/>
      <c r="E33" s="1"/>
      <c r="F33" s="1"/>
      <c r="G33" s="1"/>
      <c r="H33" s="120"/>
      <c r="I33" s="120"/>
      <c r="J33" s="120"/>
      <c r="K33" s="120"/>
      <c r="L33" s="120"/>
      <c r="M33" s="167"/>
      <c r="N33" s="120"/>
      <c r="O33" s="120"/>
      <c r="P33" s="120"/>
      <c r="Q33" s="120"/>
      <c r="R33" s="167"/>
      <c r="S33" s="167"/>
      <c r="T33" s="120"/>
      <c r="U33" s="120"/>
      <c r="V33" s="120"/>
      <c r="W33" s="120"/>
      <c r="X33" s="120"/>
    </row>
    <row r="34" spans="1:24" ht="14.45" x14ac:dyDescent="0.3">
      <c r="A34" s="1"/>
      <c r="B34" s="1"/>
      <c r="C34" s="1"/>
      <c r="D34" s="1"/>
      <c r="E34" s="1"/>
      <c r="F34" s="1"/>
      <c r="G34" s="1"/>
      <c r="H34" s="120"/>
      <c r="I34" s="120"/>
      <c r="J34" s="120"/>
      <c r="K34" s="120"/>
      <c r="L34" s="120"/>
      <c r="M34" s="167"/>
      <c r="N34" s="120"/>
      <c r="O34" s="120"/>
      <c r="P34" s="120"/>
      <c r="Q34" s="120"/>
      <c r="R34" s="167"/>
      <c r="S34" s="167"/>
      <c r="T34" s="120"/>
      <c r="U34" s="120"/>
      <c r="V34" s="120"/>
      <c r="W34" s="120"/>
      <c r="X34" s="120"/>
    </row>
    <row r="35" spans="1:24" ht="14.45" x14ac:dyDescent="0.3">
      <c r="A35" s="1"/>
      <c r="B35" s="1"/>
      <c r="C35" s="1"/>
      <c r="D35" s="1"/>
      <c r="E35" s="1"/>
      <c r="F35" s="1"/>
      <c r="G35" s="1"/>
      <c r="H35" s="120"/>
      <c r="I35" s="120"/>
      <c r="J35" s="120"/>
      <c r="K35" s="120"/>
      <c r="L35" s="120"/>
      <c r="M35" s="167"/>
      <c r="N35" s="120"/>
      <c r="O35" s="120"/>
      <c r="P35" s="120"/>
      <c r="Q35" s="120"/>
      <c r="R35" s="167"/>
      <c r="S35" s="167"/>
      <c r="T35" s="120"/>
      <c r="U35" s="120"/>
      <c r="V35" s="120"/>
      <c r="W35" s="120"/>
      <c r="X35" s="120"/>
    </row>
    <row r="36" spans="1:24" ht="14.45" x14ac:dyDescent="0.3">
      <c r="A36" s="1"/>
      <c r="B36" s="1"/>
      <c r="C36" s="1"/>
      <c r="D36" s="1"/>
      <c r="E36" s="1"/>
      <c r="F36" s="1"/>
      <c r="G36" s="1"/>
      <c r="H36" s="120"/>
      <c r="I36" s="120"/>
      <c r="J36" s="120"/>
      <c r="K36" s="120"/>
      <c r="L36" s="120"/>
      <c r="M36" s="167"/>
      <c r="N36" s="120"/>
      <c r="O36" s="120"/>
      <c r="P36" s="120"/>
      <c r="Q36" s="120"/>
      <c r="R36" s="167"/>
      <c r="S36" s="167"/>
      <c r="T36" s="120"/>
      <c r="U36" s="120"/>
      <c r="V36" s="120"/>
      <c r="W36" s="120"/>
      <c r="X36" s="120"/>
    </row>
    <row r="37" spans="1:24" ht="14.45" x14ac:dyDescent="0.3">
      <c r="A37" s="1"/>
      <c r="B37" s="1"/>
      <c r="C37" s="1"/>
      <c r="D37" s="1"/>
      <c r="E37" s="1"/>
      <c r="F37" s="1"/>
      <c r="G37" s="1"/>
      <c r="H37" s="120"/>
      <c r="I37" s="120"/>
      <c r="J37" s="120"/>
      <c r="K37" s="120"/>
      <c r="L37" s="120"/>
      <c r="M37" s="167"/>
      <c r="N37" s="120"/>
      <c r="O37" s="120"/>
      <c r="P37" s="120"/>
      <c r="Q37" s="120"/>
      <c r="R37" s="167"/>
      <c r="S37" s="167"/>
      <c r="T37" s="120"/>
      <c r="U37" s="120"/>
      <c r="V37" s="120"/>
      <c r="W37" s="120"/>
      <c r="X37" s="120"/>
    </row>
    <row r="38" spans="1:24" ht="14.45" x14ac:dyDescent="0.3">
      <c r="A38" s="1"/>
      <c r="B38" s="1"/>
      <c r="C38" s="1"/>
      <c r="D38" s="1"/>
      <c r="E38" s="1"/>
      <c r="F38" s="1"/>
      <c r="G38" s="1"/>
      <c r="H38" s="120"/>
      <c r="I38" s="120"/>
      <c r="J38" s="120"/>
      <c r="K38" s="120"/>
      <c r="L38" s="120"/>
      <c r="M38" s="167"/>
      <c r="N38" s="120"/>
      <c r="O38" s="120"/>
      <c r="P38" s="120"/>
      <c r="Q38" s="120"/>
      <c r="R38" s="167"/>
      <c r="S38" s="167"/>
      <c r="T38" s="120"/>
      <c r="U38" s="120"/>
      <c r="V38" s="120"/>
      <c r="W38" s="120"/>
      <c r="X38" s="120"/>
    </row>
    <row r="39" spans="1:24" ht="14.45" x14ac:dyDescent="0.3">
      <c r="A39" s="1"/>
      <c r="B39" s="1"/>
      <c r="C39" s="1"/>
      <c r="D39" s="1"/>
      <c r="E39" s="1"/>
      <c r="F39" s="1"/>
      <c r="G39" s="1"/>
      <c r="H39" s="120"/>
      <c r="I39" s="120"/>
      <c r="J39" s="120"/>
      <c r="K39" s="120"/>
      <c r="L39" s="120"/>
      <c r="M39" s="167"/>
      <c r="N39" s="120"/>
      <c r="O39" s="120"/>
      <c r="P39" s="120"/>
      <c r="Q39" s="120"/>
      <c r="R39" s="167"/>
      <c r="S39" s="167"/>
      <c r="T39" s="120"/>
      <c r="U39" s="120"/>
      <c r="V39" s="120"/>
      <c r="W39" s="120"/>
      <c r="X39" s="120"/>
    </row>
    <row r="40" spans="1:24" ht="14.45" x14ac:dyDescent="0.3">
      <c r="A40" s="1"/>
      <c r="B40" s="1"/>
      <c r="C40" s="1"/>
      <c r="D40" s="1"/>
      <c r="E40" s="1"/>
      <c r="F40" s="1"/>
      <c r="G40" s="1"/>
      <c r="H40" s="120"/>
      <c r="I40" s="120"/>
      <c r="J40" s="120"/>
      <c r="K40" s="120"/>
      <c r="L40" s="120"/>
      <c r="M40" s="167"/>
      <c r="N40" s="120"/>
      <c r="O40" s="120"/>
      <c r="P40" s="120"/>
      <c r="Q40" s="120"/>
      <c r="R40" s="167"/>
      <c r="S40" s="167"/>
      <c r="T40" s="120"/>
      <c r="U40" s="120"/>
      <c r="V40" s="120"/>
      <c r="W40" s="120"/>
      <c r="X40" s="120"/>
    </row>
    <row r="41" spans="1:24" ht="14.45" x14ac:dyDescent="0.3">
      <c r="A41" s="1"/>
      <c r="B41" s="1"/>
      <c r="C41" s="1"/>
      <c r="D41" s="1"/>
      <c r="E41" s="1"/>
      <c r="F41" s="1"/>
      <c r="G41" s="1"/>
      <c r="H41" s="120"/>
      <c r="I41" s="120"/>
      <c r="J41" s="120"/>
      <c r="K41" s="120"/>
      <c r="L41" s="120"/>
      <c r="M41" s="167"/>
      <c r="N41" s="120"/>
      <c r="O41" s="120"/>
      <c r="P41" s="120"/>
      <c r="Q41" s="120"/>
      <c r="R41" s="167"/>
      <c r="S41" s="167"/>
      <c r="T41" s="120"/>
      <c r="U41" s="120"/>
      <c r="V41" s="120"/>
      <c r="W41" s="120"/>
      <c r="X41" s="120"/>
    </row>
    <row r="42" spans="1:24" ht="14.45" x14ac:dyDescent="0.3">
      <c r="A42" s="1"/>
      <c r="B42" s="1"/>
      <c r="C42" s="1"/>
      <c r="D42" s="1"/>
      <c r="E42" s="1"/>
      <c r="F42" s="1"/>
      <c r="G42" s="1"/>
      <c r="H42" s="120"/>
      <c r="I42" s="120"/>
      <c r="J42" s="120"/>
      <c r="K42" s="120"/>
      <c r="L42" s="120"/>
      <c r="M42" s="167"/>
      <c r="N42" s="120"/>
      <c r="O42" s="120"/>
      <c r="P42" s="120"/>
      <c r="Q42" s="120"/>
      <c r="R42" s="167"/>
      <c r="S42" s="167"/>
      <c r="T42" s="120"/>
      <c r="U42" s="120"/>
      <c r="V42" s="120"/>
      <c r="W42" s="120"/>
      <c r="X42" s="120"/>
    </row>
    <row r="43" spans="1:24" ht="14.45" x14ac:dyDescent="0.3">
      <c r="A43" s="1"/>
      <c r="B43" s="1"/>
      <c r="C43" s="1"/>
      <c r="D43" s="1"/>
      <c r="E43" s="1"/>
      <c r="F43" s="1"/>
      <c r="G43" s="1"/>
      <c r="H43" s="120"/>
      <c r="I43" s="120"/>
      <c r="J43" s="120"/>
      <c r="K43" s="120"/>
      <c r="L43" s="120"/>
      <c r="M43" s="167"/>
      <c r="N43" s="120"/>
      <c r="O43" s="120"/>
      <c r="P43" s="120"/>
      <c r="Q43" s="120"/>
      <c r="R43" s="167"/>
      <c r="S43" s="167"/>
      <c r="T43" s="120"/>
      <c r="U43" s="120"/>
      <c r="V43" s="120"/>
      <c r="W43" s="120"/>
      <c r="X43" s="120"/>
    </row>
    <row r="44" spans="1:24" ht="14.45" x14ac:dyDescent="0.3">
      <c r="A44" s="1"/>
      <c r="B44" s="1"/>
      <c r="C44" s="1"/>
      <c r="D44" s="1"/>
      <c r="E44" s="1"/>
      <c r="F44" s="1"/>
      <c r="G44" s="1"/>
      <c r="H44" s="120"/>
      <c r="I44" s="120"/>
      <c r="J44" s="120"/>
      <c r="K44" s="120"/>
      <c r="L44" s="120"/>
      <c r="M44" s="167"/>
      <c r="N44" s="120"/>
      <c r="O44" s="120"/>
      <c r="P44" s="120"/>
      <c r="Q44" s="120"/>
      <c r="R44" s="167"/>
      <c r="S44" s="167"/>
      <c r="T44" s="120"/>
      <c r="U44" s="120"/>
      <c r="V44" s="120"/>
      <c r="W44" s="120"/>
      <c r="X44" s="120"/>
    </row>
    <row r="45" spans="1:24" ht="14.45" x14ac:dyDescent="0.3">
      <c r="A45" s="1"/>
      <c r="B45" s="1"/>
      <c r="C45" s="1"/>
      <c r="D45" s="1"/>
      <c r="E45" s="1"/>
      <c r="F45" s="1"/>
      <c r="G45" s="1"/>
      <c r="H45" s="120"/>
      <c r="I45" s="120"/>
      <c r="J45" s="120"/>
      <c r="K45" s="120"/>
      <c r="L45" s="120"/>
      <c r="M45" s="167"/>
      <c r="N45" s="120"/>
      <c r="O45" s="120"/>
      <c r="P45" s="120"/>
      <c r="Q45" s="120"/>
      <c r="R45" s="167"/>
      <c r="S45" s="167"/>
      <c r="T45" s="120"/>
      <c r="U45" s="120"/>
      <c r="V45" s="120"/>
      <c r="W45" s="120"/>
      <c r="X45" s="120"/>
    </row>
    <row r="46" spans="1:24" ht="14.45" x14ac:dyDescent="0.3">
      <c r="A46" s="1"/>
      <c r="B46" s="1"/>
      <c r="C46" s="1"/>
      <c r="D46" s="1"/>
      <c r="E46" s="1"/>
      <c r="F46" s="1"/>
      <c r="G46" s="1"/>
      <c r="H46" s="120"/>
      <c r="I46" s="120"/>
      <c r="J46" s="120"/>
      <c r="K46" s="120"/>
      <c r="L46" s="120"/>
      <c r="M46" s="167"/>
      <c r="N46" s="120"/>
      <c r="O46" s="120"/>
      <c r="P46" s="120"/>
      <c r="Q46" s="120"/>
      <c r="R46" s="167"/>
      <c r="S46" s="167"/>
      <c r="T46" s="120"/>
      <c r="U46" s="120"/>
      <c r="V46" s="120"/>
      <c r="W46" s="120"/>
      <c r="X46" s="120"/>
    </row>
    <row r="47" spans="1:24" ht="14.45" x14ac:dyDescent="0.3">
      <c r="A47" s="1"/>
      <c r="B47" s="1"/>
      <c r="C47" s="1"/>
      <c r="D47" s="1"/>
      <c r="E47" s="1"/>
      <c r="F47" s="1"/>
      <c r="G47" s="1"/>
      <c r="H47" s="120"/>
      <c r="I47" s="120"/>
      <c r="J47" s="120"/>
      <c r="K47" s="120"/>
      <c r="L47" s="120"/>
      <c r="M47" s="167"/>
      <c r="N47" s="120"/>
      <c r="O47" s="120"/>
      <c r="P47" s="120"/>
      <c r="Q47" s="120"/>
      <c r="R47" s="167"/>
      <c r="S47" s="167"/>
      <c r="T47" s="120"/>
      <c r="U47" s="120"/>
      <c r="V47" s="120"/>
      <c r="W47" s="120"/>
      <c r="X47" s="120"/>
    </row>
    <row r="48" spans="1:24" ht="14.45" x14ac:dyDescent="0.3">
      <c r="A48" s="1"/>
      <c r="B48" s="1"/>
      <c r="C48" s="1"/>
      <c r="D48" s="1"/>
      <c r="E48" s="1"/>
      <c r="F48" s="1"/>
      <c r="G48" s="1"/>
      <c r="H48" s="120"/>
      <c r="I48" s="120"/>
      <c r="J48" s="120"/>
      <c r="K48" s="120"/>
      <c r="L48" s="120"/>
      <c r="M48" s="167"/>
      <c r="N48" s="120"/>
      <c r="O48" s="120"/>
      <c r="P48" s="120"/>
      <c r="Q48" s="120"/>
      <c r="R48" s="167"/>
      <c r="S48" s="167"/>
      <c r="T48" s="120"/>
      <c r="U48" s="120"/>
      <c r="V48" s="120"/>
      <c r="W48" s="120"/>
      <c r="X48" s="120"/>
    </row>
    <row r="49" spans="1:24" x14ac:dyDescent="0.25">
      <c r="A49" s="1"/>
      <c r="B49" s="1"/>
      <c r="C49" s="1"/>
      <c r="D49" s="1"/>
      <c r="E49" s="1"/>
      <c r="F49" s="1"/>
      <c r="G49" s="1"/>
      <c r="H49" s="120"/>
      <c r="I49" s="120"/>
      <c r="J49" s="120"/>
      <c r="K49" s="120"/>
      <c r="L49" s="120"/>
      <c r="M49" s="167"/>
      <c r="N49" s="120"/>
      <c r="O49" s="120"/>
      <c r="P49" s="120"/>
      <c r="Q49" s="120"/>
      <c r="R49" s="167"/>
      <c r="S49" s="167"/>
      <c r="T49" s="120"/>
      <c r="U49" s="120"/>
      <c r="V49" s="120"/>
      <c r="W49" s="120"/>
      <c r="X49" s="120"/>
    </row>
    <row r="50" spans="1:24" x14ac:dyDescent="0.25">
      <c r="A50" s="1"/>
      <c r="B50" s="1"/>
      <c r="C50" s="1"/>
      <c r="D50" s="1"/>
      <c r="E50" s="1"/>
      <c r="F50" s="1"/>
      <c r="G50" s="1"/>
      <c r="H50" s="120"/>
      <c r="I50" s="120"/>
      <c r="J50" s="120"/>
      <c r="K50" s="120"/>
      <c r="L50" s="120"/>
      <c r="M50" s="167"/>
      <c r="N50" s="120"/>
      <c r="O50" s="120"/>
      <c r="P50" s="120"/>
      <c r="Q50" s="120"/>
      <c r="R50" s="167"/>
      <c r="S50" s="167"/>
      <c r="T50" s="120"/>
      <c r="U50" s="120"/>
      <c r="V50" s="120"/>
      <c r="W50" s="120"/>
      <c r="X50" s="120"/>
    </row>
    <row r="51" spans="1:24" x14ac:dyDescent="0.25">
      <c r="A51" s="1"/>
      <c r="B51" s="1"/>
      <c r="C51" s="1"/>
      <c r="D51" s="1"/>
      <c r="E51" s="1"/>
      <c r="F51" s="1"/>
      <c r="G51" s="1"/>
      <c r="H51" s="120"/>
      <c r="I51" s="120"/>
      <c r="J51" s="120"/>
      <c r="K51" s="120"/>
      <c r="L51" s="120"/>
      <c r="M51" s="167"/>
      <c r="N51" s="120"/>
      <c r="O51" s="120"/>
      <c r="P51" s="120"/>
      <c r="Q51" s="120"/>
      <c r="R51" s="167"/>
      <c r="S51" s="167"/>
      <c r="T51" s="120"/>
      <c r="U51" s="120"/>
      <c r="V51" s="120"/>
      <c r="W51" s="120"/>
      <c r="X51" s="120"/>
    </row>
    <row r="52" spans="1:24" x14ac:dyDescent="0.25">
      <c r="A52" s="1"/>
      <c r="B52" s="1"/>
      <c r="C52" s="1"/>
      <c r="D52" s="1"/>
      <c r="E52" s="1"/>
      <c r="F52" s="1"/>
      <c r="G52" s="1"/>
      <c r="H52" s="120"/>
      <c r="I52" s="120"/>
      <c r="J52" s="120"/>
      <c r="K52" s="120"/>
      <c r="L52" s="120"/>
      <c r="M52" s="167"/>
      <c r="N52" s="120"/>
      <c r="O52" s="120"/>
      <c r="P52" s="120"/>
      <c r="Q52" s="120"/>
      <c r="R52" s="167"/>
      <c r="S52" s="167"/>
      <c r="T52" s="120"/>
      <c r="U52" s="120"/>
      <c r="V52" s="120"/>
      <c r="W52" s="120"/>
      <c r="X52" s="120"/>
    </row>
    <row r="53" spans="1:24" x14ac:dyDescent="0.25">
      <c r="A53" s="1"/>
      <c r="B53" s="1"/>
      <c r="C53" s="1"/>
      <c r="D53" s="1"/>
      <c r="E53" s="1"/>
      <c r="F53" s="1"/>
      <c r="G53" s="1"/>
      <c r="H53" s="120"/>
      <c r="I53" s="120"/>
      <c r="J53" s="120"/>
      <c r="K53" s="120"/>
      <c r="L53" s="120"/>
      <c r="M53" s="167"/>
      <c r="N53" s="120"/>
      <c r="O53" s="120"/>
      <c r="P53" s="120"/>
      <c r="Q53" s="120"/>
      <c r="R53" s="167"/>
      <c r="S53" s="167"/>
      <c r="T53" s="120"/>
      <c r="U53" s="120"/>
      <c r="V53" s="120"/>
      <c r="W53" s="120"/>
      <c r="X53" s="120"/>
    </row>
    <row r="54" spans="1:24" x14ac:dyDescent="0.25">
      <c r="A54" s="1"/>
      <c r="B54" s="1"/>
      <c r="C54" s="1"/>
      <c r="D54" s="1"/>
      <c r="E54" s="1"/>
      <c r="F54" s="1"/>
      <c r="G54" s="1"/>
      <c r="H54" s="120"/>
      <c r="I54" s="120"/>
      <c r="J54" s="120"/>
      <c r="K54" s="120"/>
      <c r="L54" s="120"/>
      <c r="M54" s="167"/>
      <c r="N54" s="120"/>
      <c r="O54" s="120"/>
      <c r="P54" s="120"/>
      <c r="Q54" s="120"/>
      <c r="R54" s="167"/>
      <c r="S54" s="167"/>
      <c r="T54" s="120"/>
      <c r="U54" s="120"/>
      <c r="V54" s="120"/>
      <c r="W54" s="120"/>
      <c r="X54" s="120"/>
    </row>
    <row r="55" spans="1:24" x14ac:dyDescent="0.25">
      <c r="A55" s="1"/>
      <c r="B55" s="1"/>
      <c r="C55" s="1"/>
      <c r="D55" s="1"/>
      <c r="E55" s="1"/>
      <c r="F55" s="1"/>
      <c r="G55" s="1"/>
      <c r="H55" s="120"/>
      <c r="I55" s="120"/>
      <c r="J55" s="120"/>
      <c r="K55" s="120"/>
      <c r="L55" s="120"/>
      <c r="M55" s="167"/>
      <c r="N55" s="120"/>
      <c r="O55" s="120"/>
      <c r="P55" s="120"/>
      <c r="Q55" s="120"/>
      <c r="R55" s="167"/>
      <c r="S55" s="167"/>
      <c r="T55" s="120"/>
      <c r="U55" s="120"/>
      <c r="V55" s="120"/>
      <c r="W55" s="120"/>
      <c r="X55" s="120"/>
    </row>
    <row r="56" spans="1:24" x14ac:dyDescent="0.25">
      <c r="A56" s="1"/>
      <c r="B56" s="1"/>
      <c r="C56" s="1"/>
      <c r="D56" s="1"/>
      <c r="E56" s="1"/>
      <c r="F56" s="1"/>
      <c r="G56" s="1"/>
      <c r="H56" s="120"/>
      <c r="I56" s="120"/>
      <c r="J56" s="120"/>
      <c r="K56" s="120"/>
      <c r="L56" s="120"/>
      <c r="M56" s="167"/>
      <c r="N56" s="120"/>
      <c r="O56" s="120"/>
      <c r="P56" s="120"/>
      <c r="Q56" s="120"/>
      <c r="R56" s="167"/>
      <c r="S56" s="167"/>
      <c r="T56" s="120"/>
      <c r="U56" s="120"/>
      <c r="V56" s="120"/>
      <c r="W56" s="120"/>
      <c r="X56" s="120"/>
    </row>
    <row r="57" spans="1:24" x14ac:dyDescent="0.25">
      <c r="A57" s="1"/>
      <c r="B57" s="1"/>
      <c r="C57" s="1"/>
      <c r="D57" s="1"/>
      <c r="E57" s="1"/>
      <c r="F57" s="1"/>
      <c r="G57" s="1"/>
      <c r="H57" s="120"/>
      <c r="I57" s="120"/>
      <c r="J57" s="120"/>
      <c r="K57" s="120"/>
      <c r="L57" s="120"/>
      <c r="M57" s="167"/>
      <c r="N57" s="120"/>
      <c r="O57" s="120"/>
      <c r="P57" s="120"/>
      <c r="Q57" s="120"/>
      <c r="R57" s="167"/>
      <c r="S57" s="167"/>
      <c r="T57" s="120"/>
      <c r="U57" s="120"/>
      <c r="V57" s="120"/>
      <c r="W57" s="120"/>
      <c r="X57" s="120"/>
    </row>
    <row r="58" spans="1:24" x14ac:dyDescent="0.25">
      <c r="A58" s="1"/>
      <c r="B58" s="1"/>
      <c r="C58" s="1"/>
      <c r="D58" s="1"/>
      <c r="E58" s="1"/>
      <c r="F58" s="1"/>
      <c r="G58" s="1"/>
      <c r="H58" s="120"/>
      <c r="I58" s="120"/>
      <c r="J58" s="120"/>
      <c r="K58" s="120"/>
      <c r="L58" s="120"/>
      <c r="M58" s="167"/>
      <c r="N58" s="120"/>
      <c r="O58" s="120"/>
      <c r="P58" s="120"/>
      <c r="Q58" s="120"/>
      <c r="R58" s="167"/>
      <c r="S58" s="167"/>
      <c r="T58" s="120"/>
      <c r="U58" s="120"/>
      <c r="V58" s="120"/>
      <c r="W58" s="120"/>
      <c r="X58" s="120"/>
    </row>
    <row r="59" spans="1:24" x14ac:dyDescent="0.25">
      <c r="A59" s="1"/>
      <c r="B59" s="1"/>
      <c r="C59" s="1"/>
      <c r="D59" s="1"/>
      <c r="E59" s="1"/>
      <c r="F59" s="1"/>
      <c r="G59" s="1"/>
      <c r="H59" s="120"/>
      <c r="I59" s="120"/>
      <c r="J59" s="120"/>
      <c r="K59" s="120"/>
      <c r="L59" s="120"/>
      <c r="M59" s="167"/>
      <c r="N59" s="120"/>
      <c r="O59" s="120"/>
      <c r="P59" s="120"/>
      <c r="Q59" s="120"/>
      <c r="R59" s="167"/>
      <c r="S59" s="167"/>
      <c r="T59" s="120"/>
      <c r="U59" s="120"/>
      <c r="V59" s="120"/>
      <c r="W59" s="120"/>
      <c r="X59" s="120"/>
    </row>
    <row r="60" spans="1:24" x14ac:dyDescent="0.25">
      <c r="A60" s="1"/>
      <c r="B60" s="1"/>
      <c r="C60" s="1"/>
      <c r="D60" s="1"/>
      <c r="E60" s="1"/>
      <c r="F60" s="1"/>
      <c r="G60" s="1"/>
      <c r="H60" s="120"/>
      <c r="I60" s="120"/>
      <c r="J60" s="120"/>
      <c r="K60" s="120"/>
      <c r="L60" s="120"/>
      <c r="M60" s="167"/>
      <c r="N60" s="120"/>
      <c r="O60" s="120"/>
      <c r="P60" s="120"/>
      <c r="Q60" s="120"/>
      <c r="R60" s="167"/>
      <c r="S60" s="167"/>
      <c r="T60" s="120"/>
      <c r="U60" s="120"/>
      <c r="V60" s="120"/>
      <c r="W60" s="120"/>
      <c r="X60" s="120"/>
    </row>
    <row r="61" spans="1:24" x14ac:dyDescent="0.25">
      <c r="A61" s="1"/>
      <c r="B61" s="1"/>
      <c r="C61" s="1"/>
      <c r="D61" s="1"/>
      <c r="E61" s="1"/>
      <c r="F61" s="1"/>
      <c r="G61" s="1"/>
      <c r="H61" s="120"/>
      <c r="I61" s="120"/>
      <c r="J61" s="120"/>
      <c r="K61" s="120"/>
      <c r="L61" s="120"/>
      <c r="M61" s="167"/>
      <c r="N61" s="120"/>
      <c r="O61" s="120"/>
      <c r="P61" s="120"/>
      <c r="Q61" s="120"/>
      <c r="R61" s="167"/>
      <c r="S61" s="167"/>
      <c r="T61" s="120"/>
      <c r="U61" s="120"/>
      <c r="V61" s="120"/>
      <c r="W61" s="120"/>
      <c r="X61" s="120"/>
    </row>
    <row r="62" spans="1:24" x14ac:dyDescent="0.25">
      <c r="A62" s="1"/>
      <c r="B62" s="1"/>
      <c r="C62" s="1"/>
      <c r="D62" s="1"/>
      <c r="E62" s="1"/>
      <c r="F62" s="1"/>
      <c r="G62" s="1"/>
      <c r="H62" s="120"/>
      <c r="I62" s="120"/>
      <c r="J62" s="120"/>
      <c r="K62" s="120"/>
      <c r="L62" s="120"/>
      <c r="M62" s="167"/>
      <c r="N62" s="120"/>
      <c r="O62" s="120"/>
      <c r="P62" s="120"/>
      <c r="Q62" s="120"/>
      <c r="R62" s="167"/>
      <c r="S62" s="167"/>
      <c r="T62" s="120"/>
      <c r="U62" s="120"/>
      <c r="V62" s="120"/>
      <c r="W62" s="120"/>
      <c r="X62" s="120"/>
    </row>
    <row r="63" spans="1:24" x14ac:dyDescent="0.25">
      <c r="A63" s="1"/>
      <c r="B63" s="1"/>
      <c r="C63" s="1"/>
      <c r="D63" s="1"/>
      <c r="E63" s="1"/>
      <c r="F63" s="1"/>
      <c r="G63" s="1"/>
      <c r="H63" s="120"/>
      <c r="I63" s="120"/>
      <c r="J63" s="120"/>
      <c r="K63" s="120"/>
      <c r="L63" s="120"/>
      <c r="M63" s="167"/>
      <c r="N63" s="120"/>
      <c r="O63" s="120"/>
      <c r="P63" s="120"/>
      <c r="Q63" s="120"/>
      <c r="R63" s="167"/>
      <c r="S63" s="167"/>
      <c r="T63" s="120"/>
      <c r="U63" s="120"/>
      <c r="V63" s="120"/>
      <c r="W63" s="120"/>
      <c r="X63" s="120"/>
    </row>
    <row r="64" spans="1:24" x14ac:dyDescent="0.25">
      <c r="A64" s="1"/>
      <c r="B64" s="1"/>
      <c r="C64" s="1"/>
      <c r="D64" s="1"/>
      <c r="E64" s="1"/>
      <c r="F64" s="1"/>
      <c r="G64" s="1"/>
      <c r="H64" s="120"/>
      <c r="I64" s="120"/>
      <c r="J64" s="120"/>
      <c r="K64" s="120"/>
      <c r="L64" s="120"/>
      <c r="M64" s="167"/>
      <c r="N64" s="120"/>
      <c r="O64" s="120"/>
      <c r="P64" s="120"/>
      <c r="Q64" s="120"/>
      <c r="R64" s="167"/>
      <c r="S64" s="167"/>
      <c r="T64" s="120"/>
      <c r="U64" s="120"/>
      <c r="V64" s="120"/>
      <c r="W64" s="120"/>
      <c r="X64" s="120"/>
    </row>
    <row r="65" spans="1:24" x14ac:dyDescent="0.25">
      <c r="A65" s="1"/>
      <c r="B65" s="1"/>
      <c r="C65" s="1"/>
      <c r="D65" s="1"/>
      <c r="E65" s="1"/>
      <c r="F65" s="1"/>
      <c r="G65" s="1"/>
      <c r="H65" s="120"/>
      <c r="I65" s="120"/>
      <c r="J65" s="120"/>
      <c r="K65" s="120"/>
      <c r="L65" s="120"/>
      <c r="M65" s="167"/>
      <c r="N65" s="120"/>
      <c r="O65" s="120"/>
      <c r="P65" s="120"/>
      <c r="Q65" s="120"/>
      <c r="R65" s="167"/>
      <c r="S65" s="167"/>
      <c r="T65" s="120"/>
      <c r="U65" s="120"/>
      <c r="V65" s="120"/>
      <c r="W65" s="120"/>
      <c r="X65" s="120"/>
    </row>
    <row r="66" spans="1:24" x14ac:dyDescent="0.25">
      <c r="A66" s="1"/>
      <c r="B66" s="1"/>
      <c r="C66" s="1"/>
      <c r="D66" s="1"/>
      <c r="E66" s="1"/>
      <c r="F66" s="1"/>
      <c r="G66" s="1"/>
      <c r="H66" s="120"/>
      <c r="I66" s="120"/>
      <c r="J66" s="120"/>
      <c r="K66" s="120"/>
      <c r="L66" s="120"/>
      <c r="M66" s="167"/>
      <c r="N66" s="120"/>
      <c r="O66" s="120"/>
      <c r="P66" s="120"/>
      <c r="Q66" s="120"/>
      <c r="R66" s="167"/>
      <c r="S66" s="167"/>
      <c r="T66" s="120"/>
      <c r="U66" s="120"/>
      <c r="V66" s="120"/>
      <c r="W66" s="120"/>
      <c r="X66" s="120"/>
    </row>
    <row r="67" spans="1:24" x14ac:dyDescent="0.25">
      <c r="A67" s="1"/>
      <c r="B67" s="1"/>
      <c r="C67" s="1"/>
      <c r="D67" s="1"/>
      <c r="E67" s="1"/>
      <c r="F67" s="1"/>
      <c r="G67" s="1"/>
      <c r="H67" s="120"/>
      <c r="I67" s="120"/>
      <c r="J67" s="120"/>
      <c r="K67" s="120"/>
      <c r="L67" s="120"/>
      <c r="M67" s="167"/>
      <c r="N67" s="120"/>
      <c r="O67" s="120"/>
      <c r="P67" s="120"/>
      <c r="Q67" s="120"/>
      <c r="R67" s="167"/>
      <c r="S67" s="167"/>
      <c r="T67" s="120"/>
      <c r="U67" s="120"/>
      <c r="V67" s="120"/>
      <c r="W67" s="120"/>
      <c r="X67" s="120"/>
    </row>
    <row r="68" spans="1:24" x14ac:dyDescent="0.25">
      <c r="A68" s="1"/>
      <c r="B68" s="1"/>
      <c r="C68" s="1"/>
      <c r="D68" s="1"/>
      <c r="E68" s="1"/>
      <c r="F68" s="1"/>
      <c r="G68" s="1"/>
      <c r="H68" s="120"/>
      <c r="I68" s="120"/>
      <c r="J68" s="120"/>
      <c r="K68" s="120"/>
      <c r="L68" s="120"/>
      <c r="M68" s="167"/>
      <c r="N68" s="120"/>
      <c r="O68" s="120"/>
      <c r="P68" s="120"/>
      <c r="Q68" s="120"/>
      <c r="R68" s="167"/>
      <c r="S68" s="167"/>
      <c r="T68" s="120"/>
      <c r="U68" s="120"/>
      <c r="V68" s="120"/>
      <c r="W68" s="120"/>
      <c r="X68" s="120"/>
    </row>
    <row r="69" spans="1:24" x14ac:dyDescent="0.25">
      <c r="A69" s="1"/>
      <c r="B69" s="1"/>
      <c r="C69" s="1"/>
      <c r="D69" s="1"/>
      <c r="E69" s="1"/>
      <c r="F69" s="1"/>
      <c r="G69" s="1"/>
      <c r="H69" s="120"/>
      <c r="I69" s="120"/>
      <c r="J69" s="120"/>
      <c r="K69" s="120"/>
      <c r="L69" s="120"/>
      <c r="M69" s="167"/>
      <c r="N69" s="120"/>
      <c r="O69" s="120"/>
      <c r="P69" s="120"/>
      <c r="Q69" s="120"/>
      <c r="R69" s="167"/>
      <c r="S69" s="167"/>
      <c r="T69" s="120"/>
      <c r="U69" s="120"/>
      <c r="V69" s="120"/>
      <c r="W69" s="120"/>
      <c r="X69" s="120"/>
    </row>
    <row r="70" spans="1:24" x14ac:dyDescent="0.25">
      <c r="A70" s="1"/>
      <c r="B70" s="1"/>
      <c r="C70" s="1"/>
      <c r="D70" s="1"/>
      <c r="E70" s="1"/>
      <c r="F70" s="1"/>
      <c r="G70" s="1"/>
      <c r="H70" s="120"/>
      <c r="I70" s="120"/>
      <c r="J70" s="120"/>
      <c r="K70" s="120"/>
      <c r="L70" s="120"/>
      <c r="M70" s="167"/>
      <c r="N70" s="120"/>
      <c r="O70" s="120"/>
      <c r="P70" s="120"/>
      <c r="Q70" s="120"/>
      <c r="R70" s="167"/>
      <c r="S70" s="167"/>
      <c r="T70" s="120"/>
      <c r="U70" s="120"/>
      <c r="V70" s="120"/>
      <c r="W70" s="120"/>
      <c r="X70" s="120"/>
    </row>
    <row r="71" spans="1:24" x14ac:dyDescent="0.25">
      <c r="A71" s="1"/>
      <c r="B71" s="1"/>
      <c r="C71" s="1"/>
      <c r="D71" s="1"/>
      <c r="E71" s="1"/>
      <c r="F71" s="1"/>
      <c r="G71" s="1"/>
      <c r="H71" s="120"/>
      <c r="I71" s="120"/>
      <c r="J71" s="120"/>
      <c r="K71" s="120"/>
      <c r="L71" s="120"/>
      <c r="M71" s="167"/>
      <c r="N71" s="120"/>
      <c r="O71" s="120"/>
      <c r="P71" s="120"/>
      <c r="Q71" s="120"/>
      <c r="R71" s="167"/>
      <c r="S71" s="167"/>
      <c r="T71" s="120"/>
      <c r="U71" s="120"/>
      <c r="V71" s="120"/>
      <c r="W71" s="120"/>
      <c r="X71" s="120"/>
    </row>
    <row r="72" spans="1:24" x14ac:dyDescent="0.25">
      <c r="A72" s="1"/>
      <c r="B72" s="1"/>
      <c r="C72" s="1"/>
      <c r="D72" s="1"/>
      <c r="E72" s="1"/>
      <c r="F72" s="1"/>
      <c r="G72" s="1"/>
      <c r="H72" s="120"/>
      <c r="I72" s="120"/>
      <c r="J72" s="120"/>
      <c r="K72" s="120"/>
      <c r="L72" s="120"/>
      <c r="M72" s="167"/>
      <c r="N72" s="120"/>
      <c r="O72" s="120"/>
      <c r="P72" s="120"/>
      <c r="Q72" s="120"/>
      <c r="R72" s="167"/>
      <c r="S72" s="167"/>
      <c r="T72" s="120"/>
      <c r="U72" s="120"/>
      <c r="V72" s="120"/>
      <c r="W72" s="120"/>
      <c r="X72" s="120"/>
    </row>
    <row r="73" spans="1:24" x14ac:dyDescent="0.25">
      <c r="A73" s="1"/>
      <c r="B73" s="1"/>
      <c r="C73" s="1"/>
      <c r="D73" s="1"/>
      <c r="E73" s="1"/>
      <c r="F73" s="1"/>
      <c r="G73" s="1"/>
      <c r="H73" s="120"/>
      <c r="I73" s="120"/>
      <c r="J73" s="120"/>
      <c r="K73" s="120"/>
      <c r="L73" s="120"/>
      <c r="M73" s="167"/>
      <c r="N73" s="120"/>
      <c r="O73" s="120"/>
      <c r="P73" s="120"/>
      <c r="Q73" s="120"/>
      <c r="R73" s="167"/>
      <c r="S73" s="167"/>
      <c r="T73" s="120"/>
      <c r="U73" s="120"/>
      <c r="V73" s="120"/>
      <c r="W73" s="120"/>
      <c r="X73" s="120"/>
    </row>
    <row r="74" spans="1:24" x14ac:dyDescent="0.25">
      <c r="A74" s="1"/>
      <c r="B74" s="1"/>
      <c r="C74" s="1"/>
      <c r="D74" s="1"/>
      <c r="E74" s="1"/>
      <c r="F74" s="1"/>
      <c r="G74" s="1"/>
      <c r="H74" s="120"/>
      <c r="I74" s="120"/>
      <c r="J74" s="120"/>
      <c r="K74" s="120"/>
      <c r="L74" s="120"/>
      <c r="M74" s="167"/>
      <c r="N74" s="120"/>
      <c r="O74" s="120"/>
      <c r="P74" s="120"/>
      <c r="Q74" s="120"/>
      <c r="R74" s="167"/>
      <c r="S74" s="167"/>
      <c r="T74" s="120"/>
      <c r="U74" s="120"/>
      <c r="V74" s="120"/>
      <c r="W74" s="120"/>
      <c r="X74" s="120"/>
    </row>
    <row r="75" spans="1:24" x14ac:dyDescent="0.25">
      <c r="A75" s="1"/>
      <c r="B75" s="1"/>
      <c r="C75" s="1"/>
      <c r="D75" s="1"/>
      <c r="E75" s="1"/>
      <c r="F75" s="1"/>
      <c r="G75" s="1"/>
      <c r="H75" s="120"/>
      <c r="I75" s="120"/>
      <c r="J75" s="120"/>
      <c r="K75" s="120"/>
      <c r="L75" s="120"/>
      <c r="M75" s="167"/>
      <c r="N75" s="120"/>
      <c r="O75" s="120"/>
      <c r="P75" s="120"/>
      <c r="Q75" s="120"/>
      <c r="R75" s="167"/>
      <c r="S75" s="167"/>
      <c r="T75" s="120"/>
      <c r="U75" s="120"/>
      <c r="V75" s="120"/>
      <c r="W75" s="120"/>
      <c r="X75" s="120"/>
    </row>
    <row r="76" spans="1:24" x14ac:dyDescent="0.25">
      <c r="A76" s="1"/>
      <c r="B76" s="1"/>
      <c r="C76" s="1"/>
      <c r="D76" s="1"/>
      <c r="E76" s="1"/>
      <c r="F76" s="1"/>
      <c r="G76" s="1"/>
      <c r="H76" s="120"/>
      <c r="I76" s="120"/>
      <c r="J76" s="120"/>
      <c r="K76" s="120"/>
      <c r="L76" s="120"/>
      <c r="M76" s="167"/>
      <c r="N76" s="120"/>
      <c r="O76" s="120"/>
      <c r="P76" s="120"/>
      <c r="Q76" s="120"/>
      <c r="R76" s="167"/>
      <c r="S76" s="167"/>
      <c r="T76" s="120"/>
      <c r="U76" s="120"/>
      <c r="V76" s="120"/>
      <c r="W76" s="120"/>
      <c r="X76" s="120"/>
    </row>
    <row r="77" spans="1:24" x14ac:dyDescent="0.25">
      <c r="A77" s="1"/>
      <c r="B77" s="1"/>
      <c r="C77" s="1"/>
      <c r="D77" s="1"/>
      <c r="E77" s="1"/>
      <c r="F77" s="1"/>
      <c r="G77" s="1"/>
      <c r="H77" s="120"/>
      <c r="I77" s="120"/>
      <c r="J77" s="120"/>
      <c r="K77" s="120"/>
      <c r="L77" s="120"/>
      <c r="M77" s="167"/>
      <c r="N77" s="120"/>
      <c r="O77" s="120"/>
      <c r="P77" s="120"/>
      <c r="Q77" s="120"/>
      <c r="R77" s="167"/>
      <c r="S77" s="167"/>
      <c r="T77" s="120"/>
      <c r="U77" s="120"/>
      <c r="V77" s="120"/>
      <c r="W77" s="120"/>
      <c r="X77" s="120"/>
    </row>
    <row r="78" spans="1:24" x14ac:dyDescent="0.25">
      <c r="A78" s="1"/>
      <c r="B78" s="1"/>
      <c r="C78" s="1"/>
      <c r="D78" s="1"/>
      <c r="E78" s="1"/>
      <c r="F78" s="1"/>
      <c r="G78" s="1"/>
      <c r="H78" s="120"/>
      <c r="I78" s="120"/>
      <c r="J78" s="120"/>
      <c r="K78" s="120"/>
      <c r="L78" s="120"/>
      <c r="M78" s="167"/>
      <c r="N78" s="120"/>
      <c r="O78" s="120"/>
      <c r="P78" s="120"/>
      <c r="Q78" s="120"/>
      <c r="R78" s="167"/>
      <c r="S78" s="167"/>
      <c r="T78" s="120"/>
      <c r="U78" s="120"/>
      <c r="V78" s="120"/>
      <c r="W78" s="120"/>
      <c r="X78" s="120"/>
    </row>
    <row r="79" spans="1:24" x14ac:dyDescent="0.25">
      <c r="A79" s="1"/>
      <c r="B79" s="1"/>
      <c r="C79" s="1"/>
      <c r="D79" s="1"/>
      <c r="E79" s="1"/>
      <c r="F79" s="1"/>
      <c r="G79" s="1"/>
      <c r="H79" s="120"/>
      <c r="I79" s="120"/>
      <c r="J79" s="120"/>
      <c r="K79" s="120"/>
      <c r="L79" s="120"/>
      <c r="M79" s="167"/>
      <c r="N79" s="120"/>
      <c r="O79" s="120"/>
      <c r="P79" s="120"/>
      <c r="Q79" s="120"/>
      <c r="R79" s="167"/>
      <c r="S79" s="167"/>
      <c r="T79" s="120"/>
      <c r="U79" s="120"/>
      <c r="V79" s="120"/>
      <c r="W79" s="120"/>
      <c r="X79" s="120"/>
    </row>
    <row r="80" spans="1:24" x14ac:dyDescent="0.25">
      <c r="A80" s="1"/>
      <c r="B80" s="1"/>
      <c r="C80" s="1"/>
      <c r="D80" s="1"/>
      <c r="E80" s="1"/>
      <c r="F80" s="1"/>
      <c r="G80" s="1"/>
      <c r="H80" s="120"/>
      <c r="I80" s="120"/>
      <c r="J80" s="120"/>
      <c r="K80" s="120"/>
      <c r="L80" s="120"/>
      <c r="M80" s="167"/>
      <c r="N80" s="120"/>
      <c r="O80" s="120"/>
      <c r="P80" s="120"/>
      <c r="Q80" s="120"/>
      <c r="R80" s="167"/>
      <c r="S80" s="167"/>
      <c r="T80" s="120"/>
      <c r="U80" s="120"/>
      <c r="V80" s="120"/>
      <c r="W80" s="120"/>
      <c r="X80" s="120"/>
    </row>
    <row r="81" spans="1:24" x14ac:dyDescent="0.25">
      <c r="A81" s="1"/>
      <c r="B81" s="1"/>
      <c r="C81" s="1"/>
      <c r="D81" s="1"/>
      <c r="E81" s="1"/>
      <c r="F81" s="1"/>
      <c r="G81" s="1"/>
      <c r="H81" s="120"/>
      <c r="I81" s="120"/>
      <c r="J81" s="120"/>
      <c r="K81" s="120"/>
      <c r="L81" s="120"/>
      <c r="M81" s="167"/>
      <c r="N81" s="120"/>
      <c r="O81" s="120"/>
      <c r="P81" s="120"/>
      <c r="Q81" s="120"/>
      <c r="R81" s="167"/>
      <c r="S81" s="167"/>
      <c r="T81" s="120"/>
      <c r="U81" s="120"/>
      <c r="V81" s="120"/>
      <c r="W81" s="120"/>
      <c r="X81" s="120"/>
    </row>
    <row r="82" spans="1:24" x14ac:dyDescent="0.25">
      <c r="A82" s="1"/>
      <c r="B82" s="1"/>
      <c r="C82" s="1"/>
      <c r="D82" s="1"/>
      <c r="E82" s="1"/>
      <c r="F82" s="1"/>
      <c r="G82" s="1"/>
      <c r="H82" s="120"/>
      <c r="I82" s="120"/>
      <c r="J82" s="120"/>
      <c r="K82" s="120"/>
      <c r="L82" s="120"/>
      <c r="M82" s="167"/>
      <c r="N82" s="120"/>
      <c r="O82" s="120"/>
      <c r="P82" s="120"/>
      <c r="Q82" s="120"/>
      <c r="R82" s="167"/>
      <c r="S82" s="167"/>
      <c r="T82" s="120"/>
      <c r="U82" s="120"/>
      <c r="V82" s="120"/>
      <c r="W82" s="120"/>
      <c r="X82" s="120"/>
    </row>
    <row r="83" spans="1:24" x14ac:dyDescent="0.25">
      <c r="A83" s="1"/>
      <c r="B83" s="1"/>
      <c r="C83" s="1"/>
      <c r="D83" s="1"/>
      <c r="E83" s="1"/>
      <c r="F83" s="1"/>
      <c r="G83" s="1"/>
      <c r="H83" s="120"/>
      <c r="I83" s="120"/>
      <c r="J83" s="120"/>
      <c r="K83" s="120"/>
      <c r="L83" s="120"/>
      <c r="M83" s="167"/>
      <c r="N83" s="120"/>
      <c r="O83" s="120"/>
      <c r="P83" s="120"/>
      <c r="Q83" s="120"/>
      <c r="R83" s="167"/>
      <c r="S83" s="167"/>
      <c r="T83" s="120"/>
      <c r="U83" s="120"/>
      <c r="V83" s="120"/>
      <c r="W83" s="120"/>
      <c r="X83" s="120"/>
    </row>
    <row r="84" spans="1:24" x14ac:dyDescent="0.25">
      <c r="A84" s="1"/>
      <c r="B84" s="1"/>
      <c r="C84" s="1"/>
      <c r="D84" s="1"/>
      <c r="E84" s="1"/>
      <c r="F84" s="1"/>
      <c r="G84" s="1"/>
      <c r="H84" s="120"/>
      <c r="I84" s="120"/>
      <c r="J84" s="120"/>
      <c r="K84" s="120"/>
      <c r="L84" s="120"/>
      <c r="M84" s="167"/>
      <c r="N84" s="120"/>
      <c r="O84" s="120"/>
      <c r="P84" s="120"/>
      <c r="Q84" s="120"/>
      <c r="R84" s="167"/>
      <c r="S84" s="167"/>
      <c r="T84" s="120"/>
      <c r="U84" s="120"/>
      <c r="V84" s="120"/>
      <c r="W84" s="120"/>
      <c r="X84" s="120"/>
    </row>
    <row r="85" spans="1:24" x14ac:dyDescent="0.25">
      <c r="A85" s="1"/>
      <c r="B85" s="1"/>
      <c r="C85" s="1"/>
      <c r="D85" s="1"/>
      <c r="E85" s="1"/>
      <c r="F85" s="1"/>
      <c r="G85" s="1"/>
      <c r="H85" s="120"/>
      <c r="I85" s="120"/>
      <c r="J85" s="120"/>
      <c r="K85" s="120"/>
      <c r="L85" s="120"/>
      <c r="M85" s="167"/>
      <c r="N85" s="120"/>
      <c r="O85" s="120"/>
      <c r="P85" s="120"/>
      <c r="Q85" s="120"/>
      <c r="R85" s="167"/>
      <c r="S85" s="167"/>
      <c r="T85" s="120"/>
      <c r="U85" s="120"/>
      <c r="V85" s="120"/>
      <c r="W85" s="120"/>
      <c r="X85" s="120"/>
    </row>
    <row r="86" spans="1:24" x14ac:dyDescent="0.25">
      <c r="A86" s="1"/>
      <c r="B86" s="1"/>
      <c r="C86" s="1"/>
      <c r="D86" s="1"/>
      <c r="E86" s="1"/>
      <c r="F86" s="1"/>
      <c r="G86" s="1"/>
      <c r="H86" s="120"/>
      <c r="I86" s="120"/>
      <c r="J86" s="120"/>
      <c r="K86" s="120"/>
      <c r="L86" s="120"/>
      <c r="M86" s="167"/>
      <c r="N86" s="120"/>
      <c r="O86" s="120"/>
      <c r="P86" s="120"/>
      <c r="Q86" s="120"/>
      <c r="R86" s="167"/>
      <c r="S86" s="167"/>
      <c r="T86" s="120"/>
      <c r="U86" s="120"/>
      <c r="V86" s="120"/>
      <c r="W86" s="120"/>
      <c r="X86" s="120"/>
    </row>
    <row r="87" spans="1:24" x14ac:dyDescent="0.25">
      <c r="A87" s="1"/>
      <c r="B87" s="1"/>
      <c r="C87" s="1"/>
      <c r="D87" s="1"/>
      <c r="E87" s="1"/>
      <c r="F87" s="1"/>
      <c r="G87" s="1"/>
      <c r="H87" s="120"/>
      <c r="I87" s="120"/>
      <c r="J87" s="120"/>
      <c r="K87" s="120"/>
      <c r="L87" s="120"/>
      <c r="M87" s="167"/>
      <c r="N87" s="120"/>
      <c r="O87" s="120"/>
      <c r="P87" s="120"/>
      <c r="Q87" s="120"/>
      <c r="R87" s="167"/>
      <c r="S87" s="167"/>
      <c r="T87" s="120"/>
      <c r="U87" s="120"/>
      <c r="V87" s="120"/>
      <c r="W87" s="120"/>
      <c r="X87" s="120"/>
    </row>
    <row r="88" spans="1:24" x14ac:dyDescent="0.25">
      <c r="A88" s="1"/>
      <c r="B88" s="1"/>
      <c r="C88" s="1"/>
      <c r="D88" s="1"/>
      <c r="E88" s="1"/>
      <c r="F88" s="1"/>
      <c r="G88" s="1"/>
      <c r="H88" s="120"/>
      <c r="I88" s="120"/>
      <c r="J88" s="120"/>
      <c r="K88" s="120"/>
      <c r="L88" s="120"/>
      <c r="M88" s="167"/>
      <c r="N88" s="120"/>
      <c r="O88" s="120"/>
      <c r="P88" s="120"/>
      <c r="Q88" s="120"/>
      <c r="R88" s="167"/>
      <c r="S88" s="167"/>
      <c r="T88" s="120"/>
      <c r="U88" s="120"/>
      <c r="V88" s="120"/>
      <c r="W88" s="120"/>
      <c r="X88" s="120"/>
    </row>
    <row r="89" spans="1:24" x14ac:dyDescent="0.25">
      <c r="A89" s="1"/>
      <c r="B89" s="1"/>
      <c r="C89" s="1"/>
      <c r="D89" s="1"/>
      <c r="E89" s="1"/>
      <c r="F89" s="1"/>
      <c r="G89" s="1"/>
      <c r="H89" s="120"/>
      <c r="I89" s="120"/>
      <c r="J89" s="120"/>
      <c r="K89" s="120"/>
      <c r="L89" s="120"/>
      <c r="M89" s="167"/>
      <c r="N89" s="120"/>
      <c r="O89" s="120"/>
      <c r="P89" s="120"/>
      <c r="Q89" s="120"/>
      <c r="R89" s="167"/>
      <c r="S89" s="167"/>
      <c r="T89" s="120"/>
      <c r="U89" s="120"/>
      <c r="V89" s="120"/>
      <c r="W89" s="120"/>
      <c r="X89" s="120"/>
    </row>
    <row r="90" spans="1:24" x14ac:dyDescent="0.25">
      <c r="A90" s="1"/>
      <c r="B90" s="1"/>
      <c r="C90" s="1"/>
      <c r="D90" s="1"/>
      <c r="E90" s="1"/>
      <c r="F90" s="1"/>
      <c r="G90" s="1"/>
      <c r="H90" s="120"/>
      <c r="I90" s="120"/>
      <c r="J90" s="120"/>
      <c r="K90" s="120"/>
      <c r="L90" s="120"/>
      <c r="M90" s="167"/>
      <c r="N90" s="120"/>
      <c r="O90" s="120"/>
      <c r="P90" s="120"/>
      <c r="Q90" s="120"/>
      <c r="R90" s="167"/>
      <c r="S90" s="167"/>
      <c r="T90" s="120"/>
      <c r="U90" s="120"/>
      <c r="V90" s="120"/>
      <c r="W90" s="120"/>
      <c r="X90" s="120"/>
    </row>
    <row r="91" spans="1:24" x14ac:dyDescent="0.25">
      <c r="A91" s="1"/>
      <c r="B91" s="1"/>
      <c r="C91" s="1"/>
      <c r="D91" s="1"/>
      <c r="E91" s="1"/>
      <c r="F91" s="1"/>
      <c r="G91" s="1"/>
      <c r="H91" s="120"/>
      <c r="I91" s="120"/>
      <c r="J91" s="120"/>
      <c r="K91" s="120"/>
      <c r="L91" s="120"/>
      <c r="M91" s="167"/>
      <c r="N91" s="120"/>
      <c r="O91" s="120"/>
      <c r="P91" s="120"/>
      <c r="Q91" s="120"/>
      <c r="R91" s="167"/>
      <c r="S91" s="167"/>
      <c r="T91" s="120"/>
      <c r="U91" s="120"/>
      <c r="V91" s="120"/>
      <c r="W91" s="120"/>
      <c r="X91" s="120"/>
    </row>
    <row r="92" spans="1:24" x14ac:dyDescent="0.25">
      <c r="A92" s="1"/>
      <c r="B92" s="1"/>
      <c r="C92" s="1"/>
      <c r="D92" s="1"/>
      <c r="E92" s="1"/>
      <c r="F92" s="1"/>
      <c r="G92" s="1"/>
      <c r="H92" s="120"/>
      <c r="I92" s="120"/>
      <c r="J92" s="120"/>
      <c r="K92" s="120"/>
      <c r="L92" s="120"/>
      <c r="M92" s="167"/>
      <c r="N92" s="120"/>
      <c r="O92" s="120"/>
      <c r="P92" s="120"/>
      <c r="Q92" s="120"/>
      <c r="R92" s="167"/>
      <c r="S92" s="167"/>
      <c r="T92" s="120"/>
      <c r="U92" s="120"/>
      <c r="V92" s="120"/>
      <c r="W92" s="120"/>
      <c r="X92" s="120"/>
    </row>
    <row r="93" spans="1:24" x14ac:dyDescent="0.25">
      <c r="A93" s="1"/>
      <c r="B93" s="1"/>
      <c r="C93" s="1"/>
      <c r="D93" s="1"/>
      <c r="E93" s="1"/>
      <c r="F93" s="1"/>
      <c r="G93" s="1"/>
      <c r="H93" s="120"/>
      <c r="I93" s="120"/>
      <c r="J93" s="120"/>
      <c r="K93" s="120"/>
      <c r="L93" s="120"/>
      <c r="M93" s="167"/>
      <c r="N93" s="120"/>
      <c r="O93" s="120"/>
      <c r="P93" s="120"/>
      <c r="Q93" s="120"/>
      <c r="R93" s="167"/>
      <c r="S93" s="167"/>
      <c r="T93" s="120"/>
      <c r="U93" s="120"/>
      <c r="V93" s="120"/>
      <c r="W93" s="120"/>
      <c r="X93" s="120"/>
    </row>
    <row r="94" spans="1:24" x14ac:dyDescent="0.25">
      <c r="A94" s="1"/>
      <c r="B94" s="1"/>
      <c r="C94" s="1"/>
      <c r="D94" s="1"/>
      <c r="E94" s="1"/>
      <c r="F94" s="1"/>
      <c r="G94" s="1"/>
      <c r="H94" s="120"/>
      <c r="I94" s="120"/>
      <c r="J94" s="120"/>
      <c r="K94" s="120"/>
      <c r="L94" s="120"/>
      <c r="M94" s="167"/>
      <c r="N94" s="120"/>
      <c r="O94" s="120"/>
      <c r="P94" s="120"/>
      <c r="Q94" s="120"/>
      <c r="R94" s="167"/>
      <c r="S94" s="167"/>
      <c r="T94" s="120"/>
      <c r="U94" s="120"/>
      <c r="V94" s="120"/>
      <c r="W94" s="120"/>
      <c r="X94" s="120"/>
    </row>
    <row r="95" spans="1:24" x14ac:dyDescent="0.25">
      <c r="A95" s="1"/>
      <c r="B95" s="1"/>
      <c r="C95" s="1"/>
      <c r="D95" s="1"/>
      <c r="E95" s="1"/>
      <c r="F95" s="1"/>
      <c r="G95" s="1"/>
      <c r="H95" s="120"/>
      <c r="I95" s="120"/>
      <c r="J95" s="120"/>
      <c r="K95" s="120"/>
      <c r="L95" s="120"/>
      <c r="M95" s="167"/>
      <c r="N95" s="120"/>
      <c r="O95" s="120"/>
      <c r="P95" s="120"/>
      <c r="Q95" s="120"/>
      <c r="R95" s="167"/>
      <c r="S95" s="167"/>
      <c r="T95" s="120"/>
      <c r="U95" s="120"/>
      <c r="V95" s="120"/>
      <c r="W95" s="120"/>
      <c r="X95" s="120"/>
    </row>
    <row r="96" spans="1:24" x14ac:dyDescent="0.25">
      <c r="A96" s="1"/>
      <c r="B96" s="1"/>
      <c r="C96" s="1"/>
      <c r="D96" s="1"/>
      <c r="E96" s="1"/>
      <c r="F96" s="1"/>
      <c r="G96" s="1"/>
      <c r="H96" s="120"/>
      <c r="I96" s="120"/>
      <c r="J96" s="120"/>
      <c r="K96" s="120"/>
      <c r="L96" s="120"/>
      <c r="M96" s="167"/>
      <c r="N96" s="120"/>
      <c r="O96" s="120"/>
      <c r="P96" s="120"/>
      <c r="Q96" s="120"/>
      <c r="R96" s="167"/>
      <c r="S96" s="167"/>
      <c r="T96" s="120"/>
      <c r="U96" s="120"/>
      <c r="V96" s="120"/>
      <c r="W96" s="120"/>
      <c r="X96" s="120"/>
    </row>
    <row r="97" spans="1:24" x14ac:dyDescent="0.25">
      <c r="A97" s="1"/>
      <c r="B97" s="1"/>
      <c r="C97" s="1"/>
      <c r="D97" s="1"/>
      <c r="E97" s="1"/>
      <c r="F97" s="1"/>
      <c r="G97" s="1"/>
      <c r="H97" s="120"/>
      <c r="I97" s="120"/>
      <c r="J97" s="120"/>
      <c r="K97" s="120"/>
      <c r="L97" s="120"/>
      <c r="M97" s="167"/>
      <c r="N97" s="120"/>
      <c r="O97" s="120"/>
      <c r="P97" s="120"/>
      <c r="Q97" s="120"/>
      <c r="R97" s="167"/>
      <c r="S97" s="167"/>
      <c r="T97" s="120"/>
      <c r="U97" s="120"/>
      <c r="V97" s="120"/>
      <c r="W97" s="120"/>
      <c r="X97" s="120"/>
    </row>
    <row r="98" spans="1:24" x14ac:dyDescent="0.25">
      <c r="A98" s="1"/>
      <c r="B98" s="1"/>
      <c r="C98" s="1"/>
      <c r="D98" s="1"/>
      <c r="E98" s="1"/>
      <c r="F98" s="1"/>
      <c r="G98" s="1"/>
      <c r="H98" s="120"/>
      <c r="I98" s="120"/>
      <c r="J98" s="120"/>
      <c r="K98" s="120"/>
      <c r="L98" s="120"/>
      <c r="M98" s="167"/>
      <c r="N98" s="120"/>
      <c r="O98" s="120"/>
      <c r="P98" s="120"/>
      <c r="Q98" s="120"/>
      <c r="R98" s="167"/>
      <c r="S98" s="167"/>
      <c r="T98" s="120"/>
      <c r="U98" s="120"/>
      <c r="V98" s="120"/>
      <c r="W98" s="120"/>
      <c r="X98" s="120"/>
    </row>
    <row r="99" spans="1:24" x14ac:dyDescent="0.25">
      <c r="A99" s="1"/>
      <c r="B99" s="1"/>
      <c r="C99" s="1"/>
      <c r="D99" s="1"/>
      <c r="E99" s="1"/>
      <c r="F99" s="1"/>
      <c r="G99" s="1"/>
      <c r="H99" s="120"/>
      <c r="I99" s="120"/>
      <c r="J99" s="120"/>
      <c r="K99" s="120"/>
      <c r="L99" s="120"/>
      <c r="M99" s="167"/>
      <c r="N99" s="120"/>
      <c r="O99" s="120"/>
      <c r="P99" s="120"/>
      <c r="Q99" s="120"/>
      <c r="R99" s="167"/>
      <c r="S99" s="167"/>
      <c r="T99" s="120"/>
      <c r="U99" s="120"/>
      <c r="V99" s="120"/>
      <c r="W99" s="120"/>
      <c r="X99" s="120"/>
    </row>
    <row r="100" spans="1:24" x14ac:dyDescent="0.25">
      <c r="A100" s="1"/>
      <c r="B100" s="1"/>
      <c r="C100" s="1"/>
      <c r="D100" s="1"/>
      <c r="E100" s="1"/>
      <c r="F100" s="1"/>
      <c r="G100" s="1"/>
      <c r="H100" s="120"/>
      <c r="I100" s="120"/>
      <c r="J100" s="120"/>
      <c r="K100" s="120"/>
      <c r="L100" s="120"/>
      <c r="M100" s="167"/>
      <c r="N100" s="120"/>
      <c r="O100" s="120"/>
      <c r="P100" s="120"/>
      <c r="Q100" s="120"/>
      <c r="R100" s="167"/>
      <c r="S100" s="167"/>
      <c r="T100" s="120"/>
      <c r="U100" s="120"/>
      <c r="V100" s="120"/>
      <c r="W100" s="120"/>
      <c r="X100" s="120"/>
    </row>
    <row r="101" spans="1:24" x14ac:dyDescent="0.25">
      <c r="A101" s="1"/>
      <c r="B101" s="1"/>
      <c r="C101" s="1"/>
      <c r="D101" s="1"/>
      <c r="E101" s="1"/>
      <c r="F101" s="1"/>
      <c r="G101" s="1"/>
      <c r="H101" s="120"/>
      <c r="I101" s="120"/>
      <c r="J101" s="120"/>
      <c r="K101" s="120"/>
      <c r="L101" s="120"/>
      <c r="M101" s="167"/>
      <c r="N101" s="120"/>
      <c r="O101" s="120"/>
      <c r="P101" s="120"/>
      <c r="Q101" s="120"/>
      <c r="R101" s="167"/>
      <c r="S101" s="167"/>
      <c r="T101" s="120"/>
      <c r="U101" s="120"/>
      <c r="V101" s="120"/>
      <c r="W101" s="120"/>
      <c r="X101" s="120"/>
    </row>
    <row r="102" spans="1:24" x14ac:dyDescent="0.25">
      <c r="A102" s="1"/>
      <c r="B102" s="1"/>
      <c r="C102" s="1"/>
      <c r="D102" s="1"/>
      <c r="E102" s="1"/>
      <c r="F102" s="1"/>
      <c r="G102" s="1"/>
      <c r="H102" s="120"/>
      <c r="I102" s="120"/>
      <c r="J102" s="120"/>
      <c r="K102" s="120"/>
      <c r="L102" s="120"/>
      <c r="M102" s="167"/>
      <c r="N102" s="120"/>
      <c r="O102" s="120"/>
      <c r="P102" s="120"/>
      <c r="Q102" s="120"/>
      <c r="R102" s="167"/>
      <c r="S102" s="167"/>
      <c r="T102" s="120"/>
      <c r="U102" s="120"/>
      <c r="V102" s="120"/>
      <c r="W102" s="120"/>
      <c r="X102" s="120"/>
    </row>
    <row r="103" spans="1:24" x14ac:dyDescent="0.25">
      <c r="A103" s="1"/>
      <c r="B103" s="1"/>
      <c r="C103" s="1"/>
      <c r="D103" s="1"/>
      <c r="E103" s="1"/>
      <c r="F103" s="1"/>
      <c r="G103" s="1"/>
      <c r="H103" s="120"/>
      <c r="I103" s="120"/>
      <c r="J103" s="120"/>
      <c r="K103" s="120"/>
      <c r="L103" s="120"/>
      <c r="M103" s="167"/>
      <c r="N103" s="120"/>
      <c r="O103" s="120"/>
      <c r="P103" s="120"/>
      <c r="Q103" s="120"/>
      <c r="R103" s="167"/>
      <c r="S103" s="167"/>
      <c r="T103" s="120"/>
      <c r="U103" s="120"/>
      <c r="V103" s="120"/>
      <c r="W103" s="120"/>
      <c r="X103" s="120"/>
    </row>
    <row r="104" spans="1:24" x14ac:dyDescent="0.25">
      <c r="A104" s="1"/>
      <c r="B104" s="1"/>
      <c r="C104" s="1"/>
      <c r="D104" s="1"/>
      <c r="E104" s="1"/>
      <c r="F104" s="1"/>
      <c r="G104" s="1"/>
      <c r="H104" s="120"/>
      <c r="I104" s="120"/>
      <c r="J104" s="120"/>
      <c r="K104" s="120"/>
      <c r="L104" s="120"/>
      <c r="M104" s="167"/>
      <c r="N104" s="120"/>
      <c r="O104" s="120"/>
      <c r="P104" s="120"/>
      <c r="Q104" s="120"/>
      <c r="R104" s="167"/>
      <c r="S104" s="167"/>
      <c r="T104" s="120"/>
      <c r="U104" s="120"/>
      <c r="V104" s="120"/>
      <c r="W104" s="120"/>
      <c r="X104" s="120"/>
    </row>
    <row r="105" spans="1:24" x14ac:dyDescent="0.25">
      <c r="A105" s="1"/>
      <c r="B105" s="1"/>
      <c r="C105" s="1"/>
      <c r="D105" s="1"/>
      <c r="E105" s="1"/>
      <c r="F105" s="1"/>
      <c r="G105" s="1"/>
      <c r="H105" s="120"/>
      <c r="I105" s="120"/>
      <c r="J105" s="120"/>
      <c r="K105" s="120"/>
      <c r="L105" s="120"/>
      <c r="M105" s="167"/>
      <c r="N105" s="120"/>
      <c r="O105" s="120"/>
      <c r="P105" s="120"/>
      <c r="Q105" s="120"/>
      <c r="R105" s="167"/>
      <c r="S105" s="167"/>
      <c r="T105" s="120"/>
      <c r="U105" s="120"/>
      <c r="V105" s="120"/>
      <c r="W105" s="120"/>
      <c r="X105" s="120"/>
    </row>
    <row r="106" spans="1:24" x14ac:dyDescent="0.25">
      <c r="A106" s="1"/>
      <c r="B106" s="1"/>
      <c r="C106" s="1"/>
      <c r="D106" s="1"/>
      <c r="E106" s="1"/>
      <c r="F106" s="1"/>
      <c r="G106" s="1"/>
      <c r="H106" s="120"/>
      <c r="I106" s="120"/>
      <c r="J106" s="120"/>
      <c r="K106" s="120"/>
      <c r="L106" s="120"/>
      <c r="M106" s="167"/>
      <c r="N106" s="120"/>
      <c r="O106" s="120"/>
      <c r="P106" s="120"/>
      <c r="Q106" s="120"/>
      <c r="R106" s="167"/>
      <c r="S106" s="167"/>
      <c r="T106" s="120"/>
      <c r="U106" s="120"/>
      <c r="V106" s="120"/>
      <c r="W106" s="120"/>
      <c r="X106" s="120"/>
    </row>
    <row r="107" spans="1:24" x14ac:dyDescent="0.25">
      <c r="A107" s="1"/>
      <c r="B107" s="1"/>
      <c r="C107" s="1"/>
      <c r="D107" s="1"/>
      <c r="E107" s="1"/>
      <c r="F107" s="1"/>
      <c r="G107" s="1"/>
      <c r="H107" s="120"/>
      <c r="I107" s="120"/>
      <c r="J107" s="120"/>
      <c r="K107" s="120"/>
      <c r="L107" s="120"/>
      <c r="M107" s="167"/>
      <c r="N107" s="120"/>
      <c r="O107" s="120"/>
      <c r="P107" s="120"/>
      <c r="Q107" s="120"/>
      <c r="R107" s="167"/>
      <c r="S107" s="167"/>
      <c r="T107" s="120"/>
      <c r="U107" s="120"/>
      <c r="V107" s="120"/>
      <c r="W107" s="120"/>
      <c r="X107" s="120"/>
    </row>
    <row r="110" spans="1:24" x14ac:dyDescent="0.25">
      <c r="I110" s="169"/>
    </row>
  </sheetData>
  <dataValidations count="15">
    <dataValidation type="list" errorStyle="warning" allowBlank="1" showInputMessage="1" showErrorMessage="1" errorTitle="Region or Exposure" error="Please select one of the alternatives from the dropdown menu._x000a__x000a_Free text is allowed but to faciliate for investors to search for funds the dropdown alternatives are prefered, especially for non-equities._x000a__x000a_" sqref="I8:I107">
      <formula1>OFFSET(INDIRECT(SUBSTITUTE($H8," ","")),1,0,COUNTA(INDIRECT(SUBSTITUTE($H8," ","")&amp;"_Column"))-1,1)</formula1>
    </dataValidation>
    <dataValidation type="list" allowBlank="1" showInputMessage="1" showErrorMessage="1" sqref="P8:P107">
      <formula1>ETF_Replication_Method</formula1>
    </dataValidation>
    <dataValidation type="list" allowBlank="1" showInputMessage="1" showErrorMessage="1" sqref="O8:O107">
      <formula1>ETF_UCITSIII</formula1>
    </dataValidation>
    <dataValidation type="list" allowBlank="1" showInputMessage="1" showErrorMessage="1" sqref="L8:L107">
      <formula1>ETF_Style</formula1>
    </dataValidation>
    <dataValidation type="list" allowBlank="1" showInputMessage="1" showErrorMessage="1" sqref="K8:K107">
      <formula1>ETF_Leverage</formula1>
    </dataValidation>
    <dataValidation type="list" allowBlank="1" showInputMessage="1" showErrorMessage="1" sqref="J8:J107">
      <formula1>ETF_Size_Sector</formula1>
    </dataValidation>
    <dataValidation type="list" allowBlank="1" showInputMessage="1" showErrorMessage="1" sqref="H8:H107">
      <formula1>ETF_Asset_Class</formula1>
    </dataValidation>
    <dataValidation type="list" allowBlank="1" showInputMessage="1" showErrorMessage="1" sqref="G8:G107">
      <formula1>"Yes,No"</formula1>
    </dataValidation>
    <dataValidation type="list" allowBlank="1" showInputMessage="1" showErrorMessage="1" sqref="N8:N107">
      <formula1>Income_Treatment</formula1>
    </dataValidation>
    <dataValidation errorStyle="information" allowBlank="1" showInputMessage="1" sqref="G2"/>
    <dataValidation type="list" allowBlank="1" showInputMessage="1" showErrorMessage="1" sqref="A2">
      <formula1>StarCAM_Exchanges</formula1>
    </dataValidation>
    <dataValidation type="list" allowBlank="1" showInputMessage="1" showErrorMessage="1" sqref="B2">
      <formula1>StarCAM_ETFIssuers</formula1>
    </dataValidation>
    <dataValidation type="list" allowBlank="1" showInputMessage="1" showErrorMessage="1" sqref="C2">
      <formula1>Market_Maker</formula1>
    </dataValidation>
    <dataValidation type="list" allowBlank="1" showInputMessage="1" showErrorMessage="1" sqref="E2">
      <formula1>TradingCurrencies</formula1>
    </dataValidation>
    <dataValidation type="list" allowBlank="1" showInputMessage="1" showErrorMessage="1" sqref="F8:F107">
      <formula1>InstrumentCurrencies</formula1>
    </dataValidation>
  </dataValidations>
  <pageMargins left="0.70866141732283472" right="0.70866141732283472" top="0.74803149606299213" bottom="0.74803149606299213" header="0.31496062992125984" footer="0.31496062992125984"/>
  <pageSetup paperSize="9" scale="59" fitToWidth="2" fitToHeight="0" pageOrder="overThenDown" orientation="landscape" r:id="rId1"/>
  <colBreaks count="1" manualBreakCount="1">
    <brk id="12" max="106" man="1"/>
  </col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J144"/>
  <sheetViews>
    <sheetView zoomScale="70" zoomScaleNormal="70" workbookViewId="0">
      <pane xSplit="1" ySplit="1" topLeftCell="V2" activePane="bottomRight" state="frozen"/>
      <selection pane="topRight" activeCell="B1" sqref="B1"/>
      <selection pane="bottomLeft" activeCell="A2" sqref="A2"/>
      <selection pane="bottomRight" activeCell="Z37" sqref="Z37"/>
    </sheetView>
  </sheetViews>
  <sheetFormatPr defaultColWidth="5.85546875" defaultRowHeight="15" x14ac:dyDescent="0.25"/>
  <cols>
    <col min="1" max="1" width="15.28515625" style="8" customWidth="1"/>
    <col min="2" max="2" width="29.28515625" style="86" bestFit="1" customWidth="1"/>
    <col min="3" max="4" width="15.28515625" style="86" customWidth="1"/>
    <col min="5" max="5" width="15.28515625" style="8" customWidth="1"/>
    <col min="6" max="6" width="26.5703125" style="8" customWidth="1"/>
    <col min="7" max="7" width="15.28515625" style="8" customWidth="1"/>
    <col min="8" max="8" width="16.28515625" style="8" customWidth="1"/>
    <col min="9" max="9" width="14.42578125" style="8" customWidth="1"/>
    <col min="10" max="10" width="17.28515625" style="8" customWidth="1"/>
    <col min="11" max="11" width="7.28515625" style="8" customWidth="1"/>
    <col min="12" max="12" width="18.140625" style="117" customWidth="1"/>
    <col min="13" max="13" width="20.5703125" style="8" customWidth="1"/>
    <col min="14" max="14" width="33.5703125" style="8" customWidth="1"/>
    <col min="15" max="15" width="20" style="8" customWidth="1"/>
    <col min="16" max="16" width="32.7109375" style="117" bestFit="1" customWidth="1"/>
    <col min="17" max="17" width="31.140625" style="8" customWidth="1"/>
    <col min="18" max="18" width="28.140625" style="8" customWidth="1"/>
    <col min="19" max="19" width="34.140625" style="8" customWidth="1"/>
    <col min="20" max="20" width="14.42578125" style="8" bestFit="1" customWidth="1"/>
    <col min="21" max="21" width="32.28515625" style="8" customWidth="1"/>
    <col min="22" max="22" width="22.85546875" style="8" bestFit="1" customWidth="1"/>
    <col min="23" max="23" width="43" style="227" bestFit="1" customWidth="1"/>
    <col min="24" max="24" width="20.42578125" style="8" bestFit="1" customWidth="1"/>
    <col min="25" max="25" width="32.85546875" style="8" bestFit="1" customWidth="1"/>
    <col min="26" max="26" width="23.5703125" style="8" bestFit="1" customWidth="1"/>
    <col min="27" max="27" width="31.7109375" style="8" bestFit="1" customWidth="1"/>
    <col min="28" max="28" width="20.42578125" style="8" customWidth="1"/>
    <col min="29" max="29" width="46.7109375" style="227" bestFit="1" customWidth="1"/>
    <col min="30" max="30" width="25.7109375" style="8" bestFit="1" customWidth="1"/>
    <col min="31" max="31" width="13.140625" style="8" bestFit="1" customWidth="1"/>
    <col min="32" max="32" width="24.85546875" style="8" customWidth="1"/>
    <col min="33" max="33" width="22.140625" style="8" bestFit="1" customWidth="1"/>
    <col min="34" max="34" width="15.85546875" style="8" bestFit="1" customWidth="1"/>
    <col min="35" max="35" width="16.85546875" style="8" bestFit="1" customWidth="1"/>
    <col min="36" max="36" width="23.42578125" style="8" customWidth="1"/>
    <col min="37" max="16384" width="5.85546875" style="8"/>
  </cols>
  <sheetData>
    <row r="1" spans="1:36" s="10" customFormat="1" ht="14.45" x14ac:dyDescent="0.3">
      <c r="A1" s="10" t="s">
        <v>402</v>
      </c>
      <c r="B1" s="210" t="s">
        <v>410</v>
      </c>
      <c r="C1" s="211"/>
      <c r="D1" s="212"/>
      <c r="E1" s="10" t="s">
        <v>413</v>
      </c>
      <c r="F1" s="175" t="s">
        <v>414</v>
      </c>
      <c r="G1" s="176" t="s">
        <v>484</v>
      </c>
      <c r="H1" s="10" t="s">
        <v>411</v>
      </c>
      <c r="I1" s="10" t="s">
        <v>406</v>
      </c>
      <c r="J1" s="10" t="s">
        <v>415</v>
      </c>
      <c r="K1" s="10" t="s">
        <v>407</v>
      </c>
      <c r="L1" s="118" t="s">
        <v>850</v>
      </c>
      <c r="M1" s="10" t="s">
        <v>409</v>
      </c>
      <c r="N1" s="175" t="s">
        <v>408</v>
      </c>
      <c r="O1" s="183" t="s">
        <v>483</v>
      </c>
      <c r="P1" s="184" t="s">
        <v>412</v>
      </c>
      <c r="Q1" s="185" t="s">
        <v>806</v>
      </c>
      <c r="R1" s="10" t="s">
        <v>416</v>
      </c>
      <c r="S1" s="144" t="s">
        <v>403</v>
      </c>
      <c r="T1" s="145" t="s">
        <v>458</v>
      </c>
      <c r="U1" s="144" t="s">
        <v>404</v>
      </c>
      <c r="V1" s="145" t="s">
        <v>477</v>
      </c>
      <c r="W1" s="235" t="s">
        <v>1300</v>
      </c>
      <c r="X1" s="10" t="s">
        <v>405</v>
      </c>
      <c r="Y1" s="152" t="s">
        <v>428</v>
      </c>
      <c r="Z1" s="153" t="s">
        <v>454</v>
      </c>
      <c r="AA1" s="156" t="s">
        <v>431</v>
      </c>
      <c r="AB1" s="153" t="s">
        <v>455</v>
      </c>
      <c r="AC1" s="234" t="s">
        <v>1301</v>
      </c>
      <c r="AD1" s="10" t="s">
        <v>419</v>
      </c>
      <c r="AE1" s="10" t="s">
        <v>344</v>
      </c>
      <c r="AF1" s="10" t="s">
        <v>345</v>
      </c>
      <c r="AG1" s="10" t="s">
        <v>421</v>
      </c>
      <c r="AH1" s="10" t="s">
        <v>422</v>
      </c>
      <c r="AI1" s="233" t="s">
        <v>347</v>
      </c>
      <c r="AJ1" s="10" t="s">
        <v>426</v>
      </c>
    </row>
    <row r="2" spans="1:36" x14ac:dyDescent="0.25">
      <c r="A2" s="227" t="s">
        <v>1400</v>
      </c>
      <c r="B2" s="214" t="s">
        <v>846</v>
      </c>
      <c r="C2" s="215" t="s">
        <v>851</v>
      </c>
      <c r="D2" s="216" t="s">
        <v>852</v>
      </c>
      <c r="E2" s="8" t="s">
        <v>20</v>
      </c>
      <c r="F2" s="177" t="s">
        <v>479</v>
      </c>
      <c r="G2" s="178" t="s">
        <v>323</v>
      </c>
      <c r="H2" s="8" t="s">
        <v>30</v>
      </c>
      <c r="I2" s="8" t="s">
        <v>33</v>
      </c>
      <c r="J2" s="8" t="s">
        <v>36</v>
      </c>
      <c r="K2" s="8" t="s">
        <v>37</v>
      </c>
      <c r="L2" s="112" t="e">
        <f>IF(VLOOKUP(SelectedSubtype,Direction_Lookup,2,)&lt;&gt;"",VLOOKUP(SelectedSubtype,Direction_Lookup,2,),"")</f>
        <v>#N/A</v>
      </c>
      <c r="M2" s="8" t="s">
        <v>34</v>
      </c>
      <c r="N2" s="177" t="s">
        <v>485</v>
      </c>
      <c r="O2" s="179" t="s">
        <v>45</v>
      </c>
      <c r="P2" s="224" t="s">
        <v>807</v>
      </c>
      <c r="Q2" s="186" t="s">
        <v>272</v>
      </c>
      <c r="R2" s="8" t="s">
        <v>290</v>
      </c>
      <c r="S2" s="146" t="s">
        <v>479</v>
      </c>
      <c r="T2" s="147" t="s">
        <v>322</v>
      </c>
      <c r="U2" s="236" t="s">
        <v>1302</v>
      </c>
      <c r="V2" s="236" t="s">
        <v>1303</v>
      </c>
      <c r="W2" s="236" t="s">
        <v>1304</v>
      </c>
      <c r="X2" s="8" t="s">
        <v>288</v>
      </c>
      <c r="Y2" s="228" t="s">
        <v>498</v>
      </c>
      <c r="Z2" s="229" t="s">
        <v>499</v>
      </c>
      <c r="AA2" s="237" t="s">
        <v>1302</v>
      </c>
      <c r="AB2" s="237" t="s">
        <v>1303</v>
      </c>
      <c r="AC2" s="237" t="s">
        <v>1304</v>
      </c>
      <c r="AD2" s="8" t="s">
        <v>290</v>
      </c>
      <c r="AE2" s="8" t="s">
        <v>354</v>
      </c>
      <c r="AF2" s="8" t="s">
        <v>1169</v>
      </c>
      <c r="AG2" s="8" t="s">
        <v>346</v>
      </c>
      <c r="AH2" s="8">
        <v>0</v>
      </c>
      <c r="AI2" s="231" t="s">
        <v>1164</v>
      </c>
      <c r="AJ2" s="8" t="s">
        <v>352</v>
      </c>
    </row>
    <row r="3" spans="1:36" ht="14.45" x14ac:dyDescent="0.3">
      <c r="B3" s="180" t="s">
        <v>1073</v>
      </c>
      <c r="C3" s="213" t="s">
        <v>855</v>
      </c>
      <c r="D3" s="178" t="s">
        <v>768</v>
      </c>
      <c r="E3" s="8" t="s">
        <v>19</v>
      </c>
      <c r="F3" s="177" t="s">
        <v>842</v>
      </c>
      <c r="G3" s="178" t="s">
        <v>309</v>
      </c>
      <c r="H3" s="8" t="s">
        <v>31</v>
      </c>
      <c r="I3" s="8" t="s">
        <v>32</v>
      </c>
      <c r="J3" s="8" t="s">
        <v>34</v>
      </c>
      <c r="K3" s="8" t="s">
        <v>38</v>
      </c>
      <c r="L3" s="112" t="e">
        <f>IF(VLOOKUP(SelectedSubtype,Direction_Lookup,3,)&lt;&gt;"",VLOOKUP(SelectedSubtype,Direction_Lookup,3,),"")</f>
        <v>#N/A</v>
      </c>
      <c r="M3" s="8" t="s">
        <v>35</v>
      </c>
      <c r="N3" s="177" t="s">
        <v>474</v>
      </c>
      <c r="O3" s="179" t="s">
        <v>42</v>
      </c>
      <c r="P3" s="224" t="s">
        <v>808</v>
      </c>
      <c r="Q3" s="186" t="s">
        <v>271</v>
      </c>
      <c r="R3" s="8" t="s">
        <v>291</v>
      </c>
      <c r="S3" s="146" t="s">
        <v>470</v>
      </c>
      <c r="T3" s="147" t="s">
        <v>309</v>
      </c>
      <c r="U3" s="236" t="s">
        <v>1305</v>
      </c>
      <c r="V3" s="236" t="s">
        <v>1306</v>
      </c>
      <c r="W3" s="236" t="s">
        <v>1304</v>
      </c>
      <c r="X3" s="8" t="s">
        <v>289</v>
      </c>
      <c r="Y3" s="228" t="s">
        <v>1195</v>
      </c>
      <c r="Z3" s="229" t="s">
        <v>1196</v>
      </c>
      <c r="AA3" s="237" t="s">
        <v>1305</v>
      </c>
      <c r="AB3" s="237" t="s">
        <v>1306</v>
      </c>
      <c r="AC3" s="237" t="s">
        <v>1304</v>
      </c>
      <c r="AD3" s="8" t="s">
        <v>393</v>
      </c>
      <c r="AE3" s="8" t="s">
        <v>420</v>
      </c>
      <c r="AF3" s="227" t="s">
        <v>1171</v>
      </c>
      <c r="AG3" s="8" t="s">
        <v>289</v>
      </c>
      <c r="AH3" s="8">
        <v>1</v>
      </c>
      <c r="AI3" s="231" t="s">
        <v>1165</v>
      </c>
      <c r="AJ3" s="8" t="s">
        <v>423</v>
      </c>
    </row>
    <row r="4" spans="1:36" ht="14.45" x14ac:dyDescent="0.3">
      <c r="B4" s="180" t="s">
        <v>1074</v>
      </c>
      <c r="C4" s="213" t="s">
        <v>851</v>
      </c>
      <c r="D4" s="178" t="s">
        <v>852</v>
      </c>
      <c r="E4" s="8" t="s">
        <v>18</v>
      </c>
      <c r="F4" s="177" t="s">
        <v>485</v>
      </c>
      <c r="G4" s="179" t="s">
        <v>28</v>
      </c>
      <c r="J4" s="8" t="s">
        <v>35</v>
      </c>
      <c r="M4" s="8" t="s">
        <v>36</v>
      </c>
      <c r="N4" s="177" t="s">
        <v>492</v>
      </c>
      <c r="O4" s="179" t="s">
        <v>253</v>
      </c>
      <c r="P4" s="224" t="s">
        <v>809</v>
      </c>
      <c r="Q4" s="186" t="s">
        <v>270</v>
      </c>
      <c r="R4" s="8" t="s">
        <v>293</v>
      </c>
      <c r="S4" s="146" t="s">
        <v>474</v>
      </c>
      <c r="T4" s="147" t="s">
        <v>24</v>
      </c>
      <c r="U4" s="236" t="s">
        <v>478</v>
      </c>
      <c r="V4" s="236" t="s">
        <v>314</v>
      </c>
      <c r="W4" s="236" t="s">
        <v>1304</v>
      </c>
      <c r="Y4" s="228" t="s">
        <v>843</v>
      </c>
      <c r="Z4" s="229" t="s">
        <v>54</v>
      </c>
      <c r="AA4" s="237" t="s">
        <v>478</v>
      </c>
      <c r="AB4" s="237" t="s">
        <v>314</v>
      </c>
      <c r="AC4" s="237" t="s">
        <v>1304</v>
      </c>
      <c r="AD4" s="8" t="s">
        <v>348</v>
      </c>
      <c r="AF4" s="227" t="s">
        <v>1173</v>
      </c>
      <c r="AG4" s="8" t="s">
        <v>356</v>
      </c>
      <c r="AH4" s="8">
        <v>2</v>
      </c>
      <c r="AI4" s="232" t="s">
        <v>1166</v>
      </c>
      <c r="AJ4" s="8" t="s">
        <v>424</v>
      </c>
    </row>
    <row r="5" spans="1:36" ht="14.45" x14ac:dyDescent="0.3">
      <c r="B5" s="180" t="s">
        <v>847</v>
      </c>
      <c r="C5" s="213"/>
      <c r="D5" s="178"/>
      <c r="F5" s="177" t="s">
        <v>469</v>
      </c>
      <c r="G5" s="179" t="s">
        <v>254</v>
      </c>
      <c r="J5" s="117" t="s">
        <v>40</v>
      </c>
      <c r="M5" s="8" t="s">
        <v>39</v>
      </c>
      <c r="N5" s="177" t="s">
        <v>467</v>
      </c>
      <c r="O5" s="179" t="s">
        <v>46</v>
      </c>
      <c r="P5" s="224" t="s">
        <v>810</v>
      </c>
      <c r="Q5" s="186" t="s">
        <v>269</v>
      </c>
      <c r="R5" s="227" t="s">
        <v>1189</v>
      </c>
      <c r="S5" s="173" t="s">
        <v>468</v>
      </c>
      <c r="T5" s="174" t="s">
        <v>274</v>
      </c>
      <c r="U5" s="236" t="s">
        <v>1307</v>
      </c>
      <c r="V5" s="236" t="s">
        <v>1308</v>
      </c>
      <c r="W5" s="236" t="s">
        <v>1304</v>
      </c>
      <c r="Y5" s="228" t="s">
        <v>1184</v>
      </c>
      <c r="Z5" s="229" t="s">
        <v>1185</v>
      </c>
      <c r="AA5" s="237" t="s">
        <v>1307</v>
      </c>
      <c r="AB5" s="237" t="s">
        <v>1308</v>
      </c>
      <c r="AC5" s="237" t="s">
        <v>1304</v>
      </c>
      <c r="AD5" s="8" t="s">
        <v>353</v>
      </c>
      <c r="AF5" s="227" t="s">
        <v>1172</v>
      </c>
      <c r="AG5" s="8" t="s">
        <v>359</v>
      </c>
      <c r="AH5" s="8">
        <v>4</v>
      </c>
      <c r="AI5" s="231" t="s">
        <v>1167</v>
      </c>
      <c r="AJ5" s="8" t="s">
        <v>425</v>
      </c>
    </row>
    <row r="6" spans="1:36" ht="14.45" x14ac:dyDescent="0.3">
      <c r="B6" s="180" t="s">
        <v>1076</v>
      </c>
      <c r="C6" s="213"/>
      <c r="D6" s="178"/>
      <c r="F6" s="177" t="s">
        <v>486</v>
      </c>
      <c r="G6" s="178" t="s">
        <v>274</v>
      </c>
      <c r="M6" s="8" t="s">
        <v>40</v>
      </c>
      <c r="N6" s="177" t="s">
        <v>480</v>
      </c>
      <c r="O6" s="179" t="s">
        <v>306</v>
      </c>
      <c r="P6" s="224" t="s">
        <v>464</v>
      </c>
      <c r="Q6" s="186" t="s">
        <v>199</v>
      </c>
      <c r="R6" s="8" t="s">
        <v>292</v>
      </c>
      <c r="S6" s="171" t="s">
        <v>469</v>
      </c>
      <c r="T6" s="172" t="s">
        <v>254</v>
      </c>
      <c r="U6" s="236" t="s">
        <v>1309</v>
      </c>
      <c r="V6" s="236" t="s">
        <v>321</v>
      </c>
      <c r="W6" s="236" t="s">
        <v>1304</v>
      </c>
      <c r="Y6" s="228" t="s">
        <v>1401</v>
      </c>
      <c r="Z6" s="229" t="s">
        <v>1402</v>
      </c>
      <c r="AA6" s="237" t="s">
        <v>1309</v>
      </c>
      <c r="AB6" s="237" t="s">
        <v>321</v>
      </c>
      <c r="AC6" s="237" t="s">
        <v>1304</v>
      </c>
      <c r="AD6" s="8" t="s">
        <v>355</v>
      </c>
      <c r="AF6" s="227" t="s">
        <v>1277</v>
      </c>
      <c r="AH6" s="8">
        <v>6</v>
      </c>
      <c r="AI6" s="231" t="s">
        <v>1168</v>
      </c>
    </row>
    <row r="7" spans="1:36" x14ac:dyDescent="0.25">
      <c r="B7" s="180" t="s">
        <v>1077</v>
      </c>
      <c r="C7" s="213"/>
      <c r="D7" s="178"/>
      <c r="F7" s="177" t="s">
        <v>474</v>
      </c>
      <c r="G7" s="179" t="s">
        <v>24</v>
      </c>
      <c r="M7" s="8" t="s">
        <v>266</v>
      </c>
      <c r="N7" s="177" t="s">
        <v>481</v>
      </c>
      <c r="O7" s="179" t="s">
        <v>316</v>
      </c>
      <c r="P7" s="224" t="s">
        <v>811</v>
      </c>
      <c r="Q7" s="186" t="s">
        <v>268</v>
      </c>
      <c r="S7" s="146" t="s">
        <v>467</v>
      </c>
      <c r="T7" s="147" t="s">
        <v>29</v>
      </c>
      <c r="U7" s="236" t="s">
        <v>1310</v>
      </c>
      <c r="V7" s="236" t="s">
        <v>1311</v>
      </c>
      <c r="W7" s="236" t="s">
        <v>1304</v>
      </c>
      <c r="Y7" s="228" t="s">
        <v>479</v>
      </c>
      <c r="Z7" s="229" t="s">
        <v>322</v>
      </c>
      <c r="AA7" s="237" t="s">
        <v>1310</v>
      </c>
      <c r="AB7" s="237" t="s">
        <v>1311</v>
      </c>
      <c r="AC7" s="237" t="s">
        <v>1304</v>
      </c>
      <c r="AD7" s="8" t="s">
        <v>358</v>
      </c>
      <c r="AF7" s="227" t="s">
        <v>1170</v>
      </c>
      <c r="AH7" s="8">
        <v>12</v>
      </c>
      <c r="AI7" s="115"/>
    </row>
    <row r="8" spans="1:36" ht="14.45" x14ac:dyDescent="0.3">
      <c r="B8" s="180" t="s">
        <v>1075</v>
      </c>
      <c r="C8" s="213"/>
      <c r="D8" s="178"/>
      <c r="F8" s="177" t="s">
        <v>467</v>
      </c>
      <c r="G8" s="179" t="s">
        <v>29</v>
      </c>
      <c r="N8" s="177" t="s">
        <v>154</v>
      </c>
      <c r="O8" s="179" t="s">
        <v>21</v>
      </c>
      <c r="P8" s="224" t="s">
        <v>812</v>
      </c>
      <c r="Q8" s="186" t="s">
        <v>275</v>
      </c>
      <c r="S8" s="148" t="s">
        <v>1161</v>
      </c>
      <c r="T8" s="149" t="s">
        <v>1162</v>
      </c>
      <c r="U8" s="236" t="s">
        <v>485</v>
      </c>
      <c r="V8" s="236" t="s">
        <v>1312</v>
      </c>
      <c r="W8" s="236" t="s">
        <v>1304</v>
      </c>
      <c r="Y8" s="228" t="s">
        <v>500</v>
      </c>
      <c r="Z8" s="229" t="s">
        <v>501</v>
      </c>
      <c r="AA8" s="237" t="s">
        <v>485</v>
      </c>
      <c r="AB8" s="237" t="s">
        <v>1312</v>
      </c>
      <c r="AC8" s="237" t="s">
        <v>1304</v>
      </c>
      <c r="AD8" s="8" t="s">
        <v>360</v>
      </c>
      <c r="AF8" s="227"/>
    </row>
    <row r="9" spans="1:36" x14ac:dyDescent="0.25">
      <c r="B9" s="180" t="s">
        <v>848</v>
      </c>
      <c r="C9" s="213"/>
      <c r="D9" s="178"/>
      <c r="F9" s="177" t="s">
        <v>827</v>
      </c>
      <c r="G9" s="179" t="s">
        <v>828</v>
      </c>
      <c r="N9" s="177" t="s">
        <v>489</v>
      </c>
      <c r="O9" s="179" t="s">
        <v>41</v>
      </c>
      <c r="P9" s="224" t="s">
        <v>816</v>
      </c>
      <c r="Q9" s="186" t="s">
        <v>817</v>
      </c>
      <c r="S9" s="146" t="s">
        <v>466</v>
      </c>
      <c r="T9" s="147" t="s">
        <v>271</v>
      </c>
      <c r="U9" s="236" t="s">
        <v>485</v>
      </c>
      <c r="V9" s="236" t="s">
        <v>45</v>
      </c>
      <c r="W9" s="236" t="s">
        <v>1304</v>
      </c>
      <c r="Y9" s="228" t="s">
        <v>1197</v>
      </c>
      <c r="Z9" s="229" t="s">
        <v>1198</v>
      </c>
      <c r="AA9" s="237" t="s">
        <v>485</v>
      </c>
      <c r="AB9" s="237" t="s">
        <v>45</v>
      </c>
      <c r="AC9" s="237" t="s">
        <v>1304</v>
      </c>
    </row>
    <row r="10" spans="1:36" x14ac:dyDescent="0.25">
      <c r="B10" s="180" t="s">
        <v>849</v>
      </c>
      <c r="C10" s="213" t="s">
        <v>853</v>
      </c>
      <c r="D10" s="178" t="s">
        <v>854</v>
      </c>
      <c r="F10" s="180" t="s">
        <v>767</v>
      </c>
      <c r="G10" s="179" t="s">
        <v>320</v>
      </c>
      <c r="N10" s="177" t="s">
        <v>1158</v>
      </c>
      <c r="O10" s="179" t="s">
        <v>155</v>
      </c>
      <c r="P10" s="224" t="s">
        <v>459</v>
      </c>
      <c r="Q10" s="186" t="s">
        <v>27</v>
      </c>
      <c r="S10" s="171" t="s">
        <v>827</v>
      </c>
      <c r="T10" s="172" t="s">
        <v>828</v>
      </c>
      <c r="U10" s="236" t="s">
        <v>1313</v>
      </c>
      <c r="V10" s="236" t="s">
        <v>1314</v>
      </c>
      <c r="W10" s="236" t="s">
        <v>1304</v>
      </c>
      <c r="Y10" s="228" t="s">
        <v>1199</v>
      </c>
      <c r="Z10" s="229" t="s">
        <v>1200</v>
      </c>
      <c r="AA10" s="237" t="s">
        <v>1313</v>
      </c>
      <c r="AB10" s="237" t="s">
        <v>1314</v>
      </c>
      <c r="AC10" s="237" t="s">
        <v>1304</v>
      </c>
    </row>
    <row r="11" spans="1:36" x14ac:dyDescent="0.25">
      <c r="B11" s="217"/>
      <c r="C11" s="218"/>
      <c r="D11" s="219"/>
      <c r="F11" s="177" t="s">
        <v>496</v>
      </c>
      <c r="G11" s="179" t="s">
        <v>494</v>
      </c>
      <c r="N11" s="177" t="s">
        <v>765</v>
      </c>
      <c r="O11" s="179" t="s">
        <v>766</v>
      </c>
      <c r="P11" s="224" t="s">
        <v>813</v>
      </c>
      <c r="Q11" s="186" t="s">
        <v>267</v>
      </c>
      <c r="S11" s="171" t="s">
        <v>823</v>
      </c>
      <c r="T11" s="172" t="s">
        <v>824</v>
      </c>
      <c r="U11" s="236" t="s">
        <v>1315</v>
      </c>
      <c r="V11" s="236" t="s">
        <v>1316</v>
      </c>
      <c r="W11" s="236" t="s">
        <v>1304</v>
      </c>
      <c r="Y11" s="228" t="s">
        <v>502</v>
      </c>
      <c r="Z11" s="229" t="s">
        <v>503</v>
      </c>
      <c r="AA11" s="237" t="s">
        <v>1315</v>
      </c>
      <c r="AB11" s="237" t="s">
        <v>1316</v>
      </c>
      <c r="AC11" s="237" t="s">
        <v>1304</v>
      </c>
    </row>
    <row r="12" spans="1:36" x14ac:dyDescent="0.25">
      <c r="F12" s="177" t="s">
        <v>495</v>
      </c>
      <c r="G12" s="179" t="s">
        <v>493</v>
      </c>
      <c r="N12" s="177" t="s">
        <v>490</v>
      </c>
      <c r="O12" s="179" t="s">
        <v>261</v>
      </c>
      <c r="P12" s="225" t="s">
        <v>372</v>
      </c>
      <c r="Q12" s="187"/>
      <c r="S12" s="146" t="s">
        <v>465</v>
      </c>
      <c r="T12" s="147" t="s">
        <v>320</v>
      </c>
      <c r="U12" s="236" t="s">
        <v>1317</v>
      </c>
      <c r="V12" s="236" t="s">
        <v>1318</v>
      </c>
      <c r="W12" s="236" t="s">
        <v>1304</v>
      </c>
      <c r="Y12" s="228" t="s">
        <v>1403</v>
      </c>
      <c r="Z12" s="229" t="s">
        <v>1404</v>
      </c>
      <c r="AA12" s="237" t="s">
        <v>1317</v>
      </c>
      <c r="AB12" s="237" t="s">
        <v>1318</v>
      </c>
      <c r="AC12" s="237" t="s">
        <v>1304</v>
      </c>
    </row>
    <row r="13" spans="1:36" ht="14.45" x14ac:dyDescent="0.3">
      <c r="F13" s="177" t="s">
        <v>839</v>
      </c>
      <c r="G13" s="179" t="s">
        <v>840</v>
      </c>
      <c r="N13" s="177" t="s">
        <v>491</v>
      </c>
      <c r="O13" s="179" t="s">
        <v>199</v>
      </c>
      <c r="P13" s="112"/>
      <c r="S13" s="146" t="s">
        <v>475</v>
      </c>
      <c r="T13" s="147" t="s">
        <v>307</v>
      </c>
      <c r="U13" s="236" t="s">
        <v>1319</v>
      </c>
      <c r="V13" s="236" t="s">
        <v>1320</v>
      </c>
      <c r="W13" s="236" t="s">
        <v>1304</v>
      </c>
      <c r="Y13" s="228" t="s">
        <v>1203</v>
      </c>
      <c r="Z13" s="229" t="s">
        <v>1204</v>
      </c>
      <c r="AA13" s="237" t="s">
        <v>1319</v>
      </c>
      <c r="AB13" s="237" t="s">
        <v>1320</v>
      </c>
      <c r="AC13" s="237" t="s">
        <v>1304</v>
      </c>
    </row>
    <row r="14" spans="1:36" x14ac:dyDescent="0.25">
      <c r="F14" s="177" t="s">
        <v>489</v>
      </c>
      <c r="G14" s="179" t="s">
        <v>41</v>
      </c>
      <c r="N14" s="177" t="s">
        <v>488</v>
      </c>
      <c r="O14" s="179" t="s">
        <v>43</v>
      </c>
      <c r="P14" s="112"/>
      <c r="S14" s="146" t="s">
        <v>496</v>
      </c>
      <c r="T14" s="147" t="s">
        <v>494</v>
      </c>
      <c r="U14" s="236" t="s">
        <v>1321</v>
      </c>
      <c r="V14" s="236" t="s">
        <v>1322</v>
      </c>
      <c r="W14" s="236" t="s">
        <v>1304</v>
      </c>
      <c r="Y14" s="228" t="s">
        <v>1278</v>
      </c>
      <c r="Z14" s="229" t="s">
        <v>1279</v>
      </c>
      <c r="AA14" s="237" t="s">
        <v>1321</v>
      </c>
      <c r="AB14" s="237" t="s">
        <v>1322</v>
      </c>
      <c r="AC14" s="237" t="s">
        <v>1304</v>
      </c>
    </row>
    <row r="15" spans="1:36" ht="14.45" x14ac:dyDescent="0.3">
      <c r="F15" s="177" t="s">
        <v>154</v>
      </c>
      <c r="G15" s="179" t="s">
        <v>21</v>
      </c>
      <c r="N15" s="177" t="s">
        <v>216</v>
      </c>
      <c r="O15" s="179" t="s">
        <v>44</v>
      </c>
      <c r="P15" s="112"/>
      <c r="S15" s="146" t="s">
        <v>495</v>
      </c>
      <c r="T15" s="147" t="s">
        <v>493</v>
      </c>
      <c r="U15" s="236" t="s">
        <v>808</v>
      </c>
      <c r="V15" s="236" t="s">
        <v>315</v>
      </c>
      <c r="W15" s="236" t="s">
        <v>1304</v>
      </c>
      <c r="Y15" s="228" t="s">
        <v>825</v>
      </c>
      <c r="Z15" s="229" t="s">
        <v>826</v>
      </c>
      <c r="AA15" s="237" t="s">
        <v>808</v>
      </c>
      <c r="AB15" s="237" t="s">
        <v>315</v>
      </c>
      <c r="AC15" s="237" t="s">
        <v>1304</v>
      </c>
    </row>
    <row r="16" spans="1:36" ht="14.45" x14ac:dyDescent="0.3">
      <c r="F16" s="177" t="s">
        <v>761</v>
      </c>
      <c r="G16" s="179" t="s">
        <v>762</v>
      </c>
      <c r="N16" s="177" t="s">
        <v>461</v>
      </c>
      <c r="O16" s="179" t="s">
        <v>22</v>
      </c>
      <c r="P16" s="112"/>
      <c r="S16" s="146" t="s">
        <v>1115</v>
      </c>
      <c r="T16" s="147" t="s">
        <v>310</v>
      </c>
      <c r="U16" s="236" t="s">
        <v>480</v>
      </c>
      <c r="V16" s="236" t="s">
        <v>306</v>
      </c>
      <c r="W16" s="236" t="s">
        <v>1304</v>
      </c>
      <c r="Y16" s="228" t="s">
        <v>1291</v>
      </c>
      <c r="Z16" s="229" t="s">
        <v>1292</v>
      </c>
      <c r="AA16" s="237" t="s">
        <v>480</v>
      </c>
      <c r="AB16" s="237" t="s">
        <v>306</v>
      </c>
      <c r="AC16" s="237" t="s">
        <v>1304</v>
      </c>
    </row>
    <row r="17" spans="2:32" ht="14.45" x14ac:dyDescent="0.3">
      <c r="F17" s="177" t="s">
        <v>472</v>
      </c>
      <c r="G17" s="179" t="s">
        <v>23</v>
      </c>
      <c r="N17" s="177" t="s">
        <v>472</v>
      </c>
      <c r="O17" s="179" t="s">
        <v>23</v>
      </c>
      <c r="P17" s="112"/>
      <c r="S17" s="171" t="s">
        <v>1177</v>
      </c>
      <c r="T17" s="172" t="s">
        <v>1176</v>
      </c>
      <c r="U17" s="236" t="s">
        <v>1323</v>
      </c>
      <c r="V17" s="236" t="s">
        <v>1324</v>
      </c>
      <c r="W17" s="236" t="s">
        <v>1304</v>
      </c>
      <c r="Y17" s="228" t="s">
        <v>504</v>
      </c>
      <c r="Z17" s="229" t="s">
        <v>505</v>
      </c>
      <c r="AA17" s="237" t="s">
        <v>1323</v>
      </c>
      <c r="AB17" s="237" t="s">
        <v>1324</v>
      </c>
      <c r="AC17" s="237" t="s">
        <v>1304</v>
      </c>
      <c r="AF17" s="117"/>
    </row>
    <row r="18" spans="2:32" s="117" customFormat="1" ht="14.45" x14ac:dyDescent="0.3">
      <c r="B18" s="86"/>
      <c r="C18" s="86"/>
      <c r="D18" s="86"/>
      <c r="F18" s="177" t="s">
        <v>471</v>
      </c>
      <c r="G18" s="178" t="s">
        <v>276</v>
      </c>
      <c r="N18" s="177" t="s">
        <v>482</v>
      </c>
      <c r="O18" s="179" t="s">
        <v>27</v>
      </c>
      <c r="P18" s="112"/>
      <c r="Q18" s="8"/>
      <c r="R18" s="8"/>
      <c r="S18" s="146" t="s">
        <v>154</v>
      </c>
      <c r="T18" s="147" t="s">
        <v>155</v>
      </c>
      <c r="U18" s="236" t="s">
        <v>1325</v>
      </c>
      <c r="V18" s="236" t="s">
        <v>1326</v>
      </c>
      <c r="W18" s="236" t="s">
        <v>1304</v>
      </c>
      <c r="X18" s="8"/>
      <c r="Y18" s="228" t="s">
        <v>474</v>
      </c>
      <c r="Z18" s="229" t="s">
        <v>24</v>
      </c>
      <c r="AA18" s="237" t="s">
        <v>1325</v>
      </c>
      <c r="AB18" s="237" t="s">
        <v>1326</v>
      </c>
      <c r="AC18" s="237" t="s">
        <v>1304</v>
      </c>
      <c r="AF18" s="8"/>
    </row>
    <row r="19" spans="2:32" ht="14.45" x14ac:dyDescent="0.3">
      <c r="F19" s="177" t="s">
        <v>464</v>
      </c>
      <c r="G19" s="179" t="s">
        <v>199</v>
      </c>
      <c r="N19" s="181" t="s">
        <v>372</v>
      </c>
      <c r="O19" s="226"/>
      <c r="P19" s="86"/>
      <c r="Q19" s="117"/>
      <c r="R19" s="117"/>
      <c r="S19" s="146" t="s">
        <v>606</v>
      </c>
      <c r="T19" s="147" t="s">
        <v>605</v>
      </c>
      <c r="U19" s="236" t="s">
        <v>1327</v>
      </c>
      <c r="V19" s="236" t="s">
        <v>1328</v>
      </c>
      <c r="W19" s="236" t="s">
        <v>1304</v>
      </c>
      <c r="Y19" s="228" t="s">
        <v>1288</v>
      </c>
      <c r="Z19" s="229" t="s">
        <v>1289</v>
      </c>
      <c r="AA19" s="237" t="s">
        <v>1327</v>
      </c>
      <c r="AB19" s="237" t="s">
        <v>1328</v>
      </c>
      <c r="AC19" s="237" t="s">
        <v>1304</v>
      </c>
    </row>
    <row r="20" spans="2:32" x14ac:dyDescent="0.25">
      <c r="F20" s="177" t="s">
        <v>818</v>
      </c>
      <c r="G20" s="179" t="s">
        <v>819</v>
      </c>
      <c r="P20" s="86"/>
      <c r="S20" s="171" t="s">
        <v>841</v>
      </c>
      <c r="T20" s="172" t="s">
        <v>152</v>
      </c>
      <c r="U20" s="236" t="s">
        <v>481</v>
      </c>
      <c r="V20" s="236" t="s">
        <v>316</v>
      </c>
      <c r="W20" s="236" t="s">
        <v>1304</v>
      </c>
      <c r="Y20" s="228" t="s">
        <v>1205</v>
      </c>
      <c r="Z20" s="229" t="s">
        <v>1206</v>
      </c>
      <c r="AA20" s="237" t="s">
        <v>481</v>
      </c>
      <c r="AB20" s="237" t="s">
        <v>316</v>
      </c>
      <c r="AC20" s="237" t="s">
        <v>1304</v>
      </c>
    </row>
    <row r="21" spans="2:32" x14ac:dyDescent="0.25">
      <c r="F21" s="177" t="s">
        <v>487</v>
      </c>
      <c r="G21" s="179" t="s">
        <v>25</v>
      </c>
      <c r="N21" s="117"/>
      <c r="O21" s="117"/>
      <c r="P21" s="86"/>
      <c r="S21" s="146" t="s">
        <v>476</v>
      </c>
      <c r="T21" s="147" t="s">
        <v>175</v>
      </c>
      <c r="U21" s="236" t="s">
        <v>1329</v>
      </c>
      <c r="V21" s="236" t="s">
        <v>1330</v>
      </c>
      <c r="W21" s="236" t="s">
        <v>1304</v>
      </c>
      <c r="Y21" s="228" t="s">
        <v>506</v>
      </c>
      <c r="Z21" s="229" t="s">
        <v>507</v>
      </c>
      <c r="AA21" s="237" t="s">
        <v>1329</v>
      </c>
      <c r="AB21" s="237" t="s">
        <v>1330</v>
      </c>
      <c r="AC21" s="237" t="s">
        <v>1304</v>
      </c>
    </row>
    <row r="22" spans="2:32" x14ac:dyDescent="0.25">
      <c r="F22" s="180" t="s">
        <v>461</v>
      </c>
      <c r="G22" s="179" t="s">
        <v>22</v>
      </c>
      <c r="P22" s="86"/>
      <c r="S22" s="171" t="s">
        <v>761</v>
      </c>
      <c r="T22" s="147" t="s">
        <v>762</v>
      </c>
      <c r="U22" s="236" t="s">
        <v>1331</v>
      </c>
      <c r="V22" s="236" t="s">
        <v>1332</v>
      </c>
      <c r="W22" s="236" t="s">
        <v>1304</v>
      </c>
      <c r="Y22" s="228" t="s">
        <v>1116</v>
      </c>
      <c r="Z22" s="229" t="s">
        <v>1117</v>
      </c>
      <c r="AA22" s="237" t="s">
        <v>1331</v>
      </c>
      <c r="AB22" s="237" t="s">
        <v>1332</v>
      </c>
      <c r="AC22" s="237" t="s">
        <v>1304</v>
      </c>
    </row>
    <row r="23" spans="2:32" x14ac:dyDescent="0.25">
      <c r="F23" s="180" t="s">
        <v>216</v>
      </c>
      <c r="G23" s="179" t="s">
        <v>26</v>
      </c>
      <c r="S23" s="146" t="s">
        <v>464</v>
      </c>
      <c r="T23" s="147" t="s">
        <v>199</v>
      </c>
      <c r="U23" s="236" t="s">
        <v>1333</v>
      </c>
      <c r="V23" s="236" t="s">
        <v>1334</v>
      </c>
      <c r="W23" s="236" t="s">
        <v>1304</v>
      </c>
      <c r="Y23" s="228" t="s">
        <v>468</v>
      </c>
      <c r="Z23" s="229" t="s">
        <v>274</v>
      </c>
      <c r="AA23" s="237" t="s">
        <v>1333</v>
      </c>
      <c r="AB23" s="237" t="s">
        <v>1334</v>
      </c>
      <c r="AC23" s="237" t="s">
        <v>1304</v>
      </c>
    </row>
    <row r="24" spans="2:32" ht="14.45" x14ac:dyDescent="0.3">
      <c r="F24" s="180" t="s">
        <v>459</v>
      </c>
      <c r="G24" s="179" t="s">
        <v>27</v>
      </c>
      <c r="S24" s="171" t="s">
        <v>1190</v>
      </c>
      <c r="T24" s="172" t="s">
        <v>1191</v>
      </c>
      <c r="U24" s="236" t="s">
        <v>1335</v>
      </c>
      <c r="V24" s="236" t="s">
        <v>1336</v>
      </c>
      <c r="W24" s="236" t="s">
        <v>1304</v>
      </c>
      <c r="Y24" s="228" t="s">
        <v>467</v>
      </c>
      <c r="Z24" s="229" t="s">
        <v>29</v>
      </c>
      <c r="AA24" s="237" t="s">
        <v>1335</v>
      </c>
      <c r="AB24" s="237" t="s">
        <v>1336</v>
      </c>
      <c r="AC24" s="237" t="s">
        <v>1304</v>
      </c>
    </row>
    <row r="25" spans="2:32" ht="14.45" x14ac:dyDescent="0.3">
      <c r="F25" s="181" t="s">
        <v>372</v>
      </c>
      <c r="G25" s="182"/>
      <c r="S25" s="146" t="s">
        <v>820</v>
      </c>
      <c r="T25" s="147" t="s">
        <v>819</v>
      </c>
      <c r="U25" s="236" t="s">
        <v>1337</v>
      </c>
      <c r="V25" s="236" t="s">
        <v>1338</v>
      </c>
      <c r="W25" s="236" t="s">
        <v>1304</v>
      </c>
      <c r="Y25" s="228" t="s">
        <v>1161</v>
      </c>
      <c r="Z25" s="229" t="s">
        <v>1162</v>
      </c>
      <c r="AA25" s="237" t="s">
        <v>1337</v>
      </c>
      <c r="AB25" s="237" t="s">
        <v>1338</v>
      </c>
      <c r="AC25" s="237" t="s">
        <v>1304</v>
      </c>
    </row>
    <row r="26" spans="2:32" x14ac:dyDescent="0.25">
      <c r="P26" s="86"/>
      <c r="S26" s="171" t="s">
        <v>462</v>
      </c>
      <c r="T26" s="172" t="s">
        <v>25</v>
      </c>
      <c r="U26" s="236" t="s">
        <v>524</v>
      </c>
      <c r="V26" s="236" t="s">
        <v>1339</v>
      </c>
      <c r="W26" s="236" t="s">
        <v>1304</v>
      </c>
      <c r="Y26" s="228" t="s">
        <v>508</v>
      </c>
      <c r="Z26" s="229" t="s">
        <v>586</v>
      </c>
      <c r="AA26" s="237" t="s">
        <v>524</v>
      </c>
      <c r="AB26" s="237" t="s">
        <v>1339</v>
      </c>
      <c r="AC26" s="237" t="s">
        <v>1304</v>
      </c>
    </row>
    <row r="27" spans="2:32" x14ac:dyDescent="0.25">
      <c r="S27" s="146" t="s">
        <v>821</v>
      </c>
      <c r="T27" s="147" t="s">
        <v>822</v>
      </c>
      <c r="U27" s="236" t="s">
        <v>1340</v>
      </c>
      <c r="V27" s="236" t="s">
        <v>1341</v>
      </c>
      <c r="W27" s="236" t="s">
        <v>1304</v>
      </c>
      <c r="Y27" s="228" t="s">
        <v>509</v>
      </c>
      <c r="Z27" s="229" t="s">
        <v>587</v>
      </c>
      <c r="AA27" s="237" t="s">
        <v>1340</v>
      </c>
      <c r="AB27" s="237" t="s">
        <v>1341</v>
      </c>
      <c r="AC27" s="237" t="s">
        <v>1304</v>
      </c>
    </row>
    <row r="28" spans="2:32" x14ac:dyDescent="0.25">
      <c r="S28" s="146" t="s">
        <v>216</v>
      </c>
      <c r="T28" s="147" t="s">
        <v>26</v>
      </c>
      <c r="U28" s="236" t="s">
        <v>1342</v>
      </c>
      <c r="V28" s="236" t="s">
        <v>1343</v>
      </c>
      <c r="W28" s="236" t="s">
        <v>1304</v>
      </c>
      <c r="Y28" s="228" t="s">
        <v>1207</v>
      </c>
      <c r="Z28" s="229" t="s">
        <v>1208</v>
      </c>
      <c r="AA28" s="237" t="s">
        <v>1342</v>
      </c>
      <c r="AB28" s="237" t="s">
        <v>1343</v>
      </c>
      <c r="AC28" s="237" t="s">
        <v>1304</v>
      </c>
    </row>
    <row r="29" spans="2:32" ht="14.45" x14ac:dyDescent="0.3">
      <c r="S29" s="146" t="s">
        <v>463</v>
      </c>
      <c r="T29" s="147" t="s">
        <v>311</v>
      </c>
      <c r="U29" s="236" t="s">
        <v>1344</v>
      </c>
      <c r="V29" s="236" t="s">
        <v>1114</v>
      </c>
      <c r="W29" s="236" t="s">
        <v>1304</v>
      </c>
      <c r="Y29" s="228" t="s">
        <v>1201</v>
      </c>
      <c r="Z29" s="229" t="s">
        <v>1202</v>
      </c>
      <c r="AA29" s="237" t="s">
        <v>1344</v>
      </c>
      <c r="AB29" s="237" t="s">
        <v>1114</v>
      </c>
      <c r="AC29" s="237" t="s">
        <v>1304</v>
      </c>
    </row>
    <row r="30" spans="2:32" ht="14.45" x14ac:dyDescent="0.3">
      <c r="S30" s="171" t="s">
        <v>1182</v>
      </c>
      <c r="T30" s="172" t="s">
        <v>1183</v>
      </c>
      <c r="U30" s="236" t="s">
        <v>1345</v>
      </c>
      <c r="V30" s="236" t="s">
        <v>1346</v>
      </c>
      <c r="W30" s="236" t="s">
        <v>1304</v>
      </c>
      <c r="Y30" s="228" t="s">
        <v>1286</v>
      </c>
      <c r="Z30" s="229" t="s">
        <v>1287</v>
      </c>
      <c r="AA30" s="237" t="s">
        <v>1345</v>
      </c>
      <c r="AB30" s="237" t="s">
        <v>1346</v>
      </c>
      <c r="AC30" s="237" t="s">
        <v>1304</v>
      </c>
    </row>
    <row r="31" spans="2:32" ht="14.45" x14ac:dyDescent="0.3">
      <c r="S31" s="171" t="s">
        <v>461</v>
      </c>
      <c r="T31" s="172" t="s">
        <v>22</v>
      </c>
      <c r="U31" s="236" t="s">
        <v>1347</v>
      </c>
      <c r="V31" s="236" t="s">
        <v>21</v>
      </c>
      <c r="W31" s="236" t="s">
        <v>1304</v>
      </c>
      <c r="Y31" s="228" t="s">
        <v>510</v>
      </c>
      <c r="Z31" s="229" t="s">
        <v>511</v>
      </c>
      <c r="AA31" s="237" t="s">
        <v>1347</v>
      </c>
      <c r="AB31" s="237" t="s">
        <v>21</v>
      </c>
      <c r="AC31" s="237" t="s">
        <v>1304</v>
      </c>
    </row>
    <row r="32" spans="2:32" x14ac:dyDescent="0.25">
      <c r="S32" s="171" t="s">
        <v>1194</v>
      </c>
      <c r="T32" s="172" t="s">
        <v>1193</v>
      </c>
      <c r="U32" s="236" t="s">
        <v>1348</v>
      </c>
      <c r="V32" s="236" t="s">
        <v>1349</v>
      </c>
      <c r="W32" s="236" t="s">
        <v>1304</v>
      </c>
      <c r="Y32" s="228" t="s">
        <v>512</v>
      </c>
      <c r="Z32" s="229" t="s">
        <v>513</v>
      </c>
      <c r="AA32" s="237" t="s">
        <v>1348</v>
      </c>
      <c r="AB32" s="237" t="s">
        <v>1349</v>
      </c>
      <c r="AC32" s="237" t="s">
        <v>1304</v>
      </c>
    </row>
    <row r="33" spans="19:29" ht="14.45" x14ac:dyDescent="0.3">
      <c r="S33" s="173" t="s">
        <v>472</v>
      </c>
      <c r="T33" s="147" t="s">
        <v>319</v>
      </c>
      <c r="U33" s="236" t="s">
        <v>1350</v>
      </c>
      <c r="V33" s="236" t="s">
        <v>1351</v>
      </c>
      <c r="W33" s="236" t="s">
        <v>1304</v>
      </c>
      <c r="Y33" s="228" t="s">
        <v>100</v>
      </c>
      <c r="Z33" s="229" t="s">
        <v>1251</v>
      </c>
      <c r="AA33" s="237" t="s">
        <v>1350</v>
      </c>
      <c r="AB33" s="237" t="s">
        <v>1351</v>
      </c>
      <c r="AC33" s="237" t="s">
        <v>1304</v>
      </c>
    </row>
    <row r="34" spans="19:29" ht="14.45" x14ac:dyDescent="0.3">
      <c r="S34" s="173" t="s">
        <v>471</v>
      </c>
      <c r="T34" s="174" t="s">
        <v>276</v>
      </c>
      <c r="U34" s="236" t="s">
        <v>1347</v>
      </c>
      <c r="V34" s="236" t="s">
        <v>1352</v>
      </c>
      <c r="W34" s="236" t="s">
        <v>1304</v>
      </c>
      <c r="Y34" s="228" t="s">
        <v>514</v>
      </c>
      <c r="Z34" s="229" t="s">
        <v>588</v>
      </c>
      <c r="AA34" s="237" t="s">
        <v>1347</v>
      </c>
      <c r="AB34" s="237" t="s">
        <v>1352</v>
      </c>
      <c r="AC34" s="237" t="s">
        <v>1304</v>
      </c>
    </row>
    <row r="35" spans="19:29" ht="14.45" x14ac:dyDescent="0.3">
      <c r="S35" s="173" t="s">
        <v>1187</v>
      </c>
      <c r="T35" s="174" t="s">
        <v>1188</v>
      </c>
      <c r="U35" s="236" t="s">
        <v>1353</v>
      </c>
      <c r="V35" s="236" t="s">
        <v>1354</v>
      </c>
      <c r="W35" s="236" t="s">
        <v>1304</v>
      </c>
      <c r="Y35" s="228" t="s">
        <v>515</v>
      </c>
      <c r="Z35" s="229" t="s">
        <v>516</v>
      </c>
      <c r="AA35" s="237" t="s">
        <v>1353</v>
      </c>
      <c r="AB35" s="237" t="s">
        <v>1354</v>
      </c>
      <c r="AC35" s="237" t="s">
        <v>1304</v>
      </c>
    </row>
    <row r="36" spans="19:29" x14ac:dyDescent="0.25">
      <c r="S36" s="146" t="s">
        <v>460</v>
      </c>
      <c r="T36" s="147" t="s">
        <v>312</v>
      </c>
      <c r="U36" s="236" t="s">
        <v>1355</v>
      </c>
      <c r="V36" s="236" t="s">
        <v>317</v>
      </c>
      <c r="W36" s="236" t="s">
        <v>1304</v>
      </c>
      <c r="Y36" s="228" t="s">
        <v>1413</v>
      </c>
      <c r="Z36" s="229" t="s">
        <v>1414</v>
      </c>
      <c r="AA36" s="237" t="s">
        <v>1355</v>
      </c>
      <c r="AB36" s="237" t="s">
        <v>317</v>
      </c>
      <c r="AC36" s="237" t="s">
        <v>1304</v>
      </c>
    </row>
    <row r="37" spans="19:29" ht="14.45" x14ac:dyDescent="0.3">
      <c r="S37" s="146" t="s">
        <v>459</v>
      </c>
      <c r="T37" s="147" t="s">
        <v>27</v>
      </c>
      <c r="U37" s="236" t="s">
        <v>1356</v>
      </c>
      <c r="V37" s="236" t="s">
        <v>1357</v>
      </c>
      <c r="W37" s="236" t="s">
        <v>1304</v>
      </c>
      <c r="Y37" s="228" t="s">
        <v>1209</v>
      </c>
      <c r="Z37" s="229" t="s">
        <v>1210</v>
      </c>
      <c r="AA37" s="237" t="s">
        <v>1356</v>
      </c>
      <c r="AB37" s="237" t="s">
        <v>1357</v>
      </c>
      <c r="AC37" s="237" t="s">
        <v>1304</v>
      </c>
    </row>
    <row r="38" spans="19:29" x14ac:dyDescent="0.25">
      <c r="S38" s="146" t="s">
        <v>473</v>
      </c>
      <c r="T38" s="147" t="s">
        <v>308</v>
      </c>
      <c r="U38" s="236" t="s">
        <v>1358</v>
      </c>
      <c r="V38" s="236" t="s">
        <v>1359</v>
      </c>
      <c r="W38" s="236" t="s">
        <v>1304</v>
      </c>
      <c r="Y38" s="228" t="s">
        <v>823</v>
      </c>
      <c r="Z38" s="229" t="s">
        <v>824</v>
      </c>
      <c r="AA38" s="237" t="s">
        <v>1358</v>
      </c>
      <c r="AB38" s="237" t="s">
        <v>1359</v>
      </c>
      <c r="AC38" s="237" t="s">
        <v>1304</v>
      </c>
    </row>
    <row r="39" spans="19:29" ht="14.45" x14ac:dyDescent="0.3">
      <c r="S39" s="150" t="s">
        <v>372</v>
      </c>
      <c r="T39" s="151"/>
      <c r="U39" s="236" t="s">
        <v>1360</v>
      </c>
      <c r="V39" s="236" t="s">
        <v>1361</v>
      </c>
      <c r="W39" s="236" t="s">
        <v>1304</v>
      </c>
      <c r="Y39" s="228" t="s">
        <v>1211</v>
      </c>
      <c r="Z39" s="229" t="s">
        <v>1212</v>
      </c>
      <c r="AA39" s="237" t="s">
        <v>1360</v>
      </c>
      <c r="AB39" s="237" t="s">
        <v>1361</v>
      </c>
      <c r="AC39" s="237" t="s">
        <v>1304</v>
      </c>
    </row>
    <row r="40" spans="19:29" ht="14.45" x14ac:dyDescent="0.3">
      <c r="S40" s="86"/>
      <c r="T40" s="86"/>
      <c r="U40" s="236" t="s">
        <v>1362</v>
      </c>
      <c r="V40" s="236" t="s">
        <v>1363</v>
      </c>
      <c r="W40" s="236" t="s">
        <v>1304</v>
      </c>
      <c r="Y40" s="228" t="s">
        <v>1253</v>
      </c>
      <c r="Z40" s="229" t="s">
        <v>1276</v>
      </c>
      <c r="AA40" s="237" t="s">
        <v>1362</v>
      </c>
      <c r="AB40" s="237" t="s">
        <v>1363</v>
      </c>
      <c r="AC40" s="237" t="s">
        <v>1304</v>
      </c>
    </row>
    <row r="41" spans="19:29" ht="14.45" x14ac:dyDescent="0.3">
      <c r="S41" s="86"/>
      <c r="T41" s="86"/>
      <c r="U41" s="236" t="s">
        <v>1364</v>
      </c>
      <c r="V41" s="236" t="s">
        <v>318</v>
      </c>
      <c r="W41" s="236" t="s">
        <v>1304</v>
      </c>
      <c r="Y41" s="228" t="s">
        <v>1213</v>
      </c>
      <c r="Z41" s="229" t="s">
        <v>1214</v>
      </c>
      <c r="AA41" s="237" t="s">
        <v>1364</v>
      </c>
      <c r="AB41" s="237" t="s">
        <v>318</v>
      </c>
      <c r="AC41" s="237" t="s">
        <v>1304</v>
      </c>
    </row>
    <row r="42" spans="19:29" x14ac:dyDescent="0.25">
      <c r="S42" s="86"/>
      <c r="T42" s="86"/>
      <c r="U42" s="236" t="s">
        <v>1365</v>
      </c>
      <c r="V42" s="236" t="s">
        <v>1366</v>
      </c>
      <c r="W42" s="236" t="s">
        <v>1304</v>
      </c>
      <c r="Y42" s="228" t="s">
        <v>517</v>
      </c>
      <c r="Z42" s="229" t="s">
        <v>518</v>
      </c>
      <c r="AA42" s="237" t="s">
        <v>1365</v>
      </c>
      <c r="AB42" s="237" t="s">
        <v>1366</v>
      </c>
      <c r="AC42" s="237" t="s">
        <v>1304</v>
      </c>
    </row>
    <row r="43" spans="19:29" x14ac:dyDescent="0.25">
      <c r="S43" s="86"/>
      <c r="T43" s="86"/>
      <c r="U43" s="236" t="s">
        <v>1367</v>
      </c>
      <c r="V43" s="236" t="s">
        <v>1368</v>
      </c>
      <c r="W43" s="236" t="s">
        <v>1304</v>
      </c>
      <c r="Y43" s="228" t="s">
        <v>111</v>
      </c>
      <c r="Z43" s="229" t="s">
        <v>1215</v>
      </c>
      <c r="AA43" s="237" t="s">
        <v>1367</v>
      </c>
      <c r="AB43" s="237" t="s">
        <v>1368</v>
      </c>
      <c r="AC43" s="237" t="s">
        <v>1304</v>
      </c>
    </row>
    <row r="44" spans="19:29" ht="14.45" x14ac:dyDescent="0.3">
      <c r="S44" s="86"/>
      <c r="T44" s="86"/>
      <c r="U44" s="236" t="s">
        <v>1369</v>
      </c>
      <c r="V44" s="236" t="s">
        <v>1370</v>
      </c>
      <c r="W44" s="236" t="s">
        <v>1304</v>
      </c>
      <c r="Y44" s="228" t="s">
        <v>609</v>
      </c>
      <c r="Z44" s="229" t="s">
        <v>610</v>
      </c>
      <c r="AA44" s="237" t="s">
        <v>1369</v>
      </c>
      <c r="AB44" s="237" t="s">
        <v>1370</v>
      </c>
      <c r="AC44" s="237" t="s">
        <v>1304</v>
      </c>
    </row>
    <row r="45" spans="19:29" x14ac:dyDescent="0.25">
      <c r="U45" s="236" t="s">
        <v>1371</v>
      </c>
      <c r="V45" s="236" t="s">
        <v>1372</v>
      </c>
      <c r="W45" s="236" t="s">
        <v>1304</v>
      </c>
      <c r="Y45" s="228" t="s">
        <v>1216</v>
      </c>
      <c r="Z45" s="229" t="s">
        <v>1217</v>
      </c>
      <c r="AA45" s="237" t="s">
        <v>1371</v>
      </c>
      <c r="AB45" s="237" t="s">
        <v>1372</v>
      </c>
      <c r="AC45" s="237" t="s">
        <v>1304</v>
      </c>
    </row>
    <row r="46" spans="19:29" x14ac:dyDescent="0.25">
      <c r="U46" s="236" t="s">
        <v>1373</v>
      </c>
      <c r="V46" s="236" t="s">
        <v>766</v>
      </c>
      <c r="W46" s="236" t="s">
        <v>1304</v>
      </c>
      <c r="Y46" s="228" t="s">
        <v>1409</v>
      </c>
      <c r="Z46" s="229" t="s">
        <v>1410</v>
      </c>
      <c r="AA46" s="237" t="s">
        <v>1373</v>
      </c>
      <c r="AB46" s="237" t="s">
        <v>766</v>
      </c>
      <c r="AC46" s="237" t="s">
        <v>1304</v>
      </c>
    </row>
    <row r="47" spans="19:29" ht="14.45" x14ac:dyDescent="0.3">
      <c r="U47" s="236" t="s">
        <v>464</v>
      </c>
      <c r="V47" s="236" t="s">
        <v>199</v>
      </c>
      <c r="W47" s="236" t="s">
        <v>1304</v>
      </c>
      <c r="Y47" s="228" t="s">
        <v>844</v>
      </c>
      <c r="Z47" s="229" t="s">
        <v>845</v>
      </c>
      <c r="AA47" s="237" t="s">
        <v>464</v>
      </c>
      <c r="AB47" s="237" t="s">
        <v>199</v>
      </c>
      <c r="AC47" s="237" t="s">
        <v>1304</v>
      </c>
    </row>
    <row r="48" spans="19:29" ht="14.45" x14ac:dyDescent="0.3">
      <c r="U48" s="236" t="s">
        <v>1374</v>
      </c>
      <c r="V48" s="236" t="s">
        <v>1375</v>
      </c>
      <c r="W48" s="236" t="s">
        <v>1304</v>
      </c>
      <c r="Y48" s="228" t="s">
        <v>1218</v>
      </c>
      <c r="Z48" s="229" t="s">
        <v>1219</v>
      </c>
      <c r="AA48" s="237" t="s">
        <v>1374</v>
      </c>
      <c r="AB48" s="237" t="s">
        <v>1375</v>
      </c>
      <c r="AC48" s="237" t="s">
        <v>1304</v>
      </c>
    </row>
    <row r="49" spans="21:29" x14ac:dyDescent="0.25">
      <c r="U49" s="236" t="s">
        <v>1376</v>
      </c>
      <c r="V49" s="236" t="s">
        <v>25</v>
      </c>
      <c r="W49" s="236" t="s">
        <v>1304</v>
      </c>
      <c r="Y49" s="228" t="s">
        <v>1220</v>
      </c>
      <c r="Z49" s="229" t="s">
        <v>1221</v>
      </c>
      <c r="AA49" s="237" t="s">
        <v>1376</v>
      </c>
      <c r="AB49" s="237" t="s">
        <v>25</v>
      </c>
      <c r="AC49" s="237" t="s">
        <v>1304</v>
      </c>
    </row>
    <row r="50" spans="21:29" ht="14.45" x14ac:dyDescent="0.3">
      <c r="U50" s="236" t="s">
        <v>461</v>
      </c>
      <c r="V50" s="236" t="s">
        <v>22</v>
      </c>
      <c r="W50" s="236" t="s">
        <v>1304</v>
      </c>
      <c r="Y50" s="228" t="s">
        <v>1295</v>
      </c>
      <c r="Z50" s="229" t="s">
        <v>1296</v>
      </c>
      <c r="AA50" s="237" t="s">
        <v>461</v>
      </c>
      <c r="AB50" s="237" t="s">
        <v>22</v>
      </c>
      <c r="AC50" s="237" t="s">
        <v>1304</v>
      </c>
    </row>
    <row r="51" spans="21:29" ht="14.45" x14ac:dyDescent="0.3">
      <c r="U51" s="236" t="s">
        <v>1377</v>
      </c>
      <c r="V51" s="236" t="s">
        <v>1378</v>
      </c>
      <c r="W51" s="236" t="s">
        <v>1304</v>
      </c>
      <c r="Y51" s="228" t="s">
        <v>519</v>
      </c>
      <c r="Z51" s="229" t="s">
        <v>520</v>
      </c>
      <c r="AA51" s="237" t="s">
        <v>1377</v>
      </c>
      <c r="AB51" s="237" t="s">
        <v>1378</v>
      </c>
      <c r="AC51" s="237" t="s">
        <v>1304</v>
      </c>
    </row>
    <row r="52" spans="21:29" ht="14.45" x14ac:dyDescent="0.3">
      <c r="U52" s="236" t="s">
        <v>461</v>
      </c>
      <c r="V52" s="236" t="s">
        <v>1379</v>
      </c>
      <c r="W52" s="236" t="s">
        <v>1304</v>
      </c>
      <c r="Y52" s="228" t="s">
        <v>475</v>
      </c>
      <c r="Z52" s="229" t="s">
        <v>307</v>
      </c>
      <c r="AA52" s="237" t="s">
        <v>461</v>
      </c>
      <c r="AB52" s="237" t="s">
        <v>1379</v>
      </c>
      <c r="AC52" s="237" t="s">
        <v>1304</v>
      </c>
    </row>
    <row r="53" spans="21:29" x14ac:dyDescent="0.25">
      <c r="U53" s="236" t="s">
        <v>1380</v>
      </c>
      <c r="V53" s="236" t="s">
        <v>1186</v>
      </c>
      <c r="W53" s="236" t="s">
        <v>1304</v>
      </c>
      <c r="Y53" s="228" t="s">
        <v>1222</v>
      </c>
      <c r="Z53" s="229" t="s">
        <v>1223</v>
      </c>
      <c r="AA53" s="237" t="s">
        <v>1380</v>
      </c>
      <c r="AB53" s="237" t="s">
        <v>1186</v>
      </c>
      <c r="AC53" s="237" t="s">
        <v>1304</v>
      </c>
    </row>
    <row r="54" spans="21:29" ht="14.45" x14ac:dyDescent="0.3">
      <c r="U54" s="236" t="s">
        <v>1381</v>
      </c>
      <c r="V54" s="236" t="s">
        <v>1382</v>
      </c>
      <c r="W54" s="236" t="s">
        <v>1304</v>
      </c>
      <c r="Y54" s="228" t="s">
        <v>1113</v>
      </c>
      <c r="Z54" s="229" t="s">
        <v>1112</v>
      </c>
      <c r="AA54" s="237" t="s">
        <v>1381</v>
      </c>
      <c r="AB54" s="237" t="s">
        <v>1382</v>
      </c>
      <c r="AC54" s="237" t="s">
        <v>1304</v>
      </c>
    </row>
    <row r="55" spans="21:29" ht="14.45" x14ac:dyDescent="0.3">
      <c r="U55" s="236" t="s">
        <v>216</v>
      </c>
      <c r="V55" s="236" t="s">
        <v>44</v>
      </c>
      <c r="W55" s="236" t="s">
        <v>1304</v>
      </c>
      <c r="Y55" s="228" t="s">
        <v>521</v>
      </c>
      <c r="Z55" s="229" t="s">
        <v>522</v>
      </c>
      <c r="AA55" s="237" t="s">
        <v>216</v>
      </c>
      <c r="AB55" s="237" t="s">
        <v>44</v>
      </c>
      <c r="AC55" s="237" t="s">
        <v>1304</v>
      </c>
    </row>
    <row r="56" spans="21:29" ht="14.45" x14ac:dyDescent="0.3">
      <c r="U56" s="236" t="s">
        <v>1383</v>
      </c>
      <c r="V56" s="236" t="s">
        <v>1384</v>
      </c>
      <c r="W56" s="236" t="s">
        <v>1304</v>
      </c>
      <c r="Y56" s="228" t="s">
        <v>523</v>
      </c>
      <c r="Z56" s="229" t="s">
        <v>123</v>
      </c>
      <c r="AA56" s="237" t="s">
        <v>1383</v>
      </c>
      <c r="AB56" s="237" t="s">
        <v>1384</v>
      </c>
      <c r="AC56" s="237" t="s">
        <v>1304</v>
      </c>
    </row>
    <row r="57" spans="21:29" x14ac:dyDescent="0.25">
      <c r="U57" s="236" t="s">
        <v>1385</v>
      </c>
      <c r="V57" s="236" t="s">
        <v>1386</v>
      </c>
      <c r="W57" s="236" t="s">
        <v>1304</v>
      </c>
      <c r="Y57" s="228" t="s">
        <v>524</v>
      </c>
      <c r="Z57" s="229" t="s">
        <v>525</v>
      </c>
      <c r="AA57" s="237" t="s">
        <v>1385</v>
      </c>
      <c r="AB57" s="237" t="s">
        <v>1386</v>
      </c>
      <c r="AC57" s="237" t="s">
        <v>1304</v>
      </c>
    </row>
    <row r="58" spans="21:29" x14ac:dyDescent="0.25">
      <c r="U58" s="236" t="s">
        <v>1387</v>
      </c>
      <c r="V58" s="236" t="s">
        <v>1388</v>
      </c>
      <c r="W58" s="236" t="s">
        <v>1304</v>
      </c>
      <c r="Y58" s="228" t="s">
        <v>526</v>
      </c>
      <c r="Z58" s="229" t="s">
        <v>527</v>
      </c>
      <c r="AA58" s="237" t="s">
        <v>1387</v>
      </c>
      <c r="AB58" s="237" t="s">
        <v>1388</v>
      </c>
      <c r="AC58" s="237" t="s">
        <v>1304</v>
      </c>
    </row>
    <row r="59" spans="21:29" x14ac:dyDescent="0.25">
      <c r="U59" s="236" t="s">
        <v>1389</v>
      </c>
      <c r="V59" s="236" t="s">
        <v>1390</v>
      </c>
      <c r="W59" s="236" t="s">
        <v>1304</v>
      </c>
      <c r="Y59" s="228" t="s">
        <v>1224</v>
      </c>
      <c r="Z59" s="229" t="s">
        <v>1225</v>
      </c>
      <c r="AA59" s="237" t="s">
        <v>1389</v>
      </c>
      <c r="AB59" s="237" t="s">
        <v>1390</v>
      </c>
      <c r="AC59" s="237" t="s">
        <v>1304</v>
      </c>
    </row>
    <row r="60" spans="21:29" x14ac:dyDescent="0.25">
      <c r="U60" s="236" t="s">
        <v>1391</v>
      </c>
      <c r="V60" s="236" t="s">
        <v>1392</v>
      </c>
      <c r="W60" s="236" t="s">
        <v>1304</v>
      </c>
      <c r="Y60" s="228" t="s">
        <v>1177</v>
      </c>
      <c r="Z60" s="229" t="s">
        <v>1176</v>
      </c>
      <c r="AA60" s="237" t="s">
        <v>1391</v>
      </c>
      <c r="AB60" s="237" t="s">
        <v>1392</v>
      </c>
      <c r="AC60" s="237" t="s">
        <v>1304</v>
      </c>
    </row>
    <row r="61" spans="21:29" x14ac:dyDescent="0.25">
      <c r="U61" s="236" t="s">
        <v>1393</v>
      </c>
      <c r="V61" s="236" t="s">
        <v>1394</v>
      </c>
      <c r="W61" s="236" t="s">
        <v>1304</v>
      </c>
      <c r="Y61" s="228" t="s">
        <v>764</v>
      </c>
      <c r="Z61" s="229" t="s">
        <v>494</v>
      </c>
      <c r="AA61" s="237" t="s">
        <v>1393</v>
      </c>
      <c r="AB61" s="237" t="s">
        <v>1394</v>
      </c>
      <c r="AC61" s="237" t="s">
        <v>1304</v>
      </c>
    </row>
    <row r="62" spans="21:29" x14ac:dyDescent="0.25">
      <c r="U62" s="236" t="s">
        <v>1395</v>
      </c>
      <c r="V62" s="236" t="s">
        <v>1396</v>
      </c>
      <c r="W62" s="236" t="s">
        <v>1304</v>
      </c>
      <c r="Y62" s="228" t="s">
        <v>763</v>
      </c>
      <c r="Z62" s="229" t="s">
        <v>493</v>
      </c>
      <c r="AA62" s="237" t="s">
        <v>1395</v>
      </c>
      <c r="AB62" s="237" t="s">
        <v>1396</v>
      </c>
      <c r="AC62" s="237" t="s">
        <v>1304</v>
      </c>
    </row>
    <row r="63" spans="21:29" x14ac:dyDescent="0.25">
      <c r="U63" s="236" t="s">
        <v>1267</v>
      </c>
      <c r="V63" s="236" t="s">
        <v>1258</v>
      </c>
      <c r="W63" s="236" t="s">
        <v>1397</v>
      </c>
      <c r="Y63" s="228" t="s">
        <v>1118</v>
      </c>
      <c r="Z63" s="229" t="s">
        <v>1119</v>
      </c>
      <c r="AA63" s="237" t="s">
        <v>1267</v>
      </c>
      <c r="AB63" s="237" t="s">
        <v>1258</v>
      </c>
      <c r="AC63" s="237" t="s">
        <v>1397</v>
      </c>
    </row>
    <row r="64" spans="21:29" x14ac:dyDescent="0.25">
      <c r="U64" s="236" t="s">
        <v>1268</v>
      </c>
      <c r="V64" s="236" t="s">
        <v>1259</v>
      </c>
      <c r="W64" s="236" t="s">
        <v>1397</v>
      </c>
      <c r="Y64" s="228" t="s">
        <v>1226</v>
      </c>
      <c r="Z64" s="229" t="s">
        <v>1227</v>
      </c>
      <c r="AA64" s="237" t="s">
        <v>1268</v>
      </c>
      <c r="AB64" s="237" t="s">
        <v>1259</v>
      </c>
      <c r="AC64" s="237" t="s">
        <v>1397</v>
      </c>
    </row>
    <row r="65" spans="2:32" x14ac:dyDescent="0.25">
      <c r="U65" s="236" t="s">
        <v>1269</v>
      </c>
      <c r="V65" s="236" t="s">
        <v>1260</v>
      </c>
      <c r="W65" s="236" t="s">
        <v>1397</v>
      </c>
      <c r="Y65" s="228" t="s">
        <v>1228</v>
      </c>
      <c r="Z65" s="229" t="s">
        <v>1229</v>
      </c>
      <c r="AA65" s="237" t="s">
        <v>1269</v>
      </c>
      <c r="AB65" s="237" t="s">
        <v>1260</v>
      </c>
      <c r="AC65" s="237" t="s">
        <v>1397</v>
      </c>
    </row>
    <row r="66" spans="2:32" x14ac:dyDescent="0.25">
      <c r="U66" s="236" t="s">
        <v>1270</v>
      </c>
      <c r="V66" s="236" t="s">
        <v>1261</v>
      </c>
      <c r="W66" s="236" t="s">
        <v>1397</v>
      </c>
      <c r="Y66" s="228" t="s">
        <v>144</v>
      </c>
      <c r="Z66" s="229" t="s">
        <v>145</v>
      </c>
      <c r="AA66" s="237" t="s">
        <v>1270</v>
      </c>
      <c r="AB66" s="237" t="s">
        <v>1261</v>
      </c>
      <c r="AC66" s="237" t="s">
        <v>1397</v>
      </c>
    </row>
    <row r="67" spans="2:32" x14ac:dyDescent="0.25">
      <c r="U67" s="236" t="s">
        <v>1271</v>
      </c>
      <c r="V67" s="236" t="s">
        <v>1262</v>
      </c>
      <c r="W67" s="236" t="s">
        <v>1397</v>
      </c>
      <c r="Y67" s="228" t="s">
        <v>841</v>
      </c>
      <c r="Z67" s="229" t="s">
        <v>152</v>
      </c>
      <c r="AA67" s="237" t="s">
        <v>1271</v>
      </c>
      <c r="AB67" s="237" t="s">
        <v>1262</v>
      </c>
      <c r="AC67" s="237" t="s">
        <v>1397</v>
      </c>
    </row>
    <row r="68" spans="2:32" x14ac:dyDescent="0.25">
      <c r="U68" s="236" t="s">
        <v>1272</v>
      </c>
      <c r="V68" s="236" t="s">
        <v>1263</v>
      </c>
      <c r="W68" s="236" t="s">
        <v>1397</v>
      </c>
      <c r="Y68" s="228" t="s">
        <v>1280</v>
      </c>
      <c r="Z68" s="229" t="s">
        <v>1281</v>
      </c>
      <c r="AA68" s="237" t="s">
        <v>1272</v>
      </c>
      <c r="AB68" s="237" t="s">
        <v>1263</v>
      </c>
      <c r="AC68" s="237" t="s">
        <v>1397</v>
      </c>
    </row>
    <row r="69" spans="2:32" x14ac:dyDescent="0.25">
      <c r="U69" s="236" t="s">
        <v>1273</v>
      </c>
      <c r="V69" s="236" t="s">
        <v>1264</v>
      </c>
      <c r="W69" s="236" t="s">
        <v>1397</v>
      </c>
      <c r="Y69" s="228" t="s">
        <v>154</v>
      </c>
      <c r="Z69" s="229" t="s">
        <v>155</v>
      </c>
      <c r="AA69" s="237" t="s">
        <v>1273</v>
      </c>
      <c r="AB69" s="237" t="s">
        <v>1264</v>
      </c>
      <c r="AC69" s="237" t="s">
        <v>1397</v>
      </c>
    </row>
    <row r="70" spans="2:32" x14ac:dyDescent="0.25">
      <c r="U70" s="236" t="s">
        <v>489</v>
      </c>
      <c r="V70" s="236" t="s">
        <v>41</v>
      </c>
      <c r="W70" s="236" t="s">
        <v>1397</v>
      </c>
      <c r="Y70" s="228" t="s">
        <v>606</v>
      </c>
      <c r="Z70" s="229" t="s">
        <v>605</v>
      </c>
      <c r="AA70" s="237" t="s">
        <v>489</v>
      </c>
      <c r="AB70" s="237" t="s">
        <v>41</v>
      </c>
      <c r="AC70" s="237" t="s">
        <v>1397</v>
      </c>
    </row>
    <row r="71" spans="2:32" x14ac:dyDescent="0.25">
      <c r="U71" s="236" t="s">
        <v>1274</v>
      </c>
      <c r="V71" s="236" t="s">
        <v>1265</v>
      </c>
      <c r="W71" s="236" t="s">
        <v>1397</v>
      </c>
      <c r="X71" s="117"/>
      <c r="Y71" s="228" t="s">
        <v>1230</v>
      </c>
      <c r="Z71" s="229" t="s">
        <v>1231</v>
      </c>
      <c r="AA71" s="237" t="s">
        <v>1274</v>
      </c>
      <c r="AB71" s="237" t="s">
        <v>1265</v>
      </c>
      <c r="AC71" s="237" t="s">
        <v>1397</v>
      </c>
      <c r="AF71" s="117"/>
    </row>
    <row r="72" spans="2:32" s="117" customFormat="1" x14ac:dyDescent="0.25">
      <c r="B72" s="86"/>
      <c r="C72" s="86"/>
      <c r="D72" s="86"/>
      <c r="F72" s="8"/>
      <c r="G72" s="8"/>
      <c r="N72" s="8"/>
      <c r="O72" s="8"/>
      <c r="Q72" s="8"/>
      <c r="R72" s="8"/>
      <c r="S72" s="8"/>
      <c r="T72" s="8"/>
      <c r="U72" s="236" t="s">
        <v>1275</v>
      </c>
      <c r="V72" s="236" t="s">
        <v>1266</v>
      </c>
      <c r="W72" s="236" t="s">
        <v>1397</v>
      </c>
      <c r="Y72" s="228" t="s">
        <v>1407</v>
      </c>
      <c r="Z72" s="229" t="s">
        <v>1408</v>
      </c>
      <c r="AA72" s="237" t="s">
        <v>1275</v>
      </c>
      <c r="AB72" s="237" t="s">
        <v>1266</v>
      </c>
      <c r="AC72" s="237" t="s">
        <v>1397</v>
      </c>
    </row>
    <row r="73" spans="2:32" s="117" customFormat="1" x14ac:dyDescent="0.25">
      <c r="B73" s="86"/>
      <c r="C73" s="86"/>
      <c r="D73" s="86"/>
      <c r="F73" s="8"/>
      <c r="G73" s="8"/>
      <c r="N73" s="8"/>
      <c r="O73" s="8"/>
      <c r="S73" s="8"/>
      <c r="T73" s="8"/>
      <c r="U73" s="8"/>
      <c r="V73" s="8"/>
      <c r="W73" s="227"/>
      <c r="Y73" s="228" t="s">
        <v>1087</v>
      </c>
      <c r="Z73" s="229" t="s">
        <v>1088</v>
      </c>
      <c r="AA73" s="8"/>
      <c r="AB73" s="8"/>
      <c r="AC73" s="227"/>
    </row>
    <row r="74" spans="2:32" s="117" customFormat="1" x14ac:dyDescent="0.25">
      <c r="B74" s="86"/>
      <c r="C74" s="86"/>
      <c r="D74" s="86"/>
      <c r="F74" s="8"/>
      <c r="G74" s="8"/>
      <c r="N74" s="8"/>
      <c r="O74" s="8"/>
      <c r="S74" s="8"/>
      <c r="T74" s="8"/>
      <c r="U74" s="8"/>
      <c r="V74" s="8"/>
      <c r="W74" s="227"/>
      <c r="X74" s="8"/>
      <c r="Y74" s="228" t="s">
        <v>165</v>
      </c>
      <c r="Z74" s="229" t="s">
        <v>166</v>
      </c>
      <c r="AA74" s="8"/>
      <c r="AB74" s="8"/>
      <c r="AC74" s="227"/>
      <c r="AF74" s="8"/>
    </row>
    <row r="75" spans="2:32" x14ac:dyDescent="0.25">
      <c r="Q75" s="117"/>
      <c r="R75" s="117"/>
      <c r="Y75" s="228" t="s">
        <v>168</v>
      </c>
      <c r="Z75" s="229" t="s">
        <v>1290</v>
      </c>
    </row>
    <row r="76" spans="2:32" x14ac:dyDescent="0.25">
      <c r="N76" s="117"/>
      <c r="O76" s="117"/>
      <c r="Y76" s="228" t="s">
        <v>1256</v>
      </c>
      <c r="Z76" s="229" t="s">
        <v>1257</v>
      </c>
    </row>
    <row r="77" spans="2:32" x14ac:dyDescent="0.25">
      <c r="F77" s="117"/>
      <c r="G77" s="117"/>
      <c r="N77" s="117"/>
      <c r="O77" s="117"/>
      <c r="Y77" s="228" t="s">
        <v>170</v>
      </c>
      <c r="Z77" s="229" t="s">
        <v>528</v>
      </c>
    </row>
    <row r="78" spans="2:32" x14ac:dyDescent="0.25">
      <c r="F78" s="117"/>
      <c r="G78" s="117"/>
      <c r="N78" s="117"/>
      <c r="O78" s="117"/>
      <c r="Y78" s="228" t="s">
        <v>1232</v>
      </c>
      <c r="Z78" s="229" t="s">
        <v>1233</v>
      </c>
    </row>
    <row r="79" spans="2:32" x14ac:dyDescent="0.25">
      <c r="F79" s="117"/>
      <c r="G79" s="117"/>
      <c r="Y79" s="228" t="s">
        <v>1293</v>
      </c>
      <c r="Z79" s="229" t="s">
        <v>1294</v>
      </c>
    </row>
    <row r="80" spans="2:32" x14ac:dyDescent="0.25">
      <c r="Y80" s="228" t="s">
        <v>476</v>
      </c>
      <c r="Z80" s="229" t="s">
        <v>175</v>
      </c>
    </row>
    <row r="81" spans="19:28" x14ac:dyDescent="0.25">
      <c r="S81" s="117"/>
      <c r="T81" s="117"/>
      <c r="Y81" s="228" t="s">
        <v>1234</v>
      </c>
      <c r="Z81" s="229" t="s">
        <v>1235</v>
      </c>
    </row>
    <row r="82" spans="19:28" x14ac:dyDescent="0.25">
      <c r="S82" s="117"/>
      <c r="T82" s="117"/>
      <c r="Y82" s="228" t="s">
        <v>1187</v>
      </c>
      <c r="Z82" s="229" t="s">
        <v>1188</v>
      </c>
      <c r="AA82" s="117"/>
      <c r="AB82" s="117"/>
    </row>
    <row r="83" spans="19:28" x14ac:dyDescent="0.25">
      <c r="S83" s="117"/>
      <c r="T83" s="117"/>
      <c r="Y83" s="228" t="s">
        <v>761</v>
      </c>
      <c r="Z83" s="229" t="s">
        <v>762</v>
      </c>
      <c r="AA83" s="117"/>
      <c r="AB83" s="117"/>
    </row>
    <row r="84" spans="19:28" x14ac:dyDescent="0.25">
      <c r="Y84" s="228" t="s">
        <v>529</v>
      </c>
      <c r="Z84" s="229" t="s">
        <v>530</v>
      </c>
      <c r="AA84" s="117"/>
      <c r="AB84" s="117"/>
    </row>
    <row r="85" spans="19:28" x14ac:dyDescent="0.25">
      <c r="Y85" s="228" t="s">
        <v>531</v>
      </c>
      <c r="Z85" s="229" t="s">
        <v>532</v>
      </c>
    </row>
    <row r="86" spans="19:28" x14ac:dyDescent="0.25">
      <c r="U86" s="117"/>
      <c r="V86" s="117"/>
      <c r="Y86" s="228" t="s">
        <v>1405</v>
      </c>
      <c r="Z86" s="229" t="s">
        <v>1406</v>
      </c>
    </row>
    <row r="87" spans="19:28" x14ac:dyDescent="0.25">
      <c r="U87" s="117"/>
      <c r="V87" s="117"/>
      <c r="Y87" s="228" t="s">
        <v>1236</v>
      </c>
      <c r="Z87" s="229" t="s">
        <v>1237</v>
      </c>
    </row>
    <row r="88" spans="19:28" x14ac:dyDescent="0.25">
      <c r="U88" s="117"/>
      <c r="V88" s="117"/>
      <c r="Y88" s="228" t="s">
        <v>185</v>
      </c>
      <c r="Z88" s="229" t="s">
        <v>533</v>
      </c>
    </row>
    <row r="89" spans="19:28" x14ac:dyDescent="0.25">
      <c r="Y89" s="228" t="s">
        <v>1180</v>
      </c>
      <c r="Z89" s="229" t="s">
        <v>1181</v>
      </c>
    </row>
    <row r="90" spans="19:28" x14ac:dyDescent="0.25">
      <c r="Y90" s="228" t="s">
        <v>765</v>
      </c>
      <c r="Z90" s="229" t="s">
        <v>1242</v>
      </c>
    </row>
    <row r="91" spans="19:28" x14ac:dyDescent="0.25">
      <c r="Y91" s="228" t="s">
        <v>464</v>
      </c>
      <c r="Z91" s="229" t="s">
        <v>199</v>
      </c>
    </row>
    <row r="92" spans="19:28" x14ac:dyDescent="0.25">
      <c r="Y92" s="228" t="s">
        <v>1240</v>
      </c>
      <c r="Z92" s="229" t="s">
        <v>1241</v>
      </c>
    </row>
    <row r="93" spans="19:28" x14ac:dyDescent="0.25">
      <c r="Y93" s="228" t="s">
        <v>534</v>
      </c>
      <c r="Z93" s="229" t="s">
        <v>204</v>
      </c>
    </row>
    <row r="94" spans="19:28" x14ac:dyDescent="0.25">
      <c r="Y94" s="228" t="s">
        <v>462</v>
      </c>
      <c r="Z94" s="229" t="s">
        <v>25</v>
      </c>
    </row>
    <row r="95" spans="19:28" x14ac:dyDescent="0.25">
      <c r="Y95" s="228" t="s">
        <v>535</v>
      </c>
      <c r="Z95" s="229" t="s">
        <v>536</v>
      </c>
    </row>
    <row r="96" spans="19:28" x14ac:dyDescent="0.25">
      <c r="Y96" s="228" t="s">
        <v>537</v>
      </c>
      <c r="Z96" s="229" t="s">
        <v>538</v>
      </c>
    </row>
    <row r="97" spans="25:26" x14ac:dyDescent="0.25">
      <c r="Y97" s="228" t="s">
        <v>539</v>
      </c>
      <c r="Z97" s="229" t="s">
        <v>540</v>
      </c>
    </row>
    <row r="98" spans="25:26" x14ac:dyDescent="0.25">
      <c r="Y98" s="228" t="s">
        <v>541</v>
      </c>
      <c r="Z98" s="229" t="s">
        <v>542</v>
      </c>
    </row>
    <row r="99" spans="25:26" x14ac:dyDescent="0.25">
      <c r="Y99" s="228" t="s">
        <v>543</v>
      </c>
      <c r="Z99" s="229" t="s">
        <v>544</v>
      </c>
    </row>
    <row r="100" spans="25:26" x14ac:dyDescent="0.25">
      <c r="Y100" s="228" t="s">
        <v>821</v>
      </c>
      <c r="Z100" s="229" t="s">
        <v>822</v>
      </c>
    </row>
    <row r="101" spans="25:26" x14ac:dyDescent="0.25">
      <c r="Y101" s="228" t="s">
        <v>1411</v>
      </c>
      <c r="Z101" s="229" t="s">
        <v>1412</v>
      </c>
    </row>
    <row r="102" spans="25:26" x14ac:dyDescent="0.25">
      <c r="Y102" s="228" t="s">
        <v>545</v>
      </c>
      <c r="Z102" s="229" t="s">
        <v>589</v>
      </c>
    </row>
    <row r="103" spans="25:26" x14ac:dyDescent="0.25">
      <c r="Y103" s="228" t="s">
        <v>546</v>
      </c>
      <c r="Z103" s="229" t="s">
        <v>547</v>
      </c>
    </row>
    <row r="104" spans="25:26" x14ac:dyDescent="0.25">
      <c r="Y104" s="228" t="s">
        <v>590</v>
      </c>
      <c r="Z104" s="229" t="s">
        <v>548</v>
      </c>
    </row>
    <row r="105" spans="25:26" x14ac:dyDescent="0.25">
      <c r="Y105" s="228" t="s">
        <v>549</v>
      </c>
      <c r="Z105" s="229" t="s">
        <v>550</v>
      </c>
    </row>
    <row r="106" spans="25:26" x14ac:dyDescent="0.25">
      <c r="Y106" s="228" t="s">
        <v>1090</v>
      </c>
      <c r="Z106" s="229" t="s">
        <v>1091</v>
      </c>
    </row>
    <row r="107" spans="25:26" x14ac:dyDescent="0.25">
      <c r="Y107" s="228" t="s">
        <v>551</v>
      </c>
      <c r="Z107" s="229" t="s">
        <v>591</v>
      </c>
    </row>
    <row r="108" spans="25:26" x14ac:dyDescent="0.25">
      <c r="Y108" s="228" t="s">
        <v>1243</v>
      </c>
      <c r="Z108" s="229" t="s">
        <v>1244</v>
      </c>
    </row>
    <row r="109" spans="25:26" x14ac:dyDescent="0.25">
      <c r="Y109" s="228" t="s">
        <v>552</v>
      </c>
      <c r="Z109" s="229" t="s">
        <v>553</v>
      </c>
    </row>
    <row r="110" spans="25:26" x14ac:dyDescent="0.25">
      <c r="Y110" s="228" t="s">
        <v>607</v>
      </c>
      <c r="Z110" s="229" t="s">
        <v>608</v>
      </c>
    </row>
    <row r="111" spans="25:26" x14ac:dyDescent="0.25">
      <c r="Y111" s="228" t="s">
        <v>592</v>
      </c>
      <c r="Z111" s="229" t="s">
        <v>593</v>
      </c>
    </row>
    <row r="112" spans="25:26" x14ac:dyDescent="0.25">
      <c r="Y112" s="228" t="s">
        <v>554</v>
      </c>
      <c r="Z112" s="229" t="s">
        <v>555</v>
      </c>
    </row>
    <row r="113" spans="25:26" x14ac:dyDescent="0.25">
      <c r="Y113" s="228" t="s">
        <v>1245</v>
      </c>
      <c r="Z113" s="229" t="s">
        <v>1246</v>
      </c>
    </row>
    <row r="114" spans="25:26" x14ac:dyDescent="0.25">
      <c r="Y114" s="228" t="s">
        <v>216</v>
      </c>
      <c r="Z114" s="229" t="s">
        <v>26</v>
      </c>
    </row>
    <row r="115" spans="25:26" x14ac:dyDescent="0.25">
      <c r="Y115" s="228" t="s">
        <v>556</v>
      </c>
      <c r="Z115" s="229" t="s">
        <v>557</v>
      </c>
    </row>
    <row r="116" spans="25:26" x14ac:dyDescent="0.25">
      <c r="Y116" s="228" t="s">
        <v>558</v>
      </c>
      <c r="Z116" s="229" t="s">
        <v>594</v>
      </c>
    </row>
    <row r="117" spans="25:26" x14ac:dyDescent="0.25">
      <c r="Y117" s="228" t="s">
        <v>559</v>
      </c>
      <c r="Z117" s="229" t="s">
        <v>595</v>
      </c>
    </row>
    <row r="118" spans="25:26" x14ac:dyDescent="0.25">
      <c r="Y118" s="228" t="s">
        <v>1238</v>
      </c>
      <c r="Z118" s="229" t="s">
        <v>1239</v>
      </c>
    </row>
    <row r="119" spans="25:26" x14ac:dyDescent="0.25">
      <c r="Y119" s="228" t="s">
        <v>560</v>
      </c>
      <c r="Z119" s="229" t="s">
        <v>596</v>
      </c>
    </row>
    <row r="120" spans="25:26" x14ac:dyDescent="0.25">
      <c r="Y120" s="228" t="s">
        <v>461</v>
      </c>
      <c r="Z120" s="229" t="s">
        <v>22</v>
      </c>
    </row>
    <row r="121" spans="25:26" x14ac:dyDescent="0.25">
      <c r="Y121" s="228" t="s">
        <v>561</v>
      </c>
      <c r="Z121" s="229" t="s">
        <v>597</v>
      </c>
    </row>
    <row r="122" spans="25:26" x14ac:dyDescent="0.25">
      <c r="Y122" s="228" t="s">
        <v>562</v>
      </c>
      <c r="Z122" s="229" t="s">
        <v>563</v>
      </c>
    </row>
    <row r="123" spans="25:26" x14ac:dyDescent="0.25">
      <c r="Y123" s="228" t="s">
        <v>225</v>
      </c>
      <c r="Z123" s="229" t="s">
        <v>1252</v>
      </c>
    </row>
    <row r="124" spans="25:26" x14ac:dyDescent="0.25">
      <c r="Y124" s="228" t="s">
        <v>472</v>
      </c>
      <c r="Z124" s="229" t="s">
        <v>319</v>
      </c>
    </row>
    <row r="125" spans="25:26" x14ac:dyDescent="0.25">
      <c r="Y125" s="228" t="s">
        <v>471</v>
      </c>
      <c r="Z125" s="229" t="s">
        <v>276</v>
      </c>
    </row>
    <row r="126" spans="25:26" x14ac:dyDescent="0.25">
      <c r="Y126" s="228" t="s">
        <v>1156</v>
      </c>
      <c r="Z126" s="229" t="s">
        <v>1157</v>
      </c>
    </row>
    <row r="127" spans="25:26" x14ac:dyDescent="0.25">
      <c r="Y127" s="228" t="s">
        <v>564</v>
      </c>
      <c r="Z127" s="229" t="s">
        <v>565</v>
      </c>
    </row>
    <row r="128" spans="25:26" x14ac:dyDescent="0.25">
      <c r="Y128" s="228" t="s">
        <v>1194</v>
      </c>
      <c r="Z128" s="229" t="s">
        <v>1193</v>
      </c>
    </row>
    <row r="129" spans="25:26" x14ac:dyDescent="0.25">
      <c r="Y129" s="228" t="s">
        <v>566</v>
      </c>
      <c r="Z129" s="229" t="s">
        <v>567</v>
      </c>
    </row>
    <row r="130" spans="25:26" x14ac:dyDescent="0.25">
      <c r="Y130" s="228" t="s">
        <v>460</v>
      </c>
      <c r="Z130" s="229" t="s">
        <v>312</v>
      </c>
    </row>
    <row r="131" spans="25:26" x14ac:dyDescent="0.25">
      <c r="Y131" s="228" t="s">
        <v>459</v>
      </c>
      <c r="Z131" s="229" t="s">
        <v>27</v>
      </c>
    </row>
    <row r="132" spans="25:26" x14ac:dyDescent="0.25">
      <c r="Y132" s="228" t="s">
        <v>568</v>
      </c>
      <c r="Z132" s="229" t="s">
        <v>569</v>
      </c>
    </row>
    <row r="133" spans="25:26" x14ac:dyDescent="0.25">
      <c r="Y133" s="228" t="s">
        <v>1247</v>
      </c>
      <c r="Z133" s="229" t="s">
        <v>1248</v>
      </c>
    </row>
    <row r="134" spans="25:26" x14ac:dyDescent="0.25">
      <c r="Y134" s="228" t="s">
        <v>1282</v>
      </c>
      <c r="Z134" s="229" t="s">
        <v>1285</v>
      </c>
    </row>
    <row r="135" spans="25:26" x14ac:dyDescent="0.25">
      <c r="Y135" s="228" t="s">
        <v>570</v>
      </c>
      <c r="Z135" s="229" t="s">
        <v>389</v>
      </c>
    </row>
    <row r="136" spans="25:26" x14ac:dyDescent="0.25">
      <c r="Y136" s="228" t="s">
        <v>1297</v>
      </c>
      <c r="Z136" s="229" t="s">
        <v>1298</v>
      </c>
    </row>
    <row r="137" spans="25:26" x14ac:dyDescent="0.25">
      <c r="Y137" s="228" t="s">
        <v>574</v>
      </c>
      <c r="Z137" s="229" t="s">
        <v>390</v>
      </c>
    </row>
    <row r="138" spans="25:26" x14ac:dyDescent="0.25">
      <c r="Y138" s="228" t="s">
        <v>571</v>
      </c>
      <c r="Z138" s="229" t="s">
        <v>598</v>
      </c>
    </row>
    <row r="139" spans="25:26" x14ac:dyDescent="0.25">
      <c r="Y139" s="228" t="s">
        <v>473</v>
      </c>
      <c r="Z139" s="229" t="s">
        <v>308</v>
      </c>
    </row>
    <row r="140" spans="25:26" x14ac:dyDescent="0.25">
      <c r="Y140" s="228" t="s">
        <v>1249</v>
      </c>
      <c r="Z140" s="229" t="s">
        <v>1250</v>
      </c>
    </row>
    <row r="141" spans="25:26" x14ac:dyDescent="0.25">
      <c r="Y141" s="154" t="s">
        <v>572</v>
      </c>
      <c r="Z141" s="155" t="s">
        <v>573</v>
      </c>
    </row>
    <row r="142" spans="25:26" x14ac:dyDescent="0.25">
      <c r="Y142" s="154" t="s">
        <v>1283</v>
      </c>
      <c r="Z142" s="155" t="s">
        <v>1284</v>
      </c>
    </row>
    <row r="143" spans="25:26" x14ac:dyDescent="0.25">
      <c r="Y143" s="154" t="s">
        <v>572</v>
      </c>
      <c r="Z143" s="155" t="s">
        <v>573</v>
      </c>
    </row>
    <row r="144" spans="25:26" x14ac:dyDescent="0.25">
      <c r="Y144" s="154" t="s">
        <v>1283</v>
      </c>
      <c r="Z144" s="155" t="s">
        <v>1284</v>
      </c>
    </row>
  </sheetData>
  <sortState ref="Y2:Z150">
    <sortCondition ref="Y1"/>
  </sortState>
  <pageMargins left="0.70866141732283472" right="0.70866141732283472" top="0.74803149606299213" bottom="0.74803149606299213" header="0.31496062992125984" footer="0.31496062992125984"/>
  <pageSetup paperSize="9" scale="19" orientation="landscape"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rgb="FFFFFF00"/>
    <pageSetUpPr fitToPage="1"/>
  </sheetPr>
  <dimension ref="A1:U21"/>
  <sheetViews>
    <sheetView workbookViewId="0">
      <selection activeCell="F13" sqref="F13"/>
    </sheetView>
  </sheetViews>
  <sheetFormatPr defaultColWidth="9.140625" defaultRowHeight="15" x14ac:dyDescent="0.25"/>
  <cols>
    <col min="1" max="1" width="23.42578125" style="9" customWidth="1"/>
    <col min="2" max="2" width="13.7109375" style="9" customWidth="1"/>
    <col min="3" max="3" width="20.42578125" style="9" customWidth="1"/>
    <col min="4" max="5" width="13.85546875" style="9" customWidth="1"/>
    <col min="6" max="6" width="22.85546875" style="9" customWidth="1"/>
    <col min="7" max="7" width="10.85546875" style="9" customWidth="1"/>
    <col min="8" max="8" width="11.140625" style="9" customWidth="1"/>
    <col min="9" max="9" width="16.42578125" style="9" bestFit="1" customWidth="1"/>
    <col min="10" max="10" width="12.42578125" style="9" customWidth="1"/>
    <col min="11" max="11" width="18.85546875" style="9" customWidth="1"/>
    <col min="12" max="12" width="9.140625" style="9"/>
    <col min="13" max="13" width="13.140625" style="9" customWidth="1"/>
    <col min="14" max="14" width="15.42578125" style="9" customWidth="1"/>
    <col min="15" max="15" width="12.5703125" style="9" customWidth="1"/>
    <col min="16" max="16" width="15.140625" style="9" customWidth="1"/>
    <col min="17" max="17" width="13.28515625" style="9" customWidth="1"/>
    <col min="18" max="18" width="13.5703125" style="9" customWidth="1"/>
    <col min="19" max="19" width="15.85546875" style="9" customWidth="1"/>
    <col min="20" max="20" width="20.28515625" style="28" customWidth="1"/>
    <col min="21" max="21" width="13.7109375" style="9" customWidth="1"/>
    <col min="22" max="16384" width="9.140625" style="9"/>
  </cols>
  <sheetData>
    <row r="1" spans="1:21" ht="14.45" x14ac:dyDescent="0.3">
      <c r="A1" s="10" t="s">
        <v>324</v>
      </c>
      <c r="B1" s="243">
        <v>40858</v>
      </c>
      <c r="C1" s="244"/>
      <c r="D1" s="245"/>
      <c r="F1" s="9" t="s">
        <v>325</v>
      </c>
    </row>
    <row r="2" spans="1:21" ht="14.45" x14ac:dyDescent="0.3">
      <c r="A2" s="10" t="s">
        <v>326</v>
      </c>
      <c r="B2" s="246" t="s">
        <v>348</v>
      </c>
      <c r="C2" s="247"/>
      <c r="D2" s="248"/>
    </row>
    <row r="3" spans="1:21" ht="14.45" x14ac:dyDescent="0.3">
      <c r="C3" s="11"/>
      <c r="O3" s="11"/>
      <c r="T3" s="11"/>
    </row>
    <row r="4" spans="1:21" ht="14.45" x14ac:dyDescent="0.3">
      <c r="A4" s="12" t="s">
        <v>394</v>
      </c>
      <c r="B4" s="13"/>
      <c r="C4" s="13"/>
      <c r="D4" s="13"/>
      <c r="E4" s="13"/>
      <c r="F4" s="13"/>
      <c r="G4" s="13"/>
      <c r="H4" s="13"/>
      <c r="I4" s="13"/>
      <c r="J4" s="13"/>
      <c r="K4" s="13"/>
      <c r="L4" s="13"/>
      <c r="M4" s="13"/>
      <c r="N4" s="13"/>
      <c r="O4" s="13"/>
      <c r="P4" s="13"/>
      <c r="Q4" s="13"/>
      <c r="R4" s="13"/>
      <c r="S4" s="13"/>
      <c r="T4" s="13"/>
      <c r="U4" s="14"/>
    </row>
    <row r="5" spans="1:21" ht="14.45" x14ac:dyDescent="0.3">
      <c r="A5" s="15"/>
      <c r="B5" s="16"/>
      <c r="C5" s="16"/>
      <c r="D5" s="16"/>
      <c r="E5" s="16"/>
      <c r="F5" s="16"/>
      <c r="G5" s="16"/>
      <c r="H5" s="16"/>
      <c r="I5" s="16"/>
      <c r="J5" s="16"/>
      <c r="K5" s="16"/>
      <c r="L5" s="16"/>
      <c r="M5" s="16"/>
      <c r="N5" s="16"/>
      <c r="O5" s="16"/>
      <c r="P5" s="16"/>
      <c r="Q5" s="16"/>
      <c r="R5" s="16"/>
      <c r="S5" s="16"/>
      <c r="T5" s="16"/>
      <c r="U5" s="17"/>
    </row>
    <row r="6" spans="1:21" ht="27.6" x14ac:dyDescent="0.3">
      <c r="A6" s="29" t="s">
        <v>2</v>
      </c>
      <c r="B6" s="29" t="s">
        <v>284</v>
      </c>
      <c r="C6" s="29" t="s">
        <v>285</v>
      </c>
      <c r="D6" s="29" t="s">
        <v>283</v>
      </c>
      <c r="E6" s="29" t="s">
        <v>11</v>
      </c>
      <c r="F6" s="29" t="s">
        <v>327</v>
      </c>
      <c r="G6" s="29" t="s">
        <v>328</v>
      </c>
      <c r="H6" s="29" t="s">
        <v>329</v>
      </c>
      <c r="I6" s="29" t="s">
        <v>330</v>
      </c>
      <c r="J6" s="29" t="s">
        <v>331</v>
      </c>
      <c r="K6" s="29" t="s">
        <v>332</v>
      </c>
      <c r="L6" s="29" t="s">
        <v>333</v>
      </c>
      <c r="M6" s="29" t="s">
        <v>334</v>
      </c>
      <c r="N6" s="29" t="s">
        <v>335</v>
      </c>
      <c r="O6" s="29" t="s">
        <v>336</v>
      </c>
      <c r="P6" s="29" t="s">
        <v>337</v>
      </c>
      <c r="Q6" s="29" t="s">
        <v>287</v>
      </c>
      <c r="R6" s="29" t="s">
        <v>338</v>
      </c>
      <c r="S6" s="29" t="s">
        <v>339</v>
      </c>
      <c r="T6" s="29" t="s">
        <v>340</v>
      </c>
      <c r="U6" s="30" t="s">
        <v>313</v>
      </c>
    </row>
    <row r="7" spans="1:21" ht="14.45" x14ac:dyDescent="0.3">
      <c r="A7" s="31"/>
      <c r="B7" s="31"/>
      <c r="C7" s="32"/>
      <c r="D7" s="31"/>
      <c r="E7" s="31"/>
      <c r="F7" s="31"/>
      <c r="G7" s="31" t="s">
        <v>341</v>
      </c>
      <c r="H7" s="31"/>
      <c r="I7" s="31"/>
      <c r="J7" s="31" t="s">
        <v>342</v>
      </c>
      <c r="K7" s="31"/>
      <c r="L7" s="31"/>
      <c r="M7" s="31"/>
      <c r="N7" s="31"/>
      <c r="O7" s="31"/>
      <c r="P7" s="31" t="s">
        <v>341</v>
      </c>
      <c r="Q7" s="31"/>
      <c r="R7" s="31"/>
      <c r="S7" s="31"/>
      <c r="T7" s="31"/>
      <c r="U7" s="33"/>
    </row>
    <row r="8" spans="1:21" ht="14.45" x14ac:dyDescent="0.3">
      <c r="A8" s="18" t="s">
        <v>361</v>
      </c>
      <c r="B8" s="19">
        <v>397</v>
      </c>
      <c r="C8" s="20"/>
      <c r="D8" s="21" t="s">
        <v>362</v>
      </c>
      <c r="E8" s="21" t="s">
        <v>363</v>
      </c>
      <c r="F8" s="19" t="s">
        <v>364</v>
      </c>
      <c r="G8" s="22">
        <v>100000</v>
      </c>
      <c r="H8" s="21" t="s">
        <v>349</v>
      </c>
      <c r="I8" s="19" t="s">
        <v>350</v>
      </c>
      <c r="J8" s="48">
        <v>0.8</v>
      </c>
      <c r="K8" s="21" t="s">
        <v>346</v>
      </c>
      <c r="L8" s="21">
        <v>4</v>
      </c>
      <c r="M8" s="24">
        <v>40508</v>
      </c>
      <c r="N8" s="24">
        <v>41512</v>
      </c>
      <c r="O8" s="34" t="s">
        <v>357</v>
      </c>
      <c r="P8" s="25">
        <v>100000000</v>
      </c>
      <c r="Q8" s="26">
        <v>40414</v>
      </c>
      <c r="R8" s="24">
        <v>40414</v>
      </c>
      <c r="S8" s="26">
        <v>41512</v>
      </c>
      <c r="T8" s="24">
        <v>41501</v>
      </c>
      <c r="U8" s="27"/>
    </row>
    <row r="9" spans="1:21" x14ac:dyDescent="0.25">
      <c r="A9" s="18" t="s">
        <v>365</v>
      </c>
      <c r="B9" s="19">
        <v>123</v>
      </c>
      <c r="C9" s="20"/>
      <c r="D9" s="21" t="s">
        <v>366</v>
      </c>
      <c r="E9" s="21" t="s">
        <v>367</v>
      </c>
      <c r="F9" s="19" t="s">
        <v>364</v>
      </c>
      <c r="G9" s="22">
        <v>1000000</v>
      </c>
      <c r="H9" s="21" t="s">
        <v>349</v>
      </c>
      <c r="I9" s="19" t="s">
        <v>350</v>
      </c>
      <c r="J9" s="23">
        <v>0.01</v>
      </c>
      <c r="K9" s="21" t="s">
        <v>346</v>
      </c>
      <c r="L9" s="21">
        <v>4</v>
      </c>
      <c r="M9" s="24">
        <v>40519</v>
      </c>
      <c r="N9" s="24">
        <v>41159</v>
      </c>
      <c r="O9" s="34" t="s">
        <v>357</v>
      </c>
      <c r="P9" s="25">
        <v>1000000000</v>
      </c>
      <c r="Q9" s="26">
        <v>40428</v>
      </c>
      <c r="R9" s="24">
        <v>40428</v>
      </c>
      <c r="S9" s="26">
        <v>41159</v>
      </c>
      <c r="T9" s="24">
        <v>41150</v>
      </c>
      <c r="U9" s="27"/>
    </row>
    <row r="10" spans="1:21" ht="14.45" x14ac:dyDescent="0.3">
      <c r="A10" s="18" t="s">
        <v>368</v>
      </c>
      <c r="B10" s="19">
        <v>307</v>
      </c>
      <c r="C10" s="20"/>
      <c r="D10" s="21" t="s">
        <v>369</v>
      </c>
      <c r="E10" s="21" t="s">
        <v>370</v>
      </c>
      <c r="F10" s="19" t="s">
        <v>364</v>
      </c>
      <c r="G10" s="22">
        <v>1000000</v>
      </c>
      <c r="H10" s="21" t="s">
        <v>354</v>
      </c>
      <c r="I10" s="19"/>
      <c r="J10" s="23">
        <v>3.9</v>
      </c>
      <c r="K10" s="21" t="s">
        <v>346</v>
      </c>
      <c r="L10" s="21">
        <v>1</v>
      </c>
      <c r="M10" s="24">
        <v>40612</v>
      </c>
      <c r="N10" s="24">
        <v>41708</v>
      </c>
      <c r="O10" s="34" t="s">
        <v>351</v>
      </c>
      <c r="P10" s="25">
        <v>140000000</v>
      </c>
      <c r="Q10" s="26">
        <v>40431</v>
      </c>
      <c r="R10" s="24">
        <v>40431</v>
      </c>
      <c r="S10" s="26">
        <v>41708</v>
      </c>
      <c r="T10" s="24">
        <v>41696</v>
      </c>
      <c r="U10" s="27"/>
    </row>
    <row r="12" spans="1:21" ht="14.45" x14ac:dyDescent="0.3">
      <c r="A12" s="35"/>
    </row>
    <row r="13" spans="1:21" s="40" customFormat="1" ht="123" customHeight="1" x14ac:dyDescent="0.3">
      <c r="A13" s="36" t="s">
        <v>371</v>
      </c>
      <c r="B13" s="37" t="s">
        <v>372</v>
      </c>
      <c r="C13" s="37" t="s">
        <v>373</v>
      </c>
      <c r="D13" s="37" t="s">
        <v>374</v>
      </c>
      <c r="E13" s="37" t="s">
        <v>372</v>
      </c>
      <c r="F13" s="37" t="s">
        <v>372</v>
      </c>
      <c r="G13" s="37" t="s">
        <v>372</v>
      </c>
      <c r="H13" s="37" t="s">
        <v>372</v>
      </c>
      <c r="I13" s="37" t="s">
        <v>372</v>
      </c>
      <c r="J13" s="37" t="s">
        <v>375</v>
      </c>
      <c r="K13" s="37" t="s">
        <v>376</v>
      </c>
      <c r="L13" s="37" t="s">
        <v>372</v>
      </c>
      <c r="M13" s="37" t="s">
        <v>377</v>
      </c>
      <c r="N13" s="37" t="s">
        <v>378</v>
      </c>
      <c r="O13" s="38"/>
      <c r="P13" s="37" t="s">
        <v>372</v>
      </c>
      <c r="Q13" s="37" t="s">
        <v>372</v>
      </c>
      <c r="R13" s="37" t="s">
        <v>379</v>
      </c>
      <c r="S13" s="38"/>
      <c r="T13" s="39" t="s">
        <v>380</v>
      </c>
      <c r="U13" s="37" t="s">
        <v>381</v>
      </c>
    </row>
    <row r="14" spans="1:21" s="43" customFormat="1" ht="43.15" x14ac:dyDescent="0.3">
      <c r="A14" s="46" t="s">
        <v>382</v>
      </c>
      <c r="B14" s="41" t="s">
        <v>383</v>
      </c>
      <c r="C14" s="47"/>
      <c r="D14" s="47"/>
      <c r="E14" s="41"/>
      <c r="F14" s="42" t="s">
        <v>383</v>
      </c>
      <c r="G14" s="41"/>
      <c r="H14" s="47"/>
      <c r="I14" s="41" t="s">
        <v>384</v>
      </c>
      <c r="J14" s="41"/>
      <c r="K14" s="41"/>
      <c r="L14" s="41"/>
      <c r="M14" s="41" t="s">
        <v>385</v>
      </c>
      <c r="N14" s="41"/>
      <c r="O14" s="41"/>
      <c r="P14" s="41"/>
      <c r="Q14" s="41"/>
      <c r="R14" s="37" t="s">
        <v>386</v>
      </c>
      <c r="S14" s="41"/>
      <c r="T14" s="49" t="s">
        <v>387</v>
      </c>
      <c r="U14" s="41"/>
    </row>
    <row r="15" spans="1:21" s="40" customFormat="1" ht="72" x14ac:dyDescent="0.3">
      <c r="A15" s="40" t="s">
        <v>395</v>
      </c>
      <c r="C15" s="40" t="s">
        <v>396</v>
      </c>
      <c r="D15" s="40" t="s">
        <v>397</v>
      </c>
      <c r="H15" s="40" t="s">
        <v>398</v>
      </c>
      <c r="T15" s="50" t="s">
        <v>399</v>
      </c>
    </row>
    <row r="17" spans="1:2" ht="14.45" x14ac:dyDescent="0.3">
      <c r="A17" s="10" t="s">
        <v>388</v>
      </c>
    </row>
    <row r="18" spans="1:2" ht="14.45" x14ac:dyDescent="0.3">
      <c r="A18" s="8" t="s">
        <v>361</v>
      </c>
      <c r="B18" s="8" t="s">
        <v>389</v>
      </c>
    </row>
    <row r="19" spans="1:2" ht="14.45" x14ac:dyDescent="0.3">
      <c r="A19" s="8" t="s">
        <v>368</v>
      </c>
      <c r="B19" s="8" t="s">
        <v>390</v>
      </c>
    </row>
    <row r="20" spans="1:2" ht="14.45" x14ac:dyDescent="0.3">
      <c r="A20" s="44" t="s">
        <v>391</v>
      </c>
      <c r="B20" s="45"/>
    </row>
    <row r="21" spans="1:2" ht="14.45" x14ac:dyDescent="0.3">
      <c r="A21" s="44" t="s">
        <v>392</v>
      </c>
      <c r="B21" s="45"/>
    </row>
  </sheetData>
  <mergeCells count="2">
    <mergeCell ref="B1:D1"/>
    <mergeCell ref="B2:D2"/>
  </mergeCells>
  <dataValidations count="8">
    <dataValidation type="list" allowBlank="1" showInputMessage="1" showErrorMessage="1" sqref="B2:D2">
      <formula1>Market</formula1>
    </dataValidation>
    <dataValidation type="list" allowBlank="1" showInputMessage="1" showErrorMessage="1" sqref="H8:H10">
      <formula1>FloatingFixed</formula1>
    </dataValidation>
    <dataValidation type="list" allowBlank="1" showInputMessage="1" showErrorMessage="1" sqref="I8:I10">
      <formula1>ReferenceRate</formula1>
    </dataValidation>
    <dataValidation type="list" allowBlank="1" showInputMessage="1" showErrorMessage="1" sqref="K8:K10">
      <formula1>Program</formula1>
    </dataValidation>
    <dataValidation type="list" allowBlank="1" showInputMessage="1" showErrorMessage="1" sqref="L8:L10">
      <formula1>Coupons</formula1>
    </dataValidation>
    <dataValidation type="list" allowBlank="1" showInputMessage="1" showErrorMessage="1" sqref="O8:O10">
      <formula1>DayCountMethod</formula1>
    </dataValidation>
    <dataValidation type="date" operator="greaterThan" allowBlank="1" showInputMessage="1" showErrorMessage="1" sqref="Q8:T10 M8:N10 B1:D1">
      <formula1>1</formula1>
    </dataValidation>
    <dataValidation type="whole" operator="greaterThan" allowBlank="1" showInputMessage="1" showErrorMessage="1" sqref="P8:P10 G8:G10">
      <formula1>0</formula1>
    </dataValidation>
  </dataValidations>
  <pageMargins left="0.70866141732283472" right="0.70866141732283472" top="0.74803149606299213" bottom="0.74803149606299213" header="0.31496062992125984" footer="0.31496062992125984"/>
  <pageSetup paperSize="9" scale="40" orientation="landscape"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D59"/>
  <sheetViews>
    <sheetView workbookViewId="0">
      <pane ySplit="3" topLeftCell="A16" activePane="bottomLeft" state="frozen"/>
      <selection pane="bottomLeft" activeCell="D59" sqref="C59:D59"/>
    </sheetView>
  </sheetViews>
  <sheetFormatPr defaultRowHeight="15" x14ac:dyDescent="0.25"/>
  <cols>
    <col min="1" max="1" width="24.85546875" customWidth="1"/>
    <col min="2" max="2" width="28.42578125" bestFit="1" customWidth="1"/>
    <col min="3" max="3" width="26.85546875" bestFit="1" customWidth="1"/>
    <col min="4" max="4" width="39.42578125" bestFit="1" customWidth="1"/>
  </cols>
  <sheetData>
    <row r="1" spans="1:4" ht="14.45" x14ac:dyDescent="0.3">
      <c r="A1" s="117" t="s">
        <v>579</v>
      </c>
      <c r="B1" s="117"/>
      <c r="C1" s="117" t="s">
        <v>626</v>
      </c>
      <c r="D1" s="117" t="s">
        <v>613</v>
      </c>
    </row>
    <row r="3" spans="1:4" ht="14.45" x14ac:dyDescent="0.3">
      <c r="A3" s="118" t="s">
        <v>581</v>
      </c>
      <c r="B3" s="118" t="s">
        <v>580</v>
      </c>
      <c r="C3" s="118" t="s">
        <v>582</v>
      </c>
      <c r="D3" s="118" t="s">
        <v>614</v>
      </c>
    </row>
    <row r="4" spans="1:4" ht="14.45" x14ac:dyDescent="0.3">
      <c r="A4" s="117" t="s">
        <v>583</v>
      </c>
      <c r="B4" s="117" t="s">
        <v>1</v>
      </c>
      <c r="C4" s="117" t="s">
        <v>584</v>
      </c>
      <c r="D4" s="117"/>
    </row>
    <row r="5" spans="1:4" ht="14.45" x14ac:dyDescent="0.3">
      <c r="A5" s="117"/>
      <c r="B5" s="117" t="s">
        <v>343</v>
      </c>
      <c r="C5" s="117" t="s">
        <v>584</v>
      </c>
      <c r="D5" s="117"/>
    </row>
    <row r="6" spans="1:4" ht="14.45" x14ac:dyDescent="0.3">
      <c r="A6" s="117"/>
      <c r="B6" s="117" t="s">
        <v>2</v>
      </c>
      <c r="C6" s="117" t="s">
        <v>584</v>
      </c>
      <c r="D6" s="117"/>
    </row>
    <row r="7" spans="1:4" ht="14.45" x14ac:dyDescent="0.3">
      <c r="A7" s="117"/>
      <c r="B7" s="117" t="s">
        <v>585</v>
      </c>
      <c r="C7" s="117" t="s">
        <v>584</v>
      </c>
      <c r="D7" s="117"/>
    </row>
    <row r="8" spans="1:4" ht="14.45" x14ac:dyDescent="0.3">
      <c r="A8" s="117"/>
      <c r="B8" s="117" t="s">
        <v>7</v>
      </c>
      <c r="C8" s="117" t="s">
        <v>584</v>
      </c>
      <c r="D8" s="117"/>
    </row>
    <row r="9" spans="1:4" ht="14.45" x14ac:dyDescent="0.3">
      <c r="A9" s="117"/>
      <c r="B9" s="117" t="s">
        <v>332</v>
      </c>
      <c r="C9" s="117" t="s">
        <v>584</v>
      </c>
      <c r="D9" s="117"/>
    </row>
    <row r="10" spans="1:4" ht="14.45" x14ac:dyDescent="0.3">
      <c r="A10" s="117"/>
      <c r="B10" s="117" t="s">
        <v>281</v>
      </c>
      <c r="C10" s="117" t="s">
        <v>611</v>
      </c>
      <c r="D10" s="117"/>
    </row>
    <row r="11" spans="1:4" ht="14.45" x14ac:dyDescent="0.3">
      <c r="A11" s="117"/>
      <c r="B11" s="117" t="s">
        <v>401</v>
      </c>
      <c r="C11" s="117" t="s">
        <v>584</v>
      </c>
      <c r="D11" s="117"/>
    </row>
    <row r="12" spans="1:4" ht="14.45" x14ac:dyDescent="0.3">
      <c r="A12" s="117"/>
      <c r="B12" s="117" t="s">
        <v>400</v>
      </c>
      <c r="C12" s="117" t="s">
        <v>584</v>
      </c>
      <c r="D12" s="117"/>
    </row>
    <row r="13" spans="1:4" ht="14.45" x14ac:dyDescent="0.3">
      <c r="A13" s="117"/>
      <c r="B13" s="117" t="s">
        <v>575</v>
      </c>
      <c r="C13" s="117" t="s">
        <v>584</v>
      </c>
      <c r="D13" s="117"/>
    </row>
    <row r="14" spans="1:4" ht="14.45" x14ac:dyDescent="0.3">
      <c r="A14" s="117"/>
      <c r="B14" s="117" t="s">
        <v>429</v>
      </c>
      <c r="C14" s="117" t="s">
        <v>615</v>
      </c>
      <c r="D14" s="117"/>
    </row>
    <row r="15" spans="1:4" ht="14.45" x14ac:dyDescent="0.3">
      <c r="A15" s="117"/>
      <c r="B15" s="117" t="s">
        <v>333</v>
      </c>
      <c r="C15" s="117" t="s">
        <v>584</v>
      </c>
      <c r="D15" s="117"/>
    </row>
    <row r="16" spans="1:4" ht="14.45" x14ac:dyDescent="0.3">
      <c r="A16" s="117"/>
      <c r="B16" s="117" t="s">
        <v>334</v>
      </c>
      <c r="C16" s="117" t="s">
        <v>616</v>
      </c>
      <c r="D16" s="117"/>
    </row>
    <row r="17" spans="1:4" ht="14.45" x14ac:dyDescent="0.3">
      <c r="A17" s="117"/>
      <c r="B17" s="117" t="s">
        <v>335</v>
      </c>
      <c r="C17" s="117" t="s">
        <v>616</v>
      </c>
      <c r="D17" s="117" t="s">
        <v>617</v>
      </c>
    </row>
    <row r="18" spans="1:4" ht="14.45" x14ac:dyDescent="0.3">
      <c r="A18" s="117"/>
      <c r="B18" s="117" t="s">
        <v>427</v>
      </c>
      <c r="C18" s="117" t="s">
        <v>584</v>
      </c>
      <c r="D18" s="117"/>
    </row>
    <row r="19" spans="1:4" ht="14.45" x14ac:dyDescent="0.3">
      <c r="A19" s="117"/>
      <c r="B19" s="117" t="s">
        <v>337</v>
      </c>
      <c r="C19" s="117" t="s">
        <v>618</v>
      </c>
      <c r="D19" s="117"/>
    </row>
    <row r="20" spans="1:4" ht="14.45" x14ac:dyDescent="0.3">
      <c r="A20" s="117"/>
      <c r="B20" s="117" t="s">
        <v>287</v>
      </c>
      <c r="C20" s="117" t="s">
        <v>616</v>
      </c>
      <c r="D20" s="117"/>
    </row>
    <row r="21" spans="1:4" ht="14.45" x14ac:dyDescent="0.3">
      <c r="A21" s="117"/>
      <c r="B21" s="117" t="s">
        <v>338</v>
      </c>
      <c r="C21" s="117" t="s">
        <v>616</v>
      </c>
      <c r="D21" s="117" t="s">
        <v>619</v>
      </c>
    </row>
    <row r="22" spans="1:4" ht="14.45" x14ac:dyDescent="0.3">
      <c r="A22" s="117"/>
      <c r="B22" s="117" t="s">
        <v>339</v>
      </c>
      <c r="C22" s="117" t="s">
        <v>620</v>
      </c>
      <c r="D22" s="117"/>
    </row>
    <row r="23" spans="1:4" ht="14.45" x14ac:dyDescent="0.3">
      <c r="A23" s="117"/>
      <c r="B23" s="117" t="s">
        <v>340</v>
      </c>
      <c r="C23" s="117" t="s">
        <v>620</v>
      </c>
      <c r="D23" s="117"/>
    </row>
    <row r="24" spans="1:4" ht="14.45" x14ac:dyDescent="0.3">
      <c r="A24" s="117"/>
      <c r="B24" s="117"/>
      <c r="C24" s="117"/>
      <c r="D24" s="117"/>
    </row>
    <row r="25" spans="1:4" ht="14.45" x14ac:dyDescent="0.3">
      <c r="A25" s="117" t="s">
        <v>621</v>
      </c>
      <c r="B25" s="117" t="s">
        <v>1</v>
      </c>
      <c r="C25" s="117" t="s">
        <v>584</v>
      </c>
      <c r="D25" s="117"/>
    </row>
    <row r="26" spans="1:4" ht="14.45" x14ac:dyDescent="0.3">
      <c r="A26" s="117"/>
      <c r="B26" s="117" t="s">
        <v>279</v>
      </c>
      <c r="C26" s="117" t="s">
        <v>584</v>
      </c>
      <c r="D26" s="117"/>
    </row>
    <row r="27" spans="1:4" ht="14.45" x14ac:dyDescent="0.3">
      <c r="A27" s="117"/>
      <c r="B27" s="117" t="s">
        <v>2</v>
      </c>
      <c r="C27" s="117" t="s">
        <v>584</v>
      </c>
      <c r="D27" s="117"/>
    </row>
    <row r="28" spans="1:4" ht="14.45" x14ac:dyDescent="0.3">
      <c r="A28" s="117"/>
      <c r="B28" s="117" t="s">
        <v>456</v>
      </c>
      <c r="C28" s="117" t="s">
        <v>584</v>
      </c>
      <c r="D28" s="117"/>
    </row>
    <row r="29" spans="1:4" ht="14.45" x14ac:dyDescent="0.3">
      <c r="A29" s="117"/>
      <c r="B29" s="117" t="s">
        <v>280</v>
      </c>
      <c r="C29" s="117" t="s">
        <v>622</v>
      </c>
      <c r="D29" s="117"/>
    </row>
    <row r="30" spans="1:4" ht="14.45" x14ac:dyDescent="0.3">
      <c r="A30" s="117"/>
      <c r="B30" s="117" t="s">
        <v>7</v>
      </c>
      <c r="C30" s="117" t="s">
        <v>584</v>
      </c>
      <c r="D30" s="117"/>
    </row>
    <row r="31" spans="1:4" ht="14.45" x14ac:dyDescent="0.3">
      <c r="A31" s="117"/>
      <c r="B31" s="117" t="s">
        <v>417</v>
      </c>
      <c r="C31" s="117" t="s">
        <v>584</v>
      </c>
      <c r="D31" s="117"/>
    </row>
    <row r="32" spans="1:4" ht="14.45" x14ac:dyDescent="0.3">
      <c r="A32" s="117"/>
      <c r="B32" s="117" t="s">
        <v>281</v>
      </c>
      <c r="C32" s="117" t="s">
        <v>611</v>
      </c>
      <c r="D32" s="117"/>
    </row>
    <row r="33" spans="1:4" ht="14.45" x14ac:dyDescent="0.3">
      <c r="A33" s="117"/>
      <c r="B33" s="117" t="s">
        <v>286</v>
      </c>
      <c r="C33" s="119" t="s">
        <v>629</v>
      </c>
      <c r="D33" s="119" t="s">
        <v>628</v>
      </c>
    </row>
    <row r="34" spans="1:4" ht="14.45" x14ac:dyDescent="0.3">
      <c r="A34" s="117"/>
      <c r="B34" s="117" t="s">
        <v>337</v>
      </c>
      <c r="C34" s="117" t="s">
        <v>618</v>
      </c>
    </row>
    <row r="35" spans="1:4" ht="14.45" x14ac:dyDescent="0.3">
      <c r="A35" s="117"/>
      <c r="B35" s="117" t="s">
        <v>287</v>
      </c>
      <c r="C35" s="117" t="s">
        <v>616</v>
      </c>
    </row>
    <row r="36" spans="1:4" ht="14.45" x14ac:dyDescent="0.3">
      <c r="A36" s="117"/>
      <c r="B36" s="117" t="s">
        <v>339</v>
      </c>
      <c r="C36" s="117" t="s">
        <v>620</v>
      </c>
    </row>
    <row r="37" spans="1:4" ht="14.45" x14ac:dyDescent="0.3">
      <c r="A37" s="117"/>
      <c r="B37" s="117" t="s">
        <v>340</v>
      </c>
      <c r="C37" s="117" t="s">
        <v>620</v>
      </c>
    </row>
    <row r="38" spans="1:4" ht="14.45" x14ac:dyDescent="0.3">
      <c r="A38" s="117"/>
      <c r="B38" s="117" t="s">
        <v>418</v>
      </c>
      <c r="C38" s="119" t="s">
        <v>629</v>
      </c>
      <c r="D38" s="119" t="s">
        <v>630</v>
      </c>
    </row>
    <row r="39" spans="1:4" ht="14.45" x14ac:dyDescent="0.3">
      <c r="A39" s="117"/>
      <c r="B39" s="117"/>
      <c r="C39" s="117"/>
    </row>
    <row r="40" spans="1:4" ht="14.45" x14ac:dyDescent="0.3">
      <c r="A40" s="117" t="s">
        <v>624</v>
      </c>
      <c r="B40" s="117" t="s">
        <v>0</v>
      </c>
      <c r="C40" s="117" t="s">
        <v>584</v>
      </c>
    </row>
    <row r="41" spans="1:4" ht="14.45" x14ac:dyDescent="0.3">
      <c r="A41" s="117"/>
      <c r="B41" s="117" t="s">
        <v>1</v>
      </c>
      <c r="C41" s="117" t="s">
        <v>584</v>
      </c>
    </row>
    <row r="42" spans="1:4" ht="14.45" x14ac:dyDescent="0.3">
      <c r="A42" s="117"/>
      <c r="B42" s="117" t="s">
        <v>2</v>
      </c>
      <c r="C42" s="117" t="s">
        <v>584</v>
      </c>
    </row>
    <row r="43" spans="1:4" ht="14.45" x14ac:dyDescent="0.3">
      <c r="A43" s="117"/>
      <c r="B43" s="117" t="s">
        <v>8</v>
      </c>
      <c r="C43" s="117" t="s">
        <v>584</v>
      </c>
    </row>
    <row r="44" spans="1:4" ht="14.45" x14ac:dyDescent="0.3">
      <c r="A44" s="117"/>
      <c r="B44" s="117" t="s">
        <v>3</v>
      </c>
      <c r="C44" s="117" t="s">
        <v>622</v>
      </c>
    </row>
    <row r="45" spans="1:4" ht="14.45" x14ac:dyDescent="0.3">
      <c r="A45" s="117"/>
      <c r="B45" s="117" t="s">
        <v>4</v>
      </c>
      <c r="C45" s="117" t="s">
        <v>584</v>
      </c>
    </row>
    <row r="46" spans="1:4" ht="14.45" x14ac:dyDescent="0.3">
      <c r="A46" s="117"/>
      <c r="B46" s="117" t="s">
        <v>5</v>
      </c>
      <c r="C46" s="117" t="s">
        <v>584</v>
      </c>
    </row>
    <row r="47" spans="1:4" ht="14.45" x14ac:dyDescent="0.3">
      <c r="A47" s="117"/>
      <c r="B47" s="117" t="s">
        <v>6</v>
      </c>
      <c r="C47" s="117" t="s">
        <v>611</v>
      </c>
    </row>
    <row r="48" spans="1:4" ht="14.45" x14ac:dyDescent="0.3">
      <c r="A48" s="117"/>
      <c r="B48" s="117" t="s">
        <v>7</v>
      </c>
      <c r="C48" s="117" t="s">
        <v>584</v>
      </c>
    </row>
    <row r="49" spans="2:4" ht="14.45" x14ac:dyDescent="0.3">
      <c r="B49" s="117" t="s">
        <v>2</v>
      </c>
      <c r="C49" s="117" t="s">
        <v>584</v>
      </c>
      <c r="D49" s="117"/>
    </row>
    <row r="50" spans="2:4" ht="14.45" x14ac:dyDescent="0.3">
      <c r="B50" s="117" t="s">
        <v>12</v>
      </c>
      <c r="C50" s="117" t="s">
        <v>584</v>
      </c>
      <c r="D50" s="117"/>
    </row>
    <row r="51" spans="2:4" ht="14.45" x14ac:dyDescent="0.3">
      <c r="B51" s="117" t="s">
        <v>13</v>
      </c>
      <c r="C51" s="117" t="s">
        <v>623</v>
      </c>
      <c r="D51" s="117"/>
    </row>
    <row r="52" spans="2:4" ht="14.45" x14ac:dyDescent="0.3">
      <c r="B52" s="117" t="s">
        <v>14</v>
      </c>
      <c r="C52" s="117" t="s">
        <v>584</v>
      </c>
      <c r="D52" s="117"/>
    </row>
    <row r="53" spans="2:4" ht="14.45" x14ac:dyDescent="0.3">
      <c r="B53" s="117" t="s">
        <v>15</v>
      </c>
      <c r="C53" s="117" t="s">
        <v>623</v>
      </c>
      <c r="D53" s="117"/>
    </row>
    <row r="54" spans="2:4" ht="14.45" x14ac:dyDescent="0.3">
      <c r="B54" s="117" t="s">
        <v>16</v>
      </c>
      <c r="C54" s="117" t="s">
        <v>623</v>
      </c>
      <c r="D54" s="117"/>
    </row>
    <row r="55" spans="2:4" x14ac:dyDescent="0.25">
      <c r="B55" s="117" t="s">
        <v>576</v>
      </c>
      <c r="C55" s="117" t="s">
        <v>616</v>
      </c>
      <c r="D55" s="117"/>
    </row>
    <row r="56" spans="2:4" x14ac:dyDescent="0.25">
      <c r="B56" s="117" t="s">
        <v>577</v>
      </c>
      <c r="C56" s="117" t="s">
        <v>616</v>
      </c>
      <c r="D56" s="117"/>
    </row>
    <row r="57" spans="2:4" x14ac:dyDescent="0.25">
      <c r="B57" s="117" t="s">
        <v>17</v>
      </c>
      <c r="C57" s="117" t="s">
        <v>623</v>
      </c>
      <c r="D57" s="117"/>
    </row>
    <row r="58" spans="2:4" x14ac:dyDescent="0.25">
      <c r="B58" s="117" t="s">
        <v>249</v>
      </c>
      <c r="C58" s="117"/>
      <c r="D58" s="117" t="s">
        <v>625</v>
      </c>
    </row>
    <row r="59" spans="2:4" x14ac:dyDescent="0.25">
      <c r="B59" s="117" t="s">
        <v>250</v>
      </c>
      <c r="C59" s="119" t="s">
        <v>629</v>
      </c>
      <c r="D59" s="119" t="s">
        <v>630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Y29"/>
  <sheetViews>
    <sheetView topLeftCell="D1" workbookViewId="0">
      <selection activeCell="G19" sqref="G19"/>
    </sheetView>
  </sheetViews>
  <sheetFormatPr defaultColWidth="9.140625" defaultRowHeight="15" x14ac:dyDescent="0.25"/>
  <cols>
    <col min="1" max="1" width="17.5703125" style="117" bestFit="1" customWidth="1"/>
    <col min="2" max="2" width="18.7109375" style="96" bestFit="1" customWidth="1"/>
    <col min="3" max="3" width="22" style="127" bestFit="1" customWidth="1"/>
    <col min="4" max="4" width="22" style="96" customWidth="1"/>
    <col min="5" max="5" width="18.42578125" style="96" bestFit="1" customWidth="1"/>
    <col min="6" max="6" width="15.85546875" style="117" bestFit="1" customWidth="1"/>
    <col min="7" max="7" width="37.140625" style="126" bestFit="1" customWidth="1"/>
    <col min="8" max="8" width="12.140625" style="125" bestFit="1" customWidth="1"/>
    <col min="9" max="9" width="37.140625" style="117" bestFit="1" customWidth="1"/>
    <col min="10" max="10" width="12.140625" style="117" customWidth="1"/>
    <col min="11" max="11" width="26.42578125" style="125" bestFit="1" customWidth="1"/>
    <col min="12" max="12" width="12.140625" style="125" customWidth="1"/>
    <col min="13" max="13" width="10.28515625" style="117" bestFit="1" customWidth="1"/>
    <col min="14" max="14" width="12.140625" style="117" customWidth="1"/>
    <col min="15" max="15" width="10.85546875" style="125" bestFit="1" customWidth="1"/>
    <col min="16" max="16" width="12.140625" style="125" customWidth="1"/>
    <col min="17" max="17" width="20.42578125" style="117" bestFit="1" customWidth="1"/>
    <col min="18" max="18" width="12.140625" style="117" customWidth="1"/>
    <col min="19" max="19" width="27.140625" style="96" bestFit="1" customWidth="1"/>
    <col min="20" max="20" width="12.85546875" style="117" customWidth="1"/>
    <col min="21" max="21" width="18.5703125" style="96" bestFit="1" customWidth="1"/>
    <col min="22" max="22" width="14.140625" style="117" bestFit="1" customWidth="1"/>
    <col min="23" max="23" width="12.28515625" style="96" customWidth="1"/>
    <col min="24" max="24" width="10.42578125" style="117" bestFit="1" customWidth="1"/>
    <col min="25" max="25" width="9.140625" style="96"/>
    <col min="26" max="16384" width="9.140625" style="117"/>
  </cols>
  <sheetData>
    <row r="1" spans="1:25" s="129" customFormat="1" x14ac:dyDescent="0.3">
      <c r="A1" s="114" t="s">
        <v>641</v>
      </c>
      <c r="B1" s="98" t="s">
        <v>640</v>
      </c>
      <c r="C1" s="132" t="s">
        <v>760</v>
      </c>
      <c r="D1" s="98" t="s">
        <v>633</v>
      </c>
      <c r="E1" s="98" t="s">
        <v>639</v>
      </c>
      <c r="F1" s="114" t="s">
        <v>759</v>
      </c>
      <c r="G1" s="131" t="s">
        <v>752</v>
      </c>
      <c r="H1" s="130" t="s">
        <v>758</v>
      </c>
      <c r="I1" s="129" t="s">
        <v>736</v>
      </c>
      <c r="J1" s="114" t="s">
        <v>758</v>
      </c>
      <c r="K1" s="130" t="s">
        <v>726</v>
      </c>
      <c r="L1" s="130" t="s">
        <v>758</v>
      </c>
      <c r="M1" s="129" t="s">
        <v>716</v>
      </c>
      <c r="N1" s="114" t="s">
        <v>758</v>
      </c>
      <c r="O1" s="130" t="s">
        <v>706</v>
      </c>
      <c r="P1" s="130" t="s">
        <v>758</v>
      </c>
      <c r="Q1" s="129" t="s">
        <v>698</v>
      </c>
      <c r="R1" s="114" t="s">
        <v>758</v>
      </c>
      <c r="S1" s="98" t="s">
        <v>637</v>
      </c>
      <c r="T1" s="114" t="s">
        <v>757</v>
      </c>
      <c r="U1" s="98" t="s">
        <v>636</v>
      </c>
      <c r="V1" s="114" t="s">
        <v>756</v>
      </c>
      <c r="W1" s="98" t="s">
        <v>635</v>
      </c>
      <c r="X1" s="114" t="s">
        <v>755</v>
      </c>
      <c r="Y1" s="97"/>
    </row>
    <row r="2" spans="1:25" x14ac:dyDescent="0.3">
      <c r="A2" s="117" t="s">
        <v>753</v>
      </c>
      <c r="B2" s="96" t="s">
        <v>754</v>
      </c>
      <c r="C2" s="127" t="s">
        <v>753</v>
      </c>
      <c r="D2" s="96" t="s">
        <v>802</v>
      </c>
      <c r="E2" s="96" t="s">
        <v>752</v>
      </c>
      <c r="F2" s="117">
        <v>1</v>
      </c>
      <c r="G2" s="126" t="s">
        <v>751</v>
      </c>
      <c r="H2" s="128" t="s">
        <v>750</v>
      </c>
      <c r="I2" s="113" t="s">
        <v>749</v>
      </c>
      <c r="J2" s="113" t="s">
        <v>748</v>
      </c>
      <c r="K2" s="128" t="s">
        <v>747</v>
      </c>
      <c r="L2" s="128" t="s">
        <v>746</v>
      </c>
      <c r="M2" s="113" t="s">
        <v>716</v>
      </c>
      <c r="N2" s="113" t="s">
        <v>745</v>
      </c>
      <c r="O2" s="128" t="s">
        <v>706</v>
      </c>
      <c r="P2" s="128" t="s">
        <v>744</v>
      </c>
      <c r="Q2" s="113" t="s">
        <v>743</v>
      </c>
      <c r="R2" s="117" t="s">
        <v>742</v>
      </c>
      <c r="S2" s="96" t="s">
        <v>741</v>
      </c>
      <c r="T2" s="117" t="s">
        <v>740</v>
      </c>
      <c r="U2" s="96" t="s">
        <v>739</v>
      </c>
      <c r="V2" s="117">
        <v>0</v>
      </c>
      <c r="W2" s="96" t="s">
        <v>738</v>
      </c>
      <c r="X2" s="117">
        <v>0</v>
      </c>
    </row>
    <row r="3" spans="1:25" x14ac:dyDescent="0.3">
      <c r="A3" s="117" t="s">
        <v>352</v>
      </c>
      <c r="B3" s="96" t="s">
        <v>737</v>
      </c>
      <c r="C3" s="127" t="s">
        <v>352</v>
      </c>
      <c r="D3" s="96" t="s">
        <v>707</v>
      </c>
      <c r="E3" s="96" t="s">
        <v>736</v>
      </c>
      <c r="F3" s="117">
        <v>2</v>
      </c>
      <c r="G3" s="126" t="s">
        <v>735</v>
      </c>
      <c r="H3" s="128" t="s">
        <v>734</v>
      </c>
      <c r="I3" s="113" t="s">
        <v>733</v>
      </c>
      <c r="J3" s="113" t="s">
        <v>732</v>
      </c>
      <c r="K3" s="128" t="s">
        <v>731</v>
      </c>
      <c r="L3" s="128" t="s">
        <v>730</v>
      </c>
      <c r="M3" s="113"/>
      <c r="N3" s="113"/>
      <c r="O3" s="128"/>
      <c r="P3" s="128"/>
      <c r="Q3" s="113"/>
      <c r="S3" s="160" t="s">
        <v>729</v>
      </c>
      <c r="T3" s="125" t="s">
        <v>728</v>
      </c>
      <c r="U3" s="96" t="s">
        <v>768</v>
      </c>
      <c r="V3" s="117">
        <v>4</v>
      </c>
      <c r="W3" s="96" t="s">
        <v>727</v>
      </c>
      <c r="X3" s="117">
        <v>3</v>
      </c>
    </row>
    <row r="4" spans="1:25" x14ac:dyDescent="0.3">
      <c r="D4" s="96" t="s">
        <v>614</v>
      </c>
      <c r="E4" s="96" t="s">
        <v>726</v>
      </c>
      <c r="F4" s="117">
        <v>3</v>
      </c>
      <c r="G4" s="126" t="s">
        <v>725</v>
      </c>
      <c r="H4" s="128" t="s">
        <v>724</v>
      </c>
      <c r="I4" s="113" t="s">
        <v>723</v>
      </c>
      <c r="J4" s="113" t="s">
        <v>722</v>
      </c>
      <c r="K4" s="128" t="s">
        <v>721</v>
      </c>
      <c r="L4" s="128" t="s">
        <v>720</v>
      </c>
      <c r="M4" s="113"/>
      <c r="N4" s="113"/>
      <c r="O4" s="128"/>
      <c r="P4" s="128"/>
      <c r="Q4" s="113"/>
      <c r="S4" s="160" t="s">
        <v>719</v>
      </c>
      <c r="T4" s="125" t="s">
        <v>718</v>
      </c>
      <c r="U4" s="96" t="s">
        <v>636</v>
      </c>
      <c r="V4" s="117">
        <v>8</v>
      </c>
      <c r="W4" s="96" t="s">
        <v>717</v>
      </c>
      <c r="X4" s="117">
        <v>4</v>
      </c>
    </row>
    <row r="5" spans="1:25" x14ac:dyDescent="0.3">
      <c r="E5" s="96" t="s">
        <v>716</v>
      </c>
      <c r="F5" s="117">
        <v>4</v>
      </c>
      <c r="G5" s="126" t="s">
        <v>715</v>
      </c>
      <c r="H5" s="128" t="s">
        <v>714</v>
      </c>
      <c r="I5" s="113" t="s">
        <v>713</v>
      </c>
      <c r="J5" s="113" t="s">
        <v>712</v>
      </c>
      <c r="K5" s="128" t="s">
        <v>711</v>
      </c>
      <c r="L5" s="128" t="s">
        <v>710</v>
      </c>
      <c r="M5" s="113"/>
      <c r="N5" s="113"/>
      <c r="O5" s="128"/>
      <c r="P5" s="128"/>
      <c r="Q5" s="113"/>
      <c r="S5" s="160" t="s">
        <v>709</v>
      </c>
      <c r="T5" s="125" t="s">
        <v>708</v>
      </c>
      <c r="W5" s="96" t="s">
        <v>707</v>
      </c>
      <c r="X5" s="117">
        <v>5</v>
      </c>
    </row>
    <row r="6" spans="1:25" x14ac:dyDescent="0.3">
      <c r="E6" s="96" t="s">
        <v>706</v>
      </c>
      <c r="F6" s="117">
        <v>5</v>
      </c>
      <c r="G6" s="126" t="s">
        <v>705</v>
      </c>
      <c r="H6" s="128" t="s">
        <v>704</v>
      </c>
      <c r="I6" s="113" t="s">
        <v>703</v>
      </c>
      <c r="J6" s="113" t="s">
        <v>702</v>
      </c>
      <c r="K6" s="128" t="s">
        <v>701</v>
      </c>
      <c r="L6" s="128" t="s">
        <v>700</v>
      </c>
      <c r="M6" s="113"/>
      <c r="N6" s="113"/>
      <c r="O6" s="128"/>
      <c r="P6" s="128"/>
      <c r="Q6" s="113"/>
      <c r="S6" s="161" t="s">
        <v>693</v>
      </c>
      <c r="T6" s="117" t="s">
        <v>692</v>
      </c>
      <c r="W6" s="96" t="s">
        <v>699</v>
      </c>
      <c r="X6" s="117">
        <v>6</v>
      </c>
    </row>
    <row r="7" spans="1:25" x14ac:dyDescent="0.3">
      <c r="E7" s="96" t="s">
        <v>698</v>
      </c>
      <c r="F7" s="117">
        <v>6</v>
      </c>
      <c r="G7" s="126" t="s">
        <v>697</v>
      </c>
      <c r="H7" s="128" t="s">
        <v>696</v>
      </c>
      <c r="I7" s="113" t="s">
        <v>695</v>
      </c>
      <c r="J7" s="113" t="s">
        <v>694</v>
      </c>
      <c r="K7" s="128"/>
      <c r="L7" s="128"/>
      <c r="M7" s="113"/>
      <c r="N7" s="113"/>
      <c r="O7" s="128"/>
      <c r="P7" s="128"/>
      <c r="Q7" s="113"/>
      <c r="S7" s="161" t="s">
        <v>687</v>
      </c>
      <c r="T7" s="117" t="s">
        <v>686</v>
      </c>
    </row>
    <row r="8" spans="1:25" x14ac:dyDescent="0.3">
      <c r="G8" s="126" t="s">
        <v>691</v>
      </c>
      <c r="H8" s="128" t="s">
        <v>690</v>
      </c>
      <c r="I8" s="113" t="s">
        <v>689</v>
      </c>
      <c r="J8" s="113" t="s">
        <v>688</v>
      </c>
      <c r="K8" s="128"/>
      <c r="L8" s="128"/>
      <c r="M8" s="113"/>
      <c r="N8" s="113"/>
      <c r="O8" s="128"/>
      <c r="P8" s="128"/>
      <c r="Q8" s="113"/>
      <c r="S8" s="161" t="s">
        <v>683</v>
      </c>
      <c r="T8" s="117" t="s">
        <v>682</v>
      </c>
    </row>
    <row r="9" spans="1:25" x14ac:dyDescent="0.3">
      <c r="G9" s="126" t="s">
        <v>769</v>
      </c>
      <c r="H9" s="128" t="s">
        <v>750</v>
      </c>
      <c r="I9" s="112"/>
      <c r="J9" s="113"/>
      <c r="K9" s="128"/>
      <c r="L9" s="128"/>
      <c r="M9" s="113"/>
      <c r="N9" s="113"/>
      <c r="O9" s="128"/>
      <c r="P9" s="128"/>
      <c r="Q9" s="113"/>
      <c r="S9" s="161" t="s">
        <v>679</v>
      </c>
      <c r="T9" s="117" t="s">
        <v>678</v>
      </c>
    </row>
    <row r="10" spans="1:25" x14ac:dyDescent="0.3">
      <c r="G10" s="126" t="s">
        <v>770</v>
      </c>
      <c r="H10" s="128" t="s">
        <v>771</v>
      </c>
      <c r="I10" s="113"/>
      <c r="J10" s="113"/>
      <c r="K10" s="128"/>
      <c r="L10" s="128"/>
      <c r="M10" s="113"/>
      <c r="N10" s="113"/>
      <c r="O10" s="128"/>
      <c r="P10" s="128"/>
      <c r="Q10" s="113"/>
      <c r="S10" s="161" t="s">
        <v>675</v>
      </c>
      <c r="T10" s="117" t="s">
        <v>674</v>
      </c>
    </row>
    <row r="11" spans="1:25" x14ac:dyDescent="0.3">
      <c r="G11" s="158" t="s">
        <v>685</v>
      </c>
      <c r="H11" s="159" t="s">
        <v>684</v>
      </c>
      <c r="I11" s="113"/>
      <c r="J11" s="113"/>
      <c r="K11" s="128"/>
      <c r="L11" s="128"/>
      <c r="M11" s="113"/>
      <c r="N11" s="113"/>
      <c r="O11" s="128"/>
      <c r="P11" s="128"/>
      <c r="Q11" s="113"/>
      <c r="S11" s="161" t="s">
        <v>673</v>
      </c>
      <c r="T11" s="117" t="s">
        <v>672</v>
      </c>
    </row>
    <row r="12" spans="1:25" x14ac:dyDescent="0.3">
      <c r="G12" s="158" t="s">
        <v>772</v>
      </c>
      <c r="H12" s="159" t="s">
        <v>773</v>
      </c>
      <c r="I12" s="112"/>
      <c r="S12" s="161" t="s">
        <v>671</v>
      </c>
      <c r="T12" s="117" t="s">
        <v>670</v>
      </c>
    </row>
    <row r="13" spans="1:25" x14ac:dyDescent="0.3">
      <c r="G13" s="158" t="s">
        <v>774</v>
      </c>
      <c r="H13" s="159" t="s">
        <v>775</v>
      </c>
      <c r="I13" s="112"/>
      <c r="S13" s="161" t="s">
        <v>669</v>
      </c>
      <c r="T13" s="117" t="s">
        <v>668</v>
      </c>
    </row>
    <row r="14" spans="1:25" x14ac:dyDescent="0.3">
      <c r="G14" s="158" t="s">
        <v>776</v>
      </c>
      <c r="H14" s="159" t="s">
        <v>777</v>
      </c>
      <c r="S14" s="161" t="s">
        <v>667</v>
      </c>
      <c r="T14" s="117" t="s">
        <v>666</v>
      </c>
    </row>
    <row r="15" spans="1:25" x14ac:dyDescent="0.3">
      <c r="G15" s="158" t="s">
        <v>778</v>
      </c>
      <c r="H15" s="159" t="s">
        <v>779</v>
      </c>
      <c r="S15" s="161" t="s">
        <v>665</v>
      </c>
      <c r="T15" s="117" t="s">
        <v>664</v>
      </c>
    </row>
    <row r="16" spans="1:25" x14ac:dyDescent="0.3">
      <c r="G16" s="158" t="s">
        <v>780</v>
      </c>
      <c r="H16" s="159" t="s">
        <v>781</v>
      </c>
      <c r="S16" s="96" t="s">
        <v>663</v>
      </c>
      <c r="T16" s="117" t="s">
        <v>662</v>
      </c>
    </row>
    <row r="17" spans="3:23" x14ac:dyDescent="0.3">
      <c r="C17" s="96"/>
      <c r="G17" s="158" t="s">
        <v>782</v>
      </c>
      <c r="H17" s="159" t="s">
        <v>783</v>
      </c>
      <c r="S17" s="96" t="s">
        <v>661</v>
      </c>
      <c r="T17" s="117" t="s">
        <v>660</v>
      </c>
    </row>
    <row r="18" spans="3:23" x14ac:dyDescent="0.3">
      <c r="C18" s="96"/>
      <c r="E18" s="157"/>
      <c r="G18" s="158" t="s">
        <v>784</v>
      </c>
      <c r="H18" s="159" t="s">
        <v>785</v>
      </c>
      <c r="S18" s="96" t="s">
        <v>659</v>
      </c>
      <c r="T18" s="117" t="s">
        <v>658</v>
      </c>
    </row>
    <row r="19" spans="3:23" x14ac:dyDescent="0.3">
      <c r="C19" s="96"/>
      <c r="G19" s="158" t="s">
        <v>786</v>
      </c>
      <c r="H19" s="159" t="s">
        <v>787</v>
      </c>
      <c r="S19" s="96" t="s">
        <v>657</v>
      </c>
      <c r="T19" s="117" t="s">
        <v>656</v>
      </c>
      <c r="U19" s="96" t="s">
        <v>578</v>
      </c>
      <c r="V19" s="117" t="s">
        <v>578</v>
      </c>
    </row>
    <row r="20" spans="3:23" x14ac:dyDescent="0.3">
      <c r="C20" s="96"/>
      <c r="G20" s="158" t="s">
        <v>788</v>
      </c>
      <c r="H20" s="159" t="s">
        <v>789</v>
      </c>
      <c r="S20" s="96" t="s">
        <v>655</v>
      </c>
      <c r="T20" s="117" t="s">
        <v>654</v>
      </c>
    </row>
    <row r="21" spans="3:23" x14ac:dyDescent="0.3">
      <c r="C21" s="96"/>
      <c r="G21" s="158" t="s">
        <v>790</v>
      </c>
      <c r="H21" s="159" t="s">
        <v>791</v>
      </c>
      <c r="S21" s="96" t="s">
        <v>653</v>
      </c>
      <c r="T21" s="117" t="s">
        <v>652</v>
      </c>
    </row>
    <row r="22" spans="3:23" x14ac:dyDescent="0.3">
      <c r="C22" s="96"/>
      <c r="G22" s="158" t="s">
        <v>790</v>
      </c>
      <c r="H22" s="159" t="s">
        <v>791</v>
      </c>
      <c r="S22" s="96" t="s">
        <v>651</v>
      </c>
      <c r="T22" s="117" t="s">
        <v>650</v>
      </c>
    </row>
    <row r="23" spans="3:23" x14ac:dyDescent="0.3">
      <c r="C23" s="96"/>
      <c r="G23" s="158" t="s">
        <v>792</v>
      </c>
      <c r="H23" s="159" t="s">
        <v>793</v>
      </c>
      <c r="S23" s="96" t="s">
        <v>649</v>
      </c>
      <c r="T23" s="117" t="s">
        <v>648</v>
      </c>
    </row>
    <row r="24" spans="3:23" x14ac:dyDescent="0.3">
      <c r="C24" s="96"/>
      <c r="G24" s="158" t="s">
        <v>794</v>
      </c>
      <c r="H24" s="159" t="s">
        <v>795</v>
      </c>
      <c r="S24" s="96" t="s">
        <v>647</v>
      </c>
      <c r="T24" s="117" t="s">
        <v>646</v>
      </c>
    </row>
    <row r="25" spans="3:23" x14ac:dyDescent="0.3">
      <c r="C25" s="96"/>
      <c r="G25" s="158" t="s">
        <v>796</v>
      </c>
      <c r="H25" s="159" t="s">
        <v>797</v>
      </c>
      <c r="V25" s="117" t="s">
        <v>578</v>
      </c>
      <c r="W25" s="96" t="s">
        <v>578</v>
      </c>
    </row>
    <row r="26" spans="3:23" x14ac:dyDescent="0.3">
      <c r="C26" s="96"/>
      <c r="G26" s="158" t="s">
        <v>681</v>
      </c>
      <c r="H26" s="159" t="s">
        <v>680</v>
      </c>
    </row>
    <row r="27" spans="3:23" x14ac:dyDescent="0.3">
      <c r="C27" s="96"/>
      <c r="G27" s="158" t="s">
        <v>677</v>
      </c>
      <c r="H27" s="159" t="s">
        <v>676</v>
      </c>
    </row>
    <row r="28" spans="3:23" x14ac:dyDescent="0.3">
      <c r="C28" s="96"/>
      <c r="G28" s="158" t="s">
        <v>798</v>
      </c>
      <c r="H28" s="159" t="s">
        <v>799</v>
      </c>
    </row>
    <row r="29" spans="3:23" x14ac:dyDescent="0.3">
      <c r="G29" s="158" t="s">
        <v>800</v>
      </c>
      <c r="H29" s="159" t="s">
        <v>801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215"/>
  <sheetViews>
    <sheetView workbookViewId="0">
      <pane xSplit="2" ySplit="1" topLeftCell="C2" activePane="bottomRight" state="frozen"/>
      <selection pane="topRight" activeCell="C1" sqref="C1"/>
      <selection pane="bottomLeft" activeCell="A2" sqref="A2"/>
      <selection pane="bottomRight"/>
    </sheetView>
  </sheetViews>
  <sheetFormatPr defaultColWidth="25.28515625" defaultRowHeight="15" x14ac:dyDescent="0.25"/>
  <cols>
    <col min="1" max="1" width="37.85546875" customWidth="1"/>
    <col min="2" max="2" width="25.28515625" customWidth="1"/>
    <col min="3" max="3" width="7.7109375" style="206" customWidth="1"/>
    <col min="4" max="4" width="24.7109375" style="86" customWidth="1"/>
    <col min="5" max="5" width="7.7109375" style="206" customWidth="1"/>
    <col min="6" max="6" width="36" style="117" customWidth="1"/>
    <col min="7" max="7" width="34.85546875" style="117" customWidth="1"/>
    <col min="8" max="8" width="31.7109375" style="117" bestFit="1" customWidth="1"/>
    <col min="9" max="9" width="32.28515625" style="117" customWidth="1"/>
    <col min="10" max="10" width="25.28515625" style="117" customWidth="1"/>
    <col min="11" max="11" width="25.28515625" style="227" customWidth="1"/>
    <col min="12" max="12" width="26.85546875" bestFit="1" customWidth="1"/>
  </cols>
  <sheetData>
    <row r="1" spans="1:12" s="118" customFormat="1" ht="14.45" x14ac:dyDescent="0.3">
      <c r="A1" s="118" t="s">
        <v>1021</v>
      </c>
      <c r="B1" s="118" t="s">
        <v>265</v>
      </c>
      <c r="C1" s="207"/>
      <c r="D1" s="209" t="s">
        <v>1072</v>
      </c>
      <c r="E1" s="207"/>
      <c r="F1" s="118" t="s">
        <v>726</v>
      </c>
      <c r="G1" s="118" t="s">
        <v>870</v>
      </c>
      <c r="H1" s="118" t="s">
        <v>1022</v>
      </c>
      <c r="I1" s="118" t="s">
        <v>872</v>
      </c>
      <c r="J1" s="118" t="s">
        <v>1023</v>
      </c>
      <c r="K1" s="118" t="s">
        <v>1123</v>
      </c>
      <c r="L1" s="118" t="s">
        <v>1122</v>
      </c>
    </row>
    <row r="2" spans="1:12" ht="14.45" x14ac:dyDescent="0.3">
      <c r="A2" t="s">
        <v>970</v>
      </c>
      <c r="B2" s="117" t="s">
        <v>892</v>
      </c>
      <c r="D2" s="86" t="s">
        <v>726</v>
      </c>
      <c r="F2" s="117" t="s">
        <v>994</v>
      </c>
      <c r="G2" s="117" t="s">
        <v>47</v>
      </c>
      <c r="H2" s="227" t="s">
        <v>1142</v>
      </c>
      <c r="I2" s="117" t="s">
        <v>1024</v>
      </c>
      <c r="J2" s="117" t="s">
        <v>1058</v>
      </c>
      <c r="K2" s="9" t="s">
        <v>1124</v>
      </c>
      <c r="L2" s="227" t="s">
        <v>1106</v>
      </c>
    </row>
    <row r="3" spans="1:12" ht="14.45" x14ac:dyDescent="0.3">
      <c r="A3" t="s">
        <v>971</v>
      </c>
      <c r="B3" s="117" t="s">
        <v>894</v>
      </c>
      <c r="D3" s="86" t="s">
        <v>870</v>
      </c>
      <c r="F3" s="117" t="s">
        <v>995</v>
      </c>
      <c r="G3" s="117" t="s">
        <v>49</v>
      </c>
      <c r="H3" s="227" t="s">
        <v>1031</v>
      </c>
      <c r="I3" s="117" t="s">
        <v>1025</v>
      </c>
      <c r="J3" s="117" t="s">
        <v>1060</v>
      </c>
      <c r="K3" s="117" t="s">
        <v>1104</v>
      </c>
    </row>
    <row r="4" spans="1:12" ht="14.45" x14ac:dyDescent="0.3">
      <c r="A4" t="s">
        <v>972</v>
      </c>
      <c r="B4" s="117" t="s">
        <v>896</v>
      </c>
      <c r="D4" s="86" t="s">
        <v>1022</v>
      </c>
      <c r="F4" s="117" t="s">
        <v>999</v>
      </c>
      <c r="G4" s="117" t="s">
        <v>51</v>
      </c>
      <c r="H4" s="227" t="s">
        <v>1032</v>
      </c>
      <c r="I4" s="117" t="s">
        <v>1026</v>
      </c>
      <c r="J4" s="117" t="s">
        <v>1062</v>
      </c>
      <c r="K4" s="117" t="s">
        <v>1105</v>
      </c>
    </row>
    <row r="5" spans="1:12" ht="14.45" x14ac:dyDescent="0.3">
      <c r="A5" t="s">
        <v>973</v>
      </c>
      <c r="B5" s="117" t="s">
        <v>898</v>
      </c>
      <c r="D5" s="86" t="s">
        <v>1123</v>
      </c>
      <c r="F5" s="117" t="s">
        <v>998</v>
      </c>
      <c r="G5" s="117" t="s">
        <v>53</v>
      </c>
      <c r="H5" s="227" t="s">
        <v>1033</v>
      </c>
      <c r="I5" s="117" t="s">
        <v>1027</v>
      </c>
      <c r="J5" s="117" t="s">
        <v>1064</v>
      </c>
    </row>
    <row r="6" spans="1:12" ht="14.45" x14ac:dyDescent="0.3">
      <c r="A6" t="s">
        <v>974</v>
      </c>
      <c r="B6" s="117" t="s">
        <v>900</v>
      </c>
      <c r="D6" s="86" t="s">
        <v>872</v>
      </c>
      <c r="F6" s="227" t="s">
        <v>1159</v>
      </c>
      <c r="G6" s="117" t="s">
        <v>56</v>
      </c>
      <c r="H6" s="227" t="s">
        <v>1047</v>
      </c>
      <c r="I6" s="227" t="s">
        <v>1121</v>
      </c>
      <c r="J6" s="117" t="s">
        <v>1066</v>
      </c>
    </row>
    <row r="7" spans="1:12" ht="14.45" x14ac:dyDescent="0.3">
      <c r="A7" t="s">
        <v>975</v>
      </c>
      <c r="B7" s="117" t="s">
        <v>902</v>
      </c>
      <c r="D7" s="86" t="s">
        <v>1023</v>
      </c>
      <c r="F7" s="117" t="s">
        <v>997</v>
      </c>
      <c r="G7" s="117" t="s">
        <v>58</v>
      </c>
      <c r="H7" s="227" t="s">
        <v>1034</v>
      </c>
      <c r="I7" s="117" t="s">
        <v>1028</v>
      </c>
      <c r="J7" s="117" t="s">
        <v>1068</v>
      </c>
    </row>
    <row r="8" spans="1:12" ht="14.45" x14ac:dyDescent="0.3">
      <c r="A8" t="s">
        <v>976</v>
      </c>
      <c r="B8" s="117" t="s">
        <v>904</v>
      </c>
      <c r="D8" s="86" t="s">
        <v>1122</v>
      </c>
      <c r="F8" s="117" t="s">
        <v>996</v>
      </c>
      <c r="G8" s="117" t="s">
        <v>60</v>
      </c>
      <c r="H8" s="227" t="s">
        <v>1035</v>
      </c>
      <c r="I8" s="117" t="s">
        <v>1029</v>
      </c>
      <c r="J8" s="117" t="s">
        <v>1069</v>
      </c>
    </row>
    <row r="9" spans="1:12" ht="14.45" x14ac:dyDescent="0.3">
      <c r="A9" t="s">
        <v>977</v>
      </c>
      <c r="B9" s="117" t="s">
        <v>906</v>
      </c>
      <c r="F9" s="117" t="s">
        <v>984</v>
      </c>
      <c r="G9" s="117" t="s">
        <v>62</v>
      </c>
      <c r="H9" s="227" t="s">
        <v>1140</v>
      </c>
      <c r="I9" s="117" t="s">
        <v>1030</v>
      </c>
      <c r="J9" s="117" t="s">
        <v>1071</v>
      </c>
    </row>
    <row r="10" spans="1:12" ht="14.45" x14ac:dyDescent="0.3">
      <c r="A10" t="s">
        <v>978</v>
      </c>
      <c r="B10" s="117" t="s">
        <v>908</v>
      </c>
      <c r="F10" s="117" t="s">
        <v>982</v>
      </c>
      <c r="G10" s="117" t="s">
        <v>64</v>
      </c>
      <c r="H10" s="227" t="s">
        <v>1036</v>
      </c>
      <c r="I10" s="86" t="s">
        <v>1093</v>
      </c>
      <c r="J10" s="86" t="s">
        <v>1092</v>
      </c>
    </row>
    <row r="11" spans="1:12" ht="14.45" x14ac:dyDescent="0.3">
      <c r="A11" s="117" t="s">
        <v>1005</v>
      </c>
      <c r="B11" s="117" t="s">
        <v>910</v>
      </c>
      <c r="F11" s="117" t="s">
        <v>983</v>
      </c>
      <c r="G11" s="117" t="s">
        <v>66</v>
      </c>
      <c r="H11" s="227" t="s">
        <v>1037</v>
      </c>
      <c r="I11" s="117" t="s">
        <v>1094</v>
      </c>
      <c r="K11" s="86"/>
    </row>
    <row r="12" spans="1:12" ht="14.45" x14ac:dyDescent="0.3">
      <c r="A12" s="117" t="s">
        <v>1006</v>
      </c>
      <c r="B12" s="117" t="s">
        <v>912</v>
      </c>
      <c r="F12" s="117" t="s">
        <v>986</v>
      </c>
      <c r="G12" s="117" t="s">
        <v>68</v>
      </c>
      <c r="H12" s="227" t="s">
        <v>1141</v>
      </c>
    </row>
    <row r="13" spans="1:12" x14ac:dyDescent="0.25">
      <c r="A13" t="s">
        <v>979</v>
      </c>
      <c r="B13" s="117" t="s">
        <v>914</v>
      </c>
      <c r="F13" s="117" t="s">
        <v>987</v>
      </c>
      <c r="G13" s="117" t="s">
        <v>70</v>
      </c>
      <c r="H13" s="227" t="s">
        <v>1045</v>
      </c>
    </row>
    <row r="14" spans="1:12" ht="14.45" x14ac:dyDescent="0.3">
      <c r="A14" t="s">
        <v>980</v>
      </c>
      <c r="B14" s="117" t="s">
        <v>916</v>
      </c>
      <c r="F14" s="117" t="s">
        <v>988</v>
      </c>
      <c r="G14" s="117" t="s">
        <v>72</v>
      </c>
      <c r="H14" s="227" t="s">
        <v>1147</v>
      </c>
    </row>
    <row r="15" spans="1:12" ht="14.45" x14ac:dyDescent="0.3">
      <c r="A15" t="s">
        <v>981</v>
      </c>
      <c r="B15" s="117" t="s">
        <v>918</v>
      </c>
      <c r="F15" s="117" t="s">
        <v>985</v>
      </c>
      <c r="G15" s="117" t="s">
        <v>74</v>
      </c>
      <c r="H15" s="227" t="s">
        <v>1148</v>
      </c>
    </row>
    <row r="16" spans="1:12" ht="14.45" x14ac:dyDescent="0.3">
      <c r="A16" t="s">
        <v>982</v>
      </c>
      <c r="B16" s="117" t="s">
        <v>920</v>
      </c>
      <c r="F16" s="117" t="s">
        <v>970</v>
      </c>
      <c r="G16" s="117" t="s">
        <v>76</v>
      </c>
      <c r="H16" s="227" t="s">
        <v>1126</v>
      </c>
    </row>
    <row r="17" spans="1:9" ht="14.45" x14ac:dyDescent="0.3">
      <c r="A17" t="s">
        <v>983</v>
      </c>
      <c r="B17" s="117" t="s">
        <v>922</v>
      </c>
      <c r="F17" s="117" t="s">
        <v>975</v>
      </c>
      <c r="G17" s="117" t="s">
        <v>294</v>
      </c>
      <c r="H17" s="227" t="s">
        <v>1128</v>
      </c>
    </row>
    <row r="18" spans="1:9" ht="14.45" x14ac:dyDescent="0.3">
      <c r="A18" t="s">
        <v>984</v>
      </c>
      <c r="B18" s="117" t="s">
        <v>924</v>
      </c>
      <c r="F18" s="117" t="s">
        <v>978</v>
      </c>
      <c r="G18" s="117" t="s">
        <v>78</v>
      </c>
      <c r="H18" s="227" t="s">
        <v>1134</v>
      </c>
    </row>
    <row r="19" spans="1:9" ht="14.45" x14ac:dyDescent="0.3">
      <c r="A19" t="s">
        <v>985</v>
      </c>
      <c r="B19" s="117" t="s">
        <v>926</v>
      </c>
      <c r="F19" s="117" t="s">
        <v>977</v>
      </c>
      <c r="G19" s="117" t="s">
        <v>79</v>
      </c>
      <c r="H19" s="227" t="s">
        <v>1138</v>
      </c>
    </row>
    <row r="20" spans="1:9" ht="14.45" x14ac:dyDescent="0.3">
      <c r="A20" t="s">
        <v>986</v>
      </c>
      <c r="B20" s="117" t="s">
        <v>928</v>
      </c>
      <c r="F20" s="117" t="s">
        <v>972</v>
      </c>
      <c r="G20" s="117" t="s">
        <v>81</v>
      </c>
      <c r="H20" s="227" t="s">
        <v>1136</v>
      </c>
    </row>
    <row r="21" spans="1:9" ht="14.45" x14ac:dyDescent="0.3">
      <c r="A21" t="s">
        <v>987</v>
      </c>
      <c r="B21" s="117" t="s">
        <v>930</v>
      </c>
      <c r="F21" s="117" t="s">
        <v>974</v>
      </c>
      <c r="G21" s="117" t="s">
        <v>602</v>
      </c>
      <c r="H21" s="227" t="s">
        <v>1038</v>
      </c>
    </row>
    <row r="22" spans="1:9" ht="14.45" x14ac:dyDescent="0.3">
      <c r="A22" t="s">
        <v>988</v>
      </c>
      <c r="B22" s="117" t="s">
        <v>932</v>
      </c>
      <c r="F22" s="117" t="s">
        <v>973</v>
      </c>
      <c r="G22" s="117" t="s">
        <v>277</v>
      </c>
      <c r="H22" s="227" t="s">
        <v>1143</v>
      </c>
    </row>
    <row r="23" spans="1:9" ht="14.45" x14ac:dyDescent="0.3">
      <c r="A23" t="s">
        <v>989</v>
      </c>
      <c r="B23" s="117" t="s">
        <v>934</v>
      </c>
      <c r="F23" s="117" t="s">
        <v>971</v>
      </c>
      <c r="G23" s="117" t="s">
        <v>466</v>
      </c>
      <c r="H23" s="227" t="s">
        <v>1143</v>
      </c>
    </row>
    <row r="24" spans="1:9" ht="14.45" x14ac:dyDescent="0.3">
      <c r="A24" t="s">
        <v>990</v>
      </c>
      <c r="B24" s="117" t="s">
        <v>935</v>
      </c>
      <c r="F24" s="117" t="s">
        <v>976</v>
      </c>
      <c r="G24" s="117" t="s">
        <v>85</v>
      </c>
      <c r="H24" s="227" t="s">
        <v>1039</v>
      </c>
    </row>
    <row r="25" spans="1:9" ht="14.45" x14ac:dyDescent="0.3">
      <c r="A25" t="s">
        <v>991</v>
      </c>
      <c r="B25" s="117" t="s">
        <v>936</v>
      </c>
      <c r="F25" s="117" t="s">
        <v>1006</v>
      </c>
      <c r="G25" s="117" t="s">
        <v>296</v>
      </c>
      <c r="H25" s="227" t="s">
        <v>1144</v>
      </c>
    </row>
    <row r="26" spans="1:9" ht="14.45" x14ac:dyDescent="0.3">
      <c r="A26" t="s">
        <v>992</v>
      </c>
      <c r="B26" s="117" t="s">
        <v>938</v>
      </c>
      <c r="F26" s="117" t="s">
        <v>1005</v>
      </c>
      <c r="G26" s="117" t="s">
        <v>86</v>
      </c>
      <c r="H26" s="227" t="s">
        <v>1179</v>
      </c>
      <c r="I26" s="227"/>
    </row>
    <row r="27" spans="1:9" ht="14.45" x14ac:dyDescent="0.3">
      <c r="A27" t="s">
        <v>993</v>
      </c>
      <c r="B27" s="117" t="s">
        <v>940</v>
      </c>
      <c r="F27" s="117" t="s">
        <v>990</v>
      </c>
      <c r="G27" s="117" t="s">
        <v>88</v>
      </c>
      <c r="H27" s="227" t="s">
        <v>1040</v>
      </c>
    </row>
    <row r="28" spans="1:9" ht="14.45" x14ac:dyDescent="0.3">
      <c r="A28" t="s">
        <v>994</v>
      </c>
      <c r="B28" s="117" t="s">
        <v>942</v>
      </c>
      <c r="F28" s="117" t="s">
        <v>993</v>
      </c>
      <c r="G28" s="117" t="s">
        <v>90</v>
      </c>
      <c r="H28" s="227" t="s">
        <v>1041</v>
      </c>
    </row>
    <row r="29" spans="1:9" ht="14.45" x14ac:dyDescent="0.3">
      <c r="A29" t="s">
        <v>995</v>
      </c>
      <c r="B29" s="117" t="s">
        <v>944</v>
      </c>
      <c r="F29" s="117" t="s">
        <v>992</v>
      </c>
      <c r="G29" s="117" t="s">
        <v>92</v>
      </c>
      <c r="H29" s="227" t="s">
        <v>1042</v>
      </c>
    </row>
    <row r="30" spans="1:9" ht="14.45" x14ac:dyDescent="0.3">
      <c r="A30" t="s">
        <v>996</v>
      </c>
      <c r="B30" s="117" t="s">
        <v>946</v>
      </c>
      <c r="F30" s="117" t="s">
        <v>989</v>
      </c>
      <c r="G30" s="117" t="s">
        <v>94</v>
      </c>
      <c r="H30" s="227" t="s">
        <v>1043</v>
      </c>
    </row>
    <row r="31" spans="1:9" ht="14.45" x14ac:dyDescent="0.3">
      <c r="A31" s="227" t="s">
        <v>1159</v>
      </c>
      <c r="B31" s="227" t="s">
        <v>1160</v>
      </c>
      <c r="F31" s="117" t="s">
        <v>991</v>
      </c>
      <c r="G31" s="117" t="s">
        <v>497</v>
      </c>
      <c r="H31" s="227" t="s">
        <v>159</v>
      </c>
    </row>
    <row r="32" spans="1:9" x14ac:dyDescent="0.25">
      <c r="A32" t="s">
        <v>997</v>
      </c>
      <c r="B32" s="117" t="s">
        <v>948</v>
      </c>
      <c r="F32" s="117" t="s">
        <v>981</v>
      </c>
      <c r="G32" s="117" t="s">
        <v>298</v>
      </c>
      <c r="H32" s="227" t="s">
        <v>1044</v>
      </c>
    </row>
    <row r="33" spans="1:13" ht="14.45" x14ac:dyDescent="0.3">
      <c r="A33" t="s">
        <v>998</v>
      </c>
      <c r="B33" s="117" t="s">
        <v>950</v>
      </c>
      <c r="F33" s="117" t="s">
        <v>979</v>
      </c>
      <c r="G33" s="117" t="s">
        <v>96</v>
      </c>
      <c r="H33" s="227" t="s">
        <v>1095</v>
      </c>
    </row>
    <row r="34" spans="1:13" ht="14.45" x14ac:dyDescent="0.3">
      <c r="A34" t="s">
        <v>999</v>
      </c>
      <c r="B34" s="117" t="s">
        <v>952</v>
      </c>
      <c r="F34" s="117" t="s">
        <v>980</v>
      </c>
      <c r="G34" s="117" t="s">
        <v>98</v>
      </c>
      <c r="H34" s="227" t="s">
        <v>1132</v>
      </c>
      <c r="L34" s="117"/>
      <c r="M34" s="117"/>
    </row>
    <row r="35" spans="1:13" ht="14.45" x14ac:dyDescent="0.3">
      <c r="A35" t="s">
        <v>1000</v>
      </c>
      <c r="B35" s="117" t="s">
        <v>954</v>
      </c>
      <c r="F35" s="117" t="s">
        <v>1001</v>
      </c>
      <c r="G35" s="117" t="s">
        <v>100</v>
      </c>
      <c r="H35" s="227" t="s">
        <v>1130</v>
      </c>
      <c r="L35" s="117"/>
      <c r="M35" s="117"/>
    </row>
    <row r="36" spans="1:13" ht="14.45" x14ac:dyDescent="0.3">
      <c r="A36" t="s">
        <v>1001</v>
      </c>
      <c r="B36" s="117" t="s">
        <v>956</v>
      </c>
      <c r="F36" s="117" t="s">
        <v>1000</v>
      </c>
      <c r="G36" s="117" t="s">
        <v>103</v>
      </c>
      <c r="H36" s="227" t="s">
        <v>1145</v>
      </c>
      <c r="J36" s="117" t="s">
        <v>1150</v>
      </c>
      <c r="M36" s="117"/>
    </row>
    <row r="37" spans="1:13" ht="14.45" x14ac:dyDescent="0.3">
      <c r="A37" t="s">
        <v>1002</v>
      </c>
      <c r="B37" s="117" t="s">
        <v>958</v>
      </c>
      <c r="F37" s="117" t="s">
        <v>1003</v>
      </c>
      <c r="G37" s="117" t="s">
        <v>105</v>
      </c>
      <c r="H37" s="227" t="s">
        <v>1146</v>
      </c>
      <c r="J37" s="117" t="s">
        <v>1150</v>
      </c>
      <c r="M37" s="117"/>
    </row>
    <row r="38" spans="1:13" ht="14.45" x14ac:dyDescent="0.3">
      <c r="A38" t="s">
        <v>1003</v>
      </c>
      <c r="B38" s="117" t="s">
        <v>960</v>
      </c>
      <c r="F38" s="117" t="s">
        <v>1004</v>
      </c>
      <c r="G38" s="117" t="s">
        <v>107</v>
      </c>
      <c r="H38" s="227" t="s">
        <v>1046</v>
      </c>
      <c r="J38" s="117" t="s">
        <v>1150</v>
      </c>
      <c r="M38" s="117"/>
    </row>
    <row r="39" spans="1:13" ht="14.45" x14ac:dyDescent="0.3">
      <c r="A39" t="s">
        <v>1004</v>
      </c>
      <c r="B39" s="117" t="s">
        <v>962</v>
      </c>
      <c r="F39" s="117" t="s">
        <v>1002</v>
      </c>
      <c r="G39" s="117" t="s">
        <v>109</v>
      </c>
      <c r="H39" s="227" t="s">
        <v>1149</v>
      </c>
      <c r="J39" s="117" t="s">
        <v>1150</v>
      </c>
      <c r="M39" s="117"/>
    </row>
    <row r="40" spans="1:13" ht="14.45" x14ac:dyDescent="0.3">
      <c r="A40" t="s">
        <v>1024</v>
      </c>
      <c r="B40" s="117" t="s">
        <v>963</v>
      </c>
      <c r="F40" s="86"/>
      <c r="G40" s="227" t="s">
        <v>1253</v>
      </c>
      <c r="H40" s="227" t="s">
        <v>1048</v>
      </c>
      <c r="J40" s="117" t="s">
        <v>1150</v>
      </c>
      <c r="M40" s="117"/>
    </row>
    <row r="41" spans="1:13" x14ac:dyDescent="0.25">
      <c r="A41" t="s">
        <v>1025</v>
      </c>
      <c r="B41" s="117" t="s">
        <v>964</v>
      </c>
      <c r="G41" s="117" t="s">
        <v>604</v>
      </c>
      <c r="J41" s="117" t="s">
        <v>1150</v>
      </c>
      <c r="M41" s="117"/>
    </row>
    <row r="42" spans="1:13" x14ac:dyDescent="0.25">
      <c r="A42" t="s">
        <v>1026</v>
      </c>
      <c r="B42" s="117" t="s">
        <v>965</v>
      </c>
      <c r="G42" s="117" t="s">
        <v>111</v>
      </c>
      <c r="J42" s="117" t="s">
        <v>1150</v>
      </c>
    </row>
    <row r="43" spans="1:13" x14ac:dyDescent="0.25">
      <c r="A43" t="s">
        <v>1027</v>
      </c>
      <c r="B43" s="117" t="s">
        <v>966</v>
      </c>
      <c r="G43" s="117" t="s">
        <v>113</v>
      </c>
      <c r="J43" s="117" t="s">
        <v>1150</v>
      </c>
    </row>
    <row r="44" spans="1:13" x14ac:dyDescent="0.25">
      <c r="A44" s="227" t="s">
        <v>1028</v>
      </c>
      <c r="B44" s="227" t="s">
        <v>967</v>
      </c>
      <c r="G44" s="117" t="s">
        <v>115</v>
      </c>
      <c r="J44" s="117" t="s">
        <v>1150</v>
      </c>
    </row>
    <row r="45" spans="1:13" x14ac:dyDescent="0.25">
      <c r="A45" t="s">
        <v>1121</v>
      </c>
      <c r="B45" s="117" t="s">
        <v>1120</v>
      </c>
      <c r="G45" s="117" t="s">
        <v>117</v>
      </c>
      <c r="J45" s="117" t="s">
        <v>1150</v>
      </c>
    </row>
    <row r="46" spans="1:13" x14ac:dyDescent="0.25">
      <c r="A46" t="s">
        <v>1029</v>
      </c>
      <c r="B46" s="117" t="s">
        <v>968</v>
      </c>
      <c r="G46" s="117" t="s">
        <v>119</v>
      </c>
      <c r="J46" s="117" t="s">
        <v>1150</v>
      </c>
    </row>
    <row r="47" spans="1:13" x14ac:dyDescent="0.25">
      <c r="A47" t="s">
        <v>1030</v>
      </c>
      <c r="B47" s="86" t="s">
        <v>969</v>
      </c>
      <c r="G47" s="117" t="s">
        <v>121</v>
      </c>
      <c r="J47" s="117" t="s">
        <v>1150</v>
      </c>
    </row>
    <row r="48" spans="1:13" x14ac:dyDescent="0.25">
      <c r="A48" s="117" t="s">
        <v>1093</v>
      </c>
      <c r="B48" s="86" t="s">
        <v>1097</v>
      </c>
      <c r="G48" s="117" t="s">
        <v>124</v>
      </c>
      <c r="J48" s="117" t="s">
        <v>1150</v>
      </c>
    </row>
    <row r="49" spans="1:11" x14ac:dyDescent="0.25">
      <c r="A49" s="117" t="s">
        <v>1094</v>
      </c>
      <c r="B49" s="86" t="s">
        <v>1098</v>
      </c>
      <c r="G49" s="117" t="s">
        <v>126</v>
      </c>
      <c r="J49" s="117" t="s">
        <v>1150</v>
      </c>
    </row>
    <row r="50" spans="1:11" x14ac:dyDescent="0.25">
      <c r="A50" s="227" t="s">
        <v>1142</v>
      </c>
      <c r="B50" s="227" t="s">
        <v>1151</v>
      </c>
      <c r="G50" s="117" t="s">
        <v>128</v>
      </c>
      <c r="J50" s="227"/>
      <c r="K50" s="117"/>
    </row>
    <row r="51" spans="1:11" x14ac:dyDescent="0.25">
      <c r="A51" s="227" t="s">
        <v>1031</v>
      </c>
      <c r="B51" s="227" t="s">
        <v>1049</v>
      </c>
      <c r="G51" s="117" t="s">
        <v>130</v>
      </c>
      <c r="J51" s="227"/>
      <c r="K51" s="117"/>
    </row>
    <row r="52" spans="1:11" x14ac:dyDescent="0.25">
      <c r="A52" s="227" t="s">
        <v>1032</v>
      </c>
      <c r="B52" s="227" t="s">
        <v>1050</v>
      </c>
      <c r="G52" s="117" t="s">
        <v>132</v>
      </c>
      <c r="J52" s="227"/>
      <c r="K52" s="117"/>
    </row>
    <row r="53" spans="1:11" x14ac:dyDescent="0.25">
      <c r="A53" s="227" t="s">
        <v>1033</v>
      </c>
      <c r="B53" s="227" t="s">
        <v>83</v>
      </c>
      <c r="G53" s="117" t="s">
        <v>134</v>
      </c>
      <c r="J53" s="227"/>
      <c r="K53" s="117"/>
    </row>
    <row r="54" spans="1:11" x14ac:dyDescent="0.25">
      <c r="A54" s="227" t="s">
        <v>1047</v>
      </c>
      <c r="B54" s="227" t="s">
        <v>255</v>
      </c>
      <c r="G54" s="117" t="s">
        <v>136</v>
      </c>
      <c r="J54" s="227"/>
      <c r="K54" s="117"/>
    </row>
    <row r="55" spans="1:11" x14ac:dyDescent="0.25">
      <c r="A55" s="227" t="s">
        <v>1034</v>
      </c>
      <c r="B55" s="227" t="s">
        <v>1051</v>
      </c>
      <c r="G55" s="117" t="s">
        <v>138</v>
      </c>
      <c r="J55" s="227"/>
      <c r="K55" s="117"/>
    </row>
    <row r="56" spans="1:11" x14ac:dyDescent="0.25">
      <c r="A56" s="227" t="s">
        <v>1035</v>
      </c>
      <c r="B56" s="227" t="s">
        <v>829</v>
      </c>
      <c r="G56" s="117" t="s">
        <v>140</v>
      </c>
      <c r="J56" s="227"/>
      <c r="K56" s="117"/>
    </row>
    <row r="57" spans="1:11" x14ac:dyDescent="0.25">
      <c r="A57" s="227" t="s">
        <v>1140</v>
      </c>
      <c r="B57" s="227" t="s">
        <v>830</v>
      </c>
      <c r="G57" s="117" t="s">
        <v>142</v>
      </c>
      <c r="J57" s="227"/>
      <c r="K57" s="117"/>
    </row>
    <row r="58" spans="1:11" x14ac:dyDescent="0.25">
      <c r="A58" s="227" t="s">
        <v>1036</v>
      </c>
      <c r="B58" s="227" t="s">
        <v>831</v>
      </c>
      <c r="G58" s="117" t="s">
        <v>144</v>
      </c>
      <c r="J58" s="227"/>
      <c r="K58" s="117"/>
    </row>
    <row r="59" spans="1:11" x14ac:dyDescent="0.25">
      <c r="A59" s="227" t="s">
        <v>1037</v>
      </c>
      <c r="B59" s="227" t="s">
        <v>832</v>
      </c>
      <c r="G59" s="117" t="s">
        <v>147</v>
      </c>
      <c r="J59" s="227"/>
      <c r="K59" s="117"/>
    </row>
    <row r="60" spans="1:11" x14ac:dyDescent="0.25">
      <c r="A60" s="227" t="s">
        <v>1141</v>
      </c>
      <c r="B60" s="227" t="s">
        <v>833</v>
      </c>
      <c r="G60" s="117" t="s">
        <v>149</v>
      </c>
      <c r="J60" s="227"/>
      <c r="K60" s="117"/>
    </row>
    <row r="61" spans="1:11" x14ac:dyDescent="0.25">
      <c r="A61" s="227" t="s">
        <v>1045</v>
      </c>
      <c r="B61" s="227" t="s">
        <v>834</v>
      </c>
      <c r="G61" s="117" t="s">
        <v>151</v>
      </c>
      <c r="J61" s="227"/>
      <c r="K61" s="117"/>
    </row>
    <row r="62" spans="1:11" x14ac:dyDescent="0.25">
      <c r="A62" s="227" t="s">
        <v>1147</v>
      </c>
      <c r="B62" s="227" t="s">
        <v>835</v>
      </c>
      <c r="G62" s="117" t="s">
        <v>154</v>
      </c>
      <c r="J62" s="227"/>
      <c r="K62" s="117"/>
    </row>
    <row r="63" spans="1:11" x14ac:dyDescent="0.25">
      <c r="A63" s="227" t="s">
        <v>1148</v>
      </c>
      <c r="B63" s="227" t="s">
        <v>836</v>
      </c>
      <c r="G63" s="117" t="s">
        <v>257</v>
      </c>
      <c r="J63" s="227"/>
      <c r="K63" s="117"/>
    </row>
    <row r="64" spans="1:11" x14ac:dyDescent="0.25">
      <c r="A64" s="227" t="s">
        <v>1126</v>
      </c>
      <c r="B64" s="227" t="s">
        <v>1127</v>
      </c>
      <c r="G64" s="117" t="s">
        <v>300</v>
      </c>
      <c r="J64" s="227"/>
      <c r="K64" s="117"/>
    </row>
    <row r="65" spans="1:11" x14ac:dyDescent="0.25">
      <c r="A65" s="227" t="s">
        <v>1128</v>
      </c>
      <c r="B65" s="227" t="s">
        <v>1129</v>
      </c>
      <c r="G65" s="117" t="s">
        <v>302</v>
      </c>
      <c r="J65" s="227"/>
      <c r="K65" s="117"/>
    </row>
    <row r="66" spans="1:11" x14ac:dyDescent="0.25">
      <c r="A66" s="227" t="s">
        <v>1134</v>
      </c>
      <c r="B66" s="227" t="s">
        <v>1135</v>
      </c>
      <c r="G66" s="117" t="s">
        <v>159</v>
      </c>
      <c r="J66" s="227"/>
      <c r="K66" s="117"/>
    </row>
    <row r="67" spans="1:11" x14ac:dyDescent="0.25">
      <c r="A67" s="227" t="s">
        <v>1138</v>
      </c>
      <c r="B67" s="227" t="s">
        <v>1139</v>
      </c>
      <c r="G67" s="117" t="s">
        <v>161</v>
      </c>
      <c r="J67" s="227"/>
      <c r="K67" s="117"/>
    </row>
    <row r="68" spans="1:11" x14ac:dyDescent="0.25">
      <c r="A68" s="227" t="s">
        <v>1136</v>
      </c>
      <c r="B68" s="227" t="s">
        <v>1137</v>
      </c>
      <c r="G68" s="117" t="s">
        <v>163</v>
      </c>
      <c r="J68" s="227"/>
      <c r="K68" s="117"/>
    </row>
    <row r="69" spans="1:11" x14ac:dyDescent="0.25">
      <c r="A69" s="227" t="s">
        <v>1038</v>
      </c>
      <c r="B69" s="227" t="s">
        <v>1052</v>
      </c>
      <c r="G69" s="227" t="s">
        <v>1174</v>
      </c>
      <c r="J69" s="227"/>
      <c r="K69" s="117"/>
    </row>
    <row r="70" spans="1:11" x14ac:dyDescent="0.25">
      <c r="A70" s="227" t="s">
        <v>1143</v>
      </c>
      <c r="B70" s="227" t="s">
        <v>1152</v>
      </c>
      <c r="G70" s="117" t="s">
        <v>165</v>
      </c>
      <c r="J70" s="227"/>
      <c r="K70" s="117"/>
    </row>
    <row r="71" spans="1:11" x14ac:dyDescent="0.25">
      <c r="A71" s="227" t="s">
        <v>1143</v>
      </c>
      <c r="B71" s="227" t="s">
        <v>1053</v>
      </c>
      <c r="G71" s="117" t="s">
        <v>168</v>
      </c>
      <c r="J71" s="227"/>
      <c r="K71" s="117"/>
    </row>
    <row r="72" spans="1:11" x14ac:dyDescent="0.25">
      <c r="A72" s="227" t="s">
        <v>1039</v>
      </c>
      <c r="B72" s="227" t="s">
        <v>837</v>
      </c>
      <c r="G72" s="117" t="s">
        <v>170</v>
      </c>
      <c r="J72" s="227"/>
      <c r="K72" s="117"/>
    </row>
    <row r="73" spans="1:11" x14ac:dyDescent="0.25">
      <c r="A73" s="227" t="s">
        <v>1144</v>
      </c>
      <c r="B73" s="227" t="s">
        <v>1153</v>
      </c>
      <c r="G73" s="117" t="s">
        <v>304</v>
      </c>
      <c r="J73" s="227"/>
      <c r="K73" s="117"/>
    </row>
    <row r="74" spans="1:11" x14ac:dyDescent="0.25">
      <c r="A74" s="227" t="s">
        <v>1179</v>
      </c>
      <c r="B74" s="227" t="s">
        <v>1178</v>
      </c>
      <c r="G74" s="117" t="s">
        <v>172</v>
      </c>
      <c r="J74" s="227"/>
      <c r="K74" s="117"/>
    </row>
    <row r="75" spans="1:11" x14ac:dyDescent="0.25">
      <c r="A75" s="227" t="s">
        <v>1040</v>
      </c>
      <c r="B75" s="227" t="s">
        <v>1054</v>
      </c>
      <c r="G75" s="117" t="s">
        <v>174</v>
      </c>
      <c r="J75" s="227"/>
      <c r="K75" s="117"/>
    </row>
    <row r="76" spans="1:11" x14ac:dyDescent="0.25">
      <c r="A76" s="227" t="s">
        <v>1041</v>
      </c>
      <c r="B76" s="227" t="s">
        <v>273</v>
      </c>
      <c r="G76" s="117" t="s">
        <v>177</v>
      </c>
      <c r="J76" s="227"/>
      <c r="K76" s="117"/>
    </row>
    <row r="77" spans="1:11" x14ac:dyDescent="0.25">
      <c r="A77" s="227" t="s">
        <v>1042</v>
      </c>
      <c r="B77" s="227" t="s">
        <v>157</v>
      </c>
      <c r="G77" s="117" t="s">
        <v>179</v>
      </c>
      <c r="J77" s="227"/>
      <c r="K77" s="117"/>
    </row>
    <row r="78" spans="1:11" x14ac:dyDescent="0.25">
      <c r="A78" s="227" t="s">
        <v>1043</v>
      </c>
      <c r="B78" s="227" t="s">
        <v>158</v>
      </c>
      <c r="G78" s="117" t="s">
        <v>181</v>
      </c>
      <c r="J78" s="227"/>
      <c r="K78" s="117"/>
    </row>
    <row r="79" spans="1:11" s="117" customFormat="1" x14ac:dyDescent="0.25">
      <c r="A79" s="227" t="s">
        <v>159</v>
      </c>
      <c r="B79" s="227" t="s">
        <v>160</v>
      </c>
      <c r="C79" s="206"/>
      <c r="D79" s="86"/>
      <c r="E79" s="206"/>
      <c r="G79" s="117" t="s">
        <v>183</v>
      </c>
      <c r="J79" s="227"/>
    </row>
    <row r="80" spans="1:11" s="117" customFormat="1" x14ac:dyDescent="0.25">
      <c r="A80" s="227" t="s">
        <v>1044</v>
      </c>
      <c r="B80" s="227" t="s">
        <v>1055</v>
      </c>
      <c r="C80" s="206"/>
      <c r="D80" s="86"/>
      <c r="E80" s="206"/>
      <c r="G80" s="117" t="s">
        <v>185</v>
      </c>
      <c r="J80" s="227"/>
    </row>
    <row r="81" spans="1:11" s="117" customFormat="1" x14ac:dyDescent="0.25">
      <c r="A81" s="227" t="s">
        <v>1132</v>
      </c>
      <c r="B81" s="227" t="s">
        <v>1133</v>
      </c>
      <c r="C81" s="206"/>
      <c r="D81" s="86"/>
      <c r="E81" s="206"/>
      <c r="G81" s="117" t="s">
        <v>187</v>
      </c>
      <c r="J81" s="227"/>
    </row>
    <row r="82" spans="1:11" s="117" customFormat="1" x14ac:dyDescent="0.25">
      <c r="A82" s="227" t="s">
        <v>1130</v>
      </c>
      <c r="B82" s="227" t="s">
        <v>1131</v>
      </c>
      <c r="C82" s="206"/>
      <c r="D82" s="86"/>
      <c r="E82" s="206"/>
      <c r="G82" s="117" t="s">
        <v>189</v>
      </c>
      <c r="J82" s="227"/>
    </row>
    <row r="83" spans="1:11" s="117" customFormat="1" x14ac:dyDescent="0.25">
      <c r="A83" s="227" t="s">
        <v>1145</v>
      </c>
      <c r="B83" s="227" t="s">
        <v>1154</v>
      </c>
      <c r="C83" s="206"/>
      <c r="D83" s="86"/>
      <c r="E83" s="206"/>
      <c r="G83" s="117" t="s">
        <v>191</v>
      </c>
      <c r="J83" s="227"/>
    </row>
    <row r="84" spans="1:11" s="117" customFormat="1" x14ac:dyDescent="0.25">
      <c r="A84" s="227" t="s">
        <v>1146</v>
      </c>
      <c r="B84" s="227" t="s">
        <v>1155</v>
      </c>
      <c r="C84" s="206"/>
      <c r="D84" s="86"/>
      <c r="E84" s="206"/>
      <c r="G84" s="117" t="s">
        <v>193</v>
      </c>
      <c r="J84" s="227"/>
    </row>
    <row r="85" spans="1:11" s="117" customFormat="1" x14ac:dyDescent="0.25">
      <c r="A85" s="227" t="s">
        <v>1046</v>
      </c>
      <c r="B85" s="227" t="s">
        <v>838</v>
      </c>
      <c r="C85" s="206"/>
      <c r="D85" s="86"/>
      <c r="E85" s="206"/>
      <c r="G85" s="117" t="s">
        <v>195</v>
      </c>
      <c r="J85" s="227"/>
    </row>
    <row r="86" spans="1:11" s="117" customFormat="1" x14ac:dyDescent="0.25">
      <c r="A86" s="227" t="s">
        <v>1149</v>
      </c>
      <c r="B86" s="227" t="s">
        <v>278</v>
      </c>
      <c r="C86" s="206"/>
      <c r="D86" s="86"/>
      <c r="E86" s="206"/>
      <c r="G86" s="117" t="s">
        <v>198</v>
      </c>
      <c r="J86" s="227"/>
    </row>
    <row r="87" spans="1:11" s="117" customFormat="1" x14ac:dyDescent="0.25">
      <c r="A87" s="227" t="s">
        <v>1048</v>
      </c>
      <c r="B87" s="227" t="s">
        <v>1056</v>
      </c>
      <c r="C87" s="206"/>
      <c r="D87" s="86"/>
      <c r="E87" s="206"/>
      <c r="G87" s="117" t="s">
        <v>201</v>
      </c>
      <c r="J87" s="227"/>
    </row>
    <row r="88" spans="1:11" s="117" customFormat="1" x14ac:dyDescent="0.25">
      <c r="A88" s="117" t="s">
        <v>1095</v>
      </c>
      <c r="B88" s="86" t="s">
        <v>1099</v>
      </c>
      <c r="C88" s="206"/>
      <c r="D88" s="86"/>
      <c r="E88" s="206"/>
      <c r="G88" s="117" t="s">
        <v>203</v>
      </c>
      <c r="J88" s="227"/>
    </row>
    <row r="89" spans="1:11" s="117" customFormat="1" x14ac:dyDescent="0.25">
      <c r="A89" s="117" t="s">
        <v>1096</v>
      </c>
      <c r="B89" s="86" t="s">
        <v>1100</v>
      </c>
      <c r="C89" s="206"/>
      <c r="D89" s="86"/>
      <c r="E89" s="206"/>
      <c r="G89" s="117" t="s">
        <v>206</v>
      </c>
      <c r="K89" s="227"/>
    </row>
    <row r="90" spans="1:11" s="117" customFormat="1" x14ac:dyDescent="0.25">
      <c r="A90" s="117" t="s">
        <v>1058</v>
      </c>
      <c r="B90" s="86" t="s">
        <v>1057</v>
      </c>
      <c r="C90" s="206"/>
      <c r="D90" s="86"/>
      <c r="E90" s="206"/>
      <c r="G90" s="117" t="s">
        <v>208</v>
      </c>
      <c r="K90" s="227"/>
    </row>
    <row r="91" spans="1:11" s="117" customFormat="1" x14ac:dyDescent="0.25">
      <c r="A91" s="117" t="s">
        <v>1060</v>
      </c>
      <c r="B91" s="86" t="s">
        <v>1059</v>
      </c>
      <c r="C91" s="206"/>
      <c r="D91" s="86"/>
      <c r="E91" s="206"/>
      <c r="G91" s="117" t="s">
        <v>210</v>
      </c>
      <c r="K91" s="227"/>
    </row>
    <row r="92" spans="1:11" s="117" customFormat="1" x14ac:dyDescent="0.25">
      <c r="A92" s="117" t="s">
        <v>1062</v>
      </c>
      <c r="B92" s="86" t="s">
        <v>1061</v>
      </c>
      <c r="C92" s="206"/>
      <c r="D92" s="86"/>
      <c r="E92" s="206"/>
      <c r="G92" s="117" t="s">
        <v>260</v>
      </c>
      <c r="K92" s="227"/>
    </row>
    <row r="93" spans="1:11" x14ac:dyDescent="0.25">
      <c r="A93" s="117" t="s">
        <v>1064</v>
      </c>
      <c r="B93" s="86" t="s">
        <v>1063</v>
      </c>
      <c r="G93" s="117" t="s">
        <v>212</v>
      </c>
    </row>
    <row r="94" spans="1:11" x14ac:dyDescent="0.25">
      <c r="A94" s="117" t="s">
        <v>1066</v>
      </c>
      <c r="B94" s="117" t="s">
        <v>1065</v>
      </c>
      <c r="G94" s="117" t="s">
        <v>216</v>
      </c>
    </row>
    <row r="95" spans="1:11" x14ac:dyDescent="0.25">
      <c r="A95" s="117" t="s">
        <v>1068</v>
      </c>
      <c r="B95" s="117" t="s">
        <v>1067</v>
      </c>
      <c r="G95" s="117" t="s">
        <v>218</v>
      </c>
    </row>
    <row r="96" spans="1:11" x14ac:dyDescent="0.25">
      <c r="A96" s="117" t="s">
        <v>1069</v>
      </c>
      <c r="B96" s="117">
        <v>1662</v>
      </c>
      <c r="G96" s="117" t="s">
        <v>214</v>
      </c>
    </row>
    <row r="97" spans="1:7" x14ac:dyDescent="0.25">
      <c r="A97" s="117" t="s">
        <v>1071</v>
      </c>
      <c r="B97" s="117" t="s">
        <v>1070</v>
      </c>
      <c r="G97" s="117" t="s">
        <v>251</v>
      </c>
    </row>
    <row r="98" spans="1:7" x14ac:dyDescent="0.25">
      <c r="A98" s="117" t="s">
        <v>1092</v>
      </c>
      <c r="B98" s="117" t="s">
        <v>1101</v>
      </c>
      <c r="G98" s="117" t="s">
        <v>220</v>
      </c>
    </row>
    <row r="99" spans="1:7" x14ac:dyDescent="0.25">
      <c r="A99" s="86" t="s">
        <v>1124</v>
      </c>
      <c r="B99" s="86" t="s">
        <v>1125</v>
      </c>
      <c r="G99" s="117" t="s">
        <v>221</v>
      </c>
    </row>
    <row r="100" spans="1:7" x14ac:dyDescent="0.25">
      <c r="A100" t="s">
        <v>1104</v>
      </c>
      <c r="B100" t="s">
        <v>1109</v>
      </c>
      <c r="G100" s="117" t="s">
        <v>223</v>
      </c>
    </row>
    <row r="101" spans="1:7" x14ac:dyDescent="0.25">
      <c r="A101" t="s">
        <v>1105</v>
      </c>
      <c r="B101" t="s">
        <v>1110</v>
      </c>
      <c r="G101" s="117" t="s">
        <v>225</v>
      </c>
    </row>
    <row r="102" spans="1:7" x14ac:dyDescent="0.25">
      <c r="A102" t="s">
        <v>1106</v>
      </c>
      <c r="B102" t="s">
        <v>1111</v>
      </c>
      <c r="G102" s="117" t="s">
        <v>227</v>
      </c>
    </row>
    <row r="103" spans="1:7" x14ac:dyDescent="0.25">
      <c r="A103" s="117" t="s">
        <v>47</v>
      </c>
      <c r="B103" s="117" t="s">
        <v>48</v>
      </c>
      <c r="G103" s="117" t="s">
        <v>229</v>
      </c>
    </row>
    <row r="104" spans="1:7" x14ac:dyDescent="0.25">
      <c r="A104" s="117" t="s">
        <v>49</v>
      </c>
      <c r="B104" s="117" t="s">
        <v>50</v>
      </c>
      <c r="G104" s="117" t="s">
        <v>231</v>
      </c>
    </row>
    <row r="105" spans="1:7" x14ac:dyDescent="0.25">
      <c r="A105" s="117" t="s">
        <v>51</v>
      </c>
      <c r="B105" s="117" t="s">
        <v>52</v>
      </c>
      <c r="G105" s="117" t="s">
        <v>233</v>
      </c>
    </row>
    <row r="106" spans="1:7" x14ac:dyDescent="0.25">
      <c r="A106" s="117" t="s">
        <v>53</v>
      </c>
      <c r="B106" s="117" t="s">
        <v>55</v>
      </c>
      <c r="G106" s="117" t="s">
        <v>241</v>
      </c>
    </row>
    <row r="107" spans="1:7" x14ac:dyDescent="0.25">
      <c r="A107" s="117" t="s">
        <v>56</v>
      </c>
      <c r="B107" s="117" t="s">
        <v>57</v>
      </c>
      <c r="G107" s="117" t="s">
        <v>235</v>
      </c>
    </row>
    <row r="108" spans="1:7" x14ac:dyDescent="0.25">
      <c r="A108" s="117" t="s">
        <v>58</v>
      </c>
      <c r="B108" s="117" t="s">
        <v>59</v>
      </c>
      <c r="G108" s="113" t="s">
        <v>237</v>
      </c>
    </row>
    <row r="109" spans="1:7" x14ac:dyDescent="0.25">
      <c r="A109" s="117" t="s">
        <v>60</v>
      </c>
      <c r="B109" s="117" t="s">
        <v>61</v>
      </c>
      <c r="G109" s="113" t="s">
        <v>239</v>
      </c>
    </row>
    <row r="110" spans="1:7" x14ac:dyDescent="0.25">
      <c r="A110" s="117" t="s">
        <v>62</v>
      </c>
      <c r="B110" s="117" t="s">
        <v>63</v>
      </c>
      <c r="G110" s="113" t="s">
        <v>243</v>
      </c>
    </row>
    <row r="111" spans="1:7" x14ac:dyDescent="0.25">
      <c r="A111" s="117" t="s">
        <v>64</v>
      </c>
      <c r="B111" s="117" t="s">
        <v>65</v>
      </c>
      <c r="G111" s="113" t="s">
        <v>244</v>
      </c>
    </row>
    <row r="112" spans="1:7" x14ac:dyDescent="0.25">
      <c r="A112" s="117" t="s">
        <v>66</v>
      </c>
      <c r="B112" s="117" t="s">
        <v>67</v>
      </c>
      <c r="G112" s="113" t="s">
        <v>246</v>
      </c>
    </row>
    <row r="113" spans="1:13" x14ac:dyDescent="0.25">
      <c r="A113" s="117" t="s">
        <v>68</v>
      </c>
      <c r="B113" s="117" t="s">
        <v>69</v>
      </c>
      <c r="G113" s="117" t="s">
        <v>1102</v>
      </c>
    </row>
    <row r="114" spans="1:13" s="208" customFormat="1" x14ac:dyDescent="0.25">
      <c r="A114" s="117" t="s">
        <v>70</v>
      </c>
      <c r="B114" s="117" t="s">
        <v>71</v>
      </c>
      <c r="C114" s="206"/>
      <c r="D114" s="86"/>
      <c r="E114" s="206"/>
      <c r="F114" s="117"/>
      <c r="G114" s="117" t="s">
        <v>1103</v>
      </c>
      <c r="H114" s="117"/>
      <c r="I114" s="117"/>
      <c r="J114" s="117"/>
      <c r="K114" s="227"/>
      <c r="L114" s="117"/>
      <c r="M114" s="117"/>
    </row>
    <row r="115" spans="1:13" x14ac:dyDescent="0.25">
      <c r="A115" s="117" t="s">
        <v>72</v>
      </c>
      <c r="B115" s="117" t="s">
        <v>73</v>
      </c>
    </row>
    <row r="116" spans="1:13" x14ac:dyDescent="0.25">
      <c r="A116" s="117" t="s">
        <v>74</v>
      </c>
      <c r="B116" s="117" t="s">
        <v>75</v>
      </c>
      <c r="G116" s="86"/>
    </row>
    <row r="117" spans="1:13" x14ac:dyDescent="0.25">
      <c r="A117" s="117" t="s">
        <v>76</v>
      </c>
      <c r="B117" s="117" t="s">
        <v>77</v>
      </c>
    </row>
    <row r="118" spans="1:13" x14ac:dyDescent="0.25">
      <c r="A118" s="117" t="s">
        <v>294</v>
      </c>
      <c r="B118" s="117" t="s">
        <v>295</v>
      </c>
    </row>
    <row r="119" spans="1:13" x14ac:dyDescent="0.25">
      <c r="A119" s="117" t="s">
        <v>78</v>
      </c>
      <c r="B119" s="117" t="s">
        <v>601</v>
      </c>
    </row>
    <row r="120" spans="1:13" s="208" customFormat="1" x14ac:dyDescent="0.25">
      <c r="A120" s="117" t="s">
        <v>79</v>
      </c>
      <c r="B120" s="117" t="s">
        <v>80</v>
      </c>
      <c r="C120" s="206"/>
      <c r="D120" s="86"/>
      <c r="E120" s="206"/>
      <c r="F120" s="117"/>
      <c r="G120" s="117"/>
      <c r="H120" s="117"/>
      <c r="I120" s="117"/>
      <c r="J120" s="117"/>
      <c r="K120" s="227"/>
      <c r="L120" s="117"/>
      <c r="M120" s="117"/>
    </row>
    <row r="121" spans="1:13" x14ac:dyDescent="0.25">
      <c r="A121" s="117" t="s">
        <v>81</v>
      </c>
      <c r="B121" s="117" t="s">
        <v>82</v>
      </c>
      <c r="L121" s="117"/>
      <c r="M121" s="117"/>
    </row>
    <row r="122" spans="1:13" x14ac:dyDescent="0.25">
      <c r="A122" s="117" t="s">
        <v>602</v>
      </c>
      <c r="B122" s="117" t="s">
        <v>600</v>
      </c>
    </row>
    <row r="123" spans="1:13" x14ac:dyDescent="0.25">
      <c r="A123" s="117" t="s">
        <v>277</v>
      </c>
      <c r="B123" s="117" t="s">
        <v>278</v>
      </c>
      <c r="L123" s="117"/>
      <c r="M123" s="117"/>
    </row>
    <row r="124" spans="1:13" x14ac:dyDescent="0.25">
      <c r="A124" s="117" t="s">
        <v>466</v>
      </c>
      <c r="B124" s="117" t="s">
        <v>84</v>
      </c>
      <c r="L124" s="117"/>
      <c r="M124" s="117"/>
    </row>
    <row r="125" spans="1:13" x14ac:dyDescent="0.25">
      <c r="A125" s="117" t="s">
        <v>85</v>
      </c>
      <c r="B125" s="117" t="s">
        <v>256</v>
      </c>
      <c r="L125" s="117"/>
      <c r="M125" s="117"/>
    </row>
    <row r="126" spans="1:13" x14ac:dyDescent="0.25">
      <c r="A126" s="117" t="s">
        <v>296</v>
      </c>
      <c r="B126" s="117" t="s">
        <v>297</v>
      </c>
      <c r="L126" s="117"/>
      <c r="M126" s="117"/>
    </row>
    <row r="127" spans="1:13" x14ac:dyDescent="0.25">
      <c r="A127" s="117" t="s">
        <v>86</v>
      </c>
      <c r="B127" s="117" t="s">
        <v>87</v>
      </c>
      <c r="L127" s="117"/>
      <c r="M127" s="117"/>
    </row>
    <row r="128" spans="1:13" x14ac:dyDescent="0.25">
      <c r="A128" s="117" t="s">
        <v>88</v>
      </c>
      <c r="B128" s="117" t="s">
        <v>89</v>
      </c>
    </row>
    <row r="129" spans="1:13" x14ac:dyDescent="0.25">
      <c r="A129" s="117" t="s">
        <v>90</v>
      </c>
      <c r="B129" s="117" t="s">
        <v>91</v>
      </c>
      <c r="L129" s="117"/>
      <c r="M129" s="117"/>
    </row>
    <row r="130" spans="1:13" x14ac:dyDescent="0.25">
      <c r="A130" s="117" t="s">
        <v>92</v>
      </c>
      <c r="B130" s="117" t="s">
        <v>93</v>
      </c>
    </row>
    <row r="131" spans="1:13" s="208" customFormat="1" x14ac:dyDescent="0.25">
      <c r="A131" s="117" t="s">
        <v>94</v>
      </c>
      <c r="B131" s="117" t="s">
        <v>95</v>
      </c>
      <c r="C131" s="206"/>
      <c r="D131" s="86"/>
      <c r="E131" s="206"/>
      <c r="F131" s="117"/>
      <c r="G131" s="117"/>
      <c r="H131" s="117"/>
      <c r="I131" s="117"/>
      <c r="J131" s="117"/>
      <c r="K131" s="227"/>
      <c r="L131" s="117"/>
      <c r="M131" s="117"/>
    </row>
    <row r="132" spans="1:13" s="208" customFormat="1" x14ac:dyDescent="0.25">
      <c r="A132" s="117" t="s">
        <v>497</v>
      </c>
      <c r="B132" s="117" t="s">
        <v>255</v>
      </c>
      <c r="C132" s="206"/>
      <c r="D132" s="86"/>
      <c r="E132" s="206"/>
      <c r="F132" s="117"/>
      <c r="G132" s="117"/>
      <c r="H132" s="117"/>
      <c r="I132" s="117"/>
      <c r="J132" s="117"/>
      <c r="K132" s="227"/>
      <c r="L132" s="117"/>
      <c r="M132" s="117"/>
    </row>
    <row r="133" spans="1:13" x14ac:dyDescent="0.25">
      <c r="A133" s="117" t="s">
        <v>298</v>
      </c>
      <c r="B133" s="117" t="s">
        <v>299</v>
      </c>
    </row>
    <row r="134" spans="1:13" x14ac:dyDescent="0.25">
      <c r="A134" s="117" t="s">
        <v>96</v>
      </c>
      <c r="B134" s="117" t="s">
        <v>97</v>
      </c>
    </row>
    <row r="135" spans="1:13" x14ac:dyDescent="0.25">
      <c r="A135" s="117" t="s">
        <v>98</v>
      </c>
      <c r="B135" s="117" t="s">
        <v>99</v>
      </c>
    </row>
    <row r="136" spans="1:13" x14ac:dyDescent="0.25">
      <c r="A136" s="117" t="s">
        <v>100</v>
      </c>
      <c r="B136" s="117" t="s">
        <v>101</v>
      </c>
    </row>
    <row r="137" spans="1:13" s="208" customFormat="1" x14ac:dyDescent="0.25">
      <c r="A137" s="117" t="s">
        <v>103</v>
      </c>
      <c r="B137" s="117" t="s">
        <v>104</v>
      </c>
      <c r="C137" s="206"/>
      <c r="D137" s="86"/>
      <c r="E137" s="206"/>
      <c r="F137" s="117"/>
      <c r="G137" s="117"/>
      <c r="H137" s="117"/>
      <c r="I137" s="117"/>
      <c r="J137" s="117"/>
      <c r="K137" s="227"/>
      <c r="L137" s="117"/>
      <c r="M137" s="117"/>
    </row>
    <row r="138" spans="1:13" x14ac:dyDescent="0.25">
      <c r="A138" s="117" t="s">
        <v>105</v>
      </c>
      <c r="B138" s="117" t="s">
        <v>106</v>
      </c>
      <c r="L138" s="117"/>
      <c r="M138" s="117"/>
    </row>
    <row r="139" spans="1:13" s="208" customFormat="1" x14ac:dyDescent="0.25">
      <c r="A139" s="117" t="s">
        <v>107</v>
      </c>
      <c r="B139" s="117" t="s">
        <v>108</v>
      </c>
      <c r="C139" s="206"/>
      <c r="D139" s="86"/>
      <c r="E139" s="206"/>
      <c r="F139" s="117"/>
      <c r="G139" s="117"/>
      <c r="H139" s="117"/>
      <c r="I139" s="117"/>
      <c r="J139" s="117"/>
      <c r="K139" s="227"/>
      <c r="L139" s="117"/>
      <c r="M139" s="117"/>
    </row>
    <row r="140" spans="1:13" x14ac:dyDescent="0.25">
      <c r="A140" s="117" t="s">
        <v>109</v>
      </c>
      <c r="B140" s="117" t="s">
        <v>110</v>
      </c>
    </row>
    <row r="141" spans="1:13" s="227" customFormat="1" x14ac:dyDescent="0.25">
      <c r="A141" s="227" t="s">
        <v>1253</v>
      </c>
      <c r="B141" s="227" t="s">
        <v>1254</v>
      </c>
      <c r="C141" s="206"/>
      <c r="D141" s="86"/>
      <c r="E141" s="206"/>
      <c r="G141" s="117"/>
    </row>
    <row r="142" spans="1:13" x14ac:dyDescent="0.25">
      <c r="A142" s="117" t="s">
        <v>604</v>
      </c>
      <c r="B142" s="117" t="s">
        <v>603</v>
      </c>
      <c r="G142" s="227"/>
    </row>
    <row r="143" spans="1:13" x14ac:dyDescent="0.25">
      <c r="A143" s="117" t="s">
        <v>111</v>
      </c>
      <c r="B143" s="117" t="s">
        <v>112</v>
      </c>
    </row>
    <row r="144" spans="1:13" x14ac:dyDescent="0.25">
      <c r="A144" s="117" t="s">
        <v>113</v>
      </c>
      <c r="B144" s="117" t="s">
        <v>114</v>
      </c>
    </row>
    <row r="145" spans="1:13" x14ac:dyDescent="0.25">
      <c r="A145" s="117" t="s">
        <v>115</v>
      </c>
      <c r="B145" s="117" t="s">
        <v>116</v>
      </c>
      <c r="L145" s="117"/>
      <c r="M145" s="117"/>
    </row>
    <row r="146" spans="1:13" x14ac:dyDescent="0.25">
      <c r="A146" s="117" t="s">
        <v>117</v>
      </c>
      <c r="B146" s="117" t="s">
        <v>118</v>
      </c>
    </row>
    <row r="147" spans="1:13" x14ac:dyDescent="0.25">
      <c r="A147" s="117" t="s">
        <v>119</v>
      </c>
      <c r="B147" s="117" t="s">
        <v>120</v>
      </c>
      <c r="L147" s="117"/>
      <c r="M147" s="117"/>
    </row>
    <row r="148" spans="1:13" x14ac:dyDescent="0.25">
      <c r="A148" s="117" t="s">
        <v>121</v>
      </c>
      <c r="B148" s="117" t="s">
        <v>122</v>
      </c>
      <c r="L148" s="117"/>
      <c r="M148" s="117"/>
    </row>
    <row r="149" spans="1:13" x14ac:dyDescent="0.25">
      <c r="A149" s="117" t="s">
        <v>124</v>
      </c>
      <c r="B149" s="117" t="s">
        <v>125</v>
      </c>
      <c r="L149" s="117"/>
      <c r="M149" s="117"/>
    </row>
    <row r="150" spans="1:13" x14ac:dyDescent="0.25">
      <c r="A150" s="117" t="s">
        <v>126</v>
      </c>
      <c r="B150" s="117" t="s">
        <v>127</v>
      </c>
      <c r="L150" s="117"/>
      <c r="M150" s="117"/>
    </row>
    <row r="151" spans="1:13" x14ac:dyDescent="0.25">
      <c r="A151" s="117" t="s">
        <v>128</v>
      </c>
      <c r="B151" s="117" t="s">
        <v>129</v>
      </c>
    </row>
    <row r="152" spans="1:13" s="208" customFormat="1" x14ac:dyDescent="0.25">
      <c r="A152" s="117" t="s">
        <v>130</v>
      </c>
      <c r="B152" s="117" t="s">
        <v>131</v>
      </c>
      <c r="C152" s="206"/>
      <c r="D152" s="86"/>
      <c r="E152" s="206"/>
      <c r="F152" s="117"/>
      <c r="G152" s="117"/>
      <c r="H152" s="117"/>
      <c r="I152" s="117"/>
      <c r="J152" s="117"/>
      <c r="K152" s="227"/>
      <c r="L152" s="117"/>
      <c r="M152" s="117"/>
    </row>
    <row r="153" spans="1:13" x14ac:dyDescent="0.25">
      <c r="A153" s="117" t="s">
        <v>132</v>
      </c>
      <c r="B153" s="117" t="s">
        <v>133</v>
      </c>
    </row>
    <row r="154" spans="1:13" x14ac:dyDescent="0.25">
      <c r="A154" s="117" t="s">
        <v>134</v>
      </c>
      <c r="B154" s="117" t="s">
        <v>135</v>
      </c>
    </row>
    <row r="155" spans="1:13" x14ac:dyDescent="0.25">
      <c r="A155" s="117" t="s">
        <v>136</v>
      </c>
      <c r="B155" s="117" t="s">
        <v>137</v>
      </c>
    </row>
    <row r="156" spans="1:13" x14ac:dyDescent="0.25">
      <c r="A156" s="117" t="s">
        <v>138</v>
      </c>
      <c r="B156" s="117" t="s">
        <v>139</v>
      </c>
    </row>
    <row r="157" spans="1:13" x14ac:dyDescent="0.25">
      <c r="A157" s="117" t="s">
        <v>140</v>
      </c>
      <c r="B157" s="117" t="s">
        <v>141</v>
      </c>
    </row>
    <row r="158" spans="1:13" x14ac:dyDescent="0.25">
      <c r="A158" s="117" t="s">
        <v>142</v>
      </c>
      <c r="B158" s="117" t="s">
        <v>143</v>
      </c>
    </row>
    <row r="159" spans="1:13" x14ac:dyDescent="0.25">
      <c r="A159" s="117" t="s">
        <v>144</v>
      </c>
      <c r="B159" s="117" t="s">
        <v>146</v>
      </c>
    </row>
    <row r="160" spans="1:13" x14ac:dyDescent="0.25">
      <c r="A160" s="117" t="s">
        <v>147</v>
      </c>
      <c r="B160" s="117" t="s">
        <v>148</v>
      </c>
    </row>
    <row r="161" spans="1:13" s="208" customFormat="1" x14ac:dyDescent="0.25">
      <c r="A161" s="117" t="s">
        <v>149</v>
      </c>
      <c r="B161" s="117" t="s">
        <v>150</v>
      </c>
      <c r="C161" s="206"/>
      <c r="D161" s="86"/>
      <c r="E161" s="206"/>
      <c r="F161" s="117"/>
      <c r="G161" s="117"/>
      <c r="H161" s="117"/>
      <c r="I161" s="117"/>
      <c r="J161" s="117"/>
      <c r="K161" s="227"/>
      <c r="L161" s="117"/>
      <c r="M161" s="117"/>
    </row>
    <row r="162" spans="1:13" x14ac:dyDescent="0.25">
      <c r="A162" s="117" t="s">
        <v>151</v>
      </c>
      <c r="B162" s="117" t="s">
        <v>153</v>
      </c>
      <c r="L162" s="117"/>
      <c r="M162" s="117"/>
    </row>
    <row r="163" spans="1:13" x14ac:dyDescent="0.25">
      <c r="A163" s="117" t="s">
        <v>154</v>
      </c>
      <c r="B163" s="117" t="s">
        <v>156</v>
      </c>
    </row>
    <row r="164" spans="1:13" x14ac:dyDescent="0.25">
      <c r="A164" s="117" t="s">
        <v>257</v>
      </c>
      <c r="B164" s="117" t="s">
        <v>258</v>
      </c>
    </row>
    <row r="165" spans="1:13" x14ac:dyDescent="0.25">
      <c r="A165" s="117" t="s">
        <v>300</v>
      </c>
      <c r="B165" s="117" t="s">
        <v>301</v>
      </c>
    </row>
    <row r="166" spans="1:13" s="208" customFormat="1" x14ac:dyDescent="0.25">
      <c r="A166" s="117" t="s">
        <v>302</v>
      </c>
      <c r="B166" s="117" t="s">
        <v>303</v>
      </c>
      <c r="C166" s="206"/>
      <c r="D166" s="86"/>
      <c r="E166" s="206"/>
      <c r="F166" s="117"/>
      <c r="G166" s="117"/>
      <c r="H166" s="117"/>
      <c r="I166" s="117"/>
      <c r="J166" s="117"/>
      <c r="K166" s="227"/>
      <c r="L166" s="117"/>
      <c r="M166" s="117"/>
    </row>
    <row r="167" spans="1:13" x14ac:dyDescent="0.25">
      <c r="A167" s="117" t="s">
        <v>159</v>
      </c>
      <c r="B167" s="117" t="s">
        <v>160</v>
      </c>
    </row>
    <row r="168" spans="1:13" x14ac:dyDescent="0.25">
      <c r="A168" s="117" t="s">
        <v>161</v>
      </c>
      <c r="B168" s="117" t="s">
        <v>162</v>
      </c>
    </row>
    <row r="169" spans="1:13" s="227" customFormat="1" x14ac:dyDescent="0.25">
      <c r="A169" s="117" t="s">
        <v>163</v>
      </c>
      <c r="B169" s="117" t="s">
        <v>164</v>
      </c>
      <c r="C169" s="206"/>
      <c r="D169" s="86"/>
      <c r="E169" s="206"/>
      <c r="G169" s="117"/>
      <c r="H169" s="117"/>
      <c r="I169" s="117"/>
    </row>
    <row r="170" spans="1:13" x14ac:dyDescent="0.25">
      <c r="A170" s="227" t="s">
        <v>1174</v>
      </c>
      <c r="B170" s="227" t="s">
        <v>1175</v>
      </c>
      <c r="I170" s="227"/>
    </row>
    <row r="171" spans="1:13" x14ac:dyDescent="0.25">
      <c r="A171" s="117" t="s">
        <v>165</v>
      </c>
      <c r="B171" s="117" t="s">
        <v>167</v>
      </c>
      <c r="G171" s="227"/>
      <c r="H171" s="227"/>
    </row>
    <row r="172" spans="1:13" x14ac:dyDescent="0.25">
      <c r="A172" s="117" t="s">
        <v>168</v>
      </c>
      <c r="B172" s="117" t="s">
        <v>169</v>
      </c>
      <c r="L172" s="117"/>
      <c r="M172" s="117"/>
    </row>
    <row r="173" spans="1:13" x14ac:dyDescent="0.25">
      <c r="A173" s="117" t="s">
        <v>170</v>
      </c>
      <c r="B173" s="117" t="s">
        <v>171</v>
      </c>
      <c r="L173" s="117"/>
      <c r="M173" s="117"/>
    </row>
    <row r="174" spans="1:13" s="208" customFormat="1" x14ac:dyDescent="0.25">
      <c r="A174" s="117" t="s">
        <v>304</v>
      </c>
      <c r="B174" s="117" t="s">
        <v>305</v>
      </c>
      <c r="C174" s="206"/>
      <c r="D174" s="86"/>
      <c r="E174" s="206"/>
      <c r="F174" s="117"/>
      <c r="G174" s="117"/>
      <c r="H174" s="117"/>
      <c r="I174" s="117"/>
      <c r="J174" s="117"/>
      <c r="K174" s="227"/>
      <c r="L174" s="117"/>
      <c r="M174" s="117"/>
    </row>
    <row r="175" spans="1:13" x14ac:dyDescent="0.25">
      <c r="A175" s="117" t="s">
        <v>172</v>
      </c>
      <c r="B175" s="117" t="s">
        <v>173</v>
      </c>
    </row>
    <row r="176" spans="1:13" x14ac:dyDescent="0.25">
      <c r="A176" s="117" t="s">
        <v>174</v>
      </c>
      <c r="B176" s="117" t="s">
        <v>176</v>
      </c>
    </row>
    <row r="177" spans="1:13" x14ac:dyDescent="0.25">
      <c r="A177" s="117" t="s">
        <v>177</v>
      </c>
      <c r="B177" s="117" t="s">
        <v>178</v>
      </c>
    </row>
    <row r="178" spans="1:13" x14ac:dyDescent="0.25">
      <c r="A178" s="117" t="s">
        <v>179</v>
      </c>
      <c r="B178" s="117" t="s">
        <v>180</v>
      </c>
      <c r="L178" s="117"/>
      <c r="M178" s="117"/>
    </row>
    <row r="179" spans="1:13" x14ac:dyDescent="0.25">
      <c r="A179" s="117" t="s">
        <v>181</v>
      </c>
      <c r="B179" s="117" t="s">
        <v>182</v>
      </c>
    </row>
    <row r="180" spans="1:13" x14ac:dyDescent="0.25">
      <c r="A180" s="117" t="s">
        <v>183</v>
      </c>
      <c r="B180" s="117" t="s">
        <v>184</v>
      </c>
    </row>
    <row r="181" spans="1:13" x14ac:dyDescent="0.25">
      <c r="A181" s="117" t="s">
        <v>185</v>
      </c>
      <c r="B181" s="117" t="s">
        <v>186</v>
      </c>
    </row>
    <row r="182" spans="1:13" x14ac:dyDescent="0.25">
      <c r="A182" s="117" t="s">
        <v>187</v>
      </c>
      <c r="B182" s="117" t="s">
        <v>188</v>
      </c>
    </row>
    <row r="183" spans="1:13" x14ac:dyDescent="0.25">
      <c r="A183" s="117" t="s">
        <v>189</v>
      </c>
      <c r="B183" s="117" t="s">
        <v>190</v>
      </c>
    </row>
    <row r="184" spans="1:13" x14ac:dyDescent="0.25">
      <c r="A184" s="117" t="s">
        <v>191</v>
      </c>
      <c r="B184" s="117" t="s">
        <v>192</v>
      </c>
    </row>
    <row r="185" spans="1:13" x14ac:dyDescent="0.25">
      <c r="A185" s="117" t="s">
        <v>193</v>
      </c>
      <c r="B185" s="117" t="s">
        <v>194</v>
      </c>
      <c r="L185" s="117"/>
      <c r="M185" s="117"/>
    </row>
    <row r="186" spans="1:13" x14ac:dyDescent="0.25">
      <c r="A186" s="117" t="s">
        <v>195</v>
      </c>
      <c r="B186" s="117" t="s">
        <v>196</v>
      </c>
      <c r="L186" s="117"/>
      <c r="M186" s="117"/>
    </row>
    <row r="187" spans="1:13" s="208" customFormat="1" x14ac:dyDescent="0.25">
      <c r="A187" s="117" t="s">
        <v>198</v>
      </c>
      <c r="B187" s="117" t="s">
        <v>200</v>
      </c>
      <c r="C187" s="206"/>
      <c r="D187" s="86"/>
      <c r="E187" s="206"/>
      <c r="F187" s="117"/>
      <c r="G187" s="117"/>
      <c r="H187" s="117"/>
      <c r="I187" s="117"/>
      <c r="J187" s="117"/>
      <c r="K187" s="227"/>
      <c r="L187" s="117"/>
      <c r="M187" s="117"/>
    </row>
    <row r="188" spans="1:13" x14ac:dyDescent="0.25">
      <c r="A188" s="117" t="s">
        <v>201</v>
      </c>
      <c r="B188" s="117" t="s">
        <v>202</v>
      </c>
      <c r="L188" s="117"/>
      <c r="M188" s="117"/>
    </row>
    <row r="189" spans="1:13" x14ac:dyDescent="0.25">
      <c r="A189" s="117" t="s">
        <v>203</v>
      </c>
      <c r="B189" s="117" t="s">
        <v>205</v>
      </c>
      <c r="L189" s="117"/>
      <c r="M189" s="117"/>
    </row>
    <row r="190" spans="1:13" x14ac:dyDescent="0.25">
      <c r="A190" s="117" t="s">
        <v>206</v>
      </c>
      <c r="B190" s="117" t="s">
        <v>207</v>
      </c>
      <c r="L190" s="117"/>
      <c r="M190" s="117"/>
    </row>
    <row r="191" spans="1:13" x14ac:dyDescent="0.25">
      <c r="A191" s="117" t="s">
        <v>208</v>
      </c>
      <c r="B191" s="117" t="s">
        <v>209</v>
      </c>
    </row>
    <row r="192" spans="1:13" x14ac:dyDescent="0.25">
      <c r="A192" s="117" t="s">
        <v>210</v>
      </c>
      <c r="B192" s="117" t="s">
        <v>211</v>
      </c>
    </row>
    <row r="193" spans="1:13" x14ac:dyDescent="0.25">
      <c r="A193" s="117" t="s">
        <v>260</v>
      </c>
      <c r="B193" s="117" t="s">
        <v>259</v>
      </c>
    </row>
    <row r="194" spans="1:13" x14ac:dyDescent="0.25">
      <c r="A194" s="117" t="s">
        <v>212</v>
      </c>
      <c r="B194" s="117" t="s">
        <v>213</v>
      </c>
    </row>
    <row r="195" spans="1:13" s="208" customFormat="1" x14ac:dyDescent="0.25">
      <c r="A195" s="117" t="s">
        <v>216</v>
      </c>
      <c r="B195" s="117" t="s">
        <v>217</v>
      </c>
      <c r="C195" s="206"/>
      <c r="D195" s="86"/>
      <c r="E195" s="206"/>
      <c r="F195" s="117"/>
      <c r="G195" s="117"/>
      <c r="H195" s="117"/>
      <c r="I195" s="117"/>
      <c r="J195" s="117"/>
      <c r="K195" s="227"/>
      <c r="L195" s="117"/>
      <c r="M195" s="117"/>
    </row>
    <row r="196" spans="1:13" x14ac:dyDescent="0.25">
      <c r="A196" s="117" t="s">
        <v>218</v>
      </c>
      <c r="B196" s="117" t="s">
        <v>219</v>
      </c>
    </row>
    <row r="197" spans="1:13" x14ac:dyDescent="0.25">
      <c r="A197" s="117" t="s">
        <v>214</v>
      </c>
      <c r="B197" s="117" t="s">
        <v>215</v>
      </c>
      <c r="I197" s="227"/>
    </row>
    <row r="198" spans="1:13" s="227" customFormat="1" x14ac:dyDescent="0.25">
      <c r="A198" s="117" t="s">
        <v>251</v>
      </c>
      <c r="B198" s="117" t="s">
        <v>252</v>
      </c>
      <c r="C198" s="206"/>
      <c r="D198" s="86"/>
      <c r="E198" s="206"/>
      <c r="F198" s="117"/>
      <c r="G198" s="117"/>
      <c r="H198" s="117"/>
      <c r="I198" s="117"/>
    </row>
    <row r="199" spans="1:13" x14ac:dyDescent="0.25">
      <c r="A199" s="117" t="s">
        <v>220</v>
      </c>
      <c r="B199" s="227" t="s">
        <v>1255</v>
      </c>
      <c r="F199" s="227"/>
    </row>
    <row r="200" spans="1:13" x14ac:dyDescent="0.25">
      <c r="A200" s="117" t="s">
        <v>221</v>
      </c>
      <c r="B200" s="117" t="s">
        <v>222</v>
      </c>
      <c r="G200" s="227"/>
      <c r="H200" s="227"/>
    </row>
    <row r="201" spans="1:13" x14ac:dyDescent="0.25">
      <c r="A201" s="117" t="s">
        <v>223</v>
      </c>
      <c r="B201" s="117" t="s">
        <v>224</v>
      </c>
    </row>
    <row r="202" spans="1:13" x14ac:dyDescent="0.25">
      <c r="A202" s="117" t="s">
        <v>225</v>
      </c>
      <c r="B202" s="117" t="s">
        <v>226</v>
      </c>
    </row>
    <row r="203" spans="1:13" x14ac:dyDescent="0.25">
      <c r="A203" s="117" t="s">
        <v>227</v>
      </c>
      <c r="B203" s="117" t="s">
        <v>228</v>
      </c>
    </row>
    <row r="204" spans="1:13" x14ac:dyDescent="0.25">
      <c r="A204" s="113" t="s">
        <v>229</v>
      </c>
      <c r="B204" s="113" t="s">
        <v>230</v>
      </c>
      <c r="L204" s="117"/>
      <c r="M204" s="117"/>
    </row>
    <row r="205" spans="1:13" x14ac:dyDescent="0.25">
      <c r="A205" s="113" t="s">
        <v>231</v>
      </c>
      <c r="B205" s="113" t="s">
        <v>232</v>
      </c>
    </row>
    <row r="206" spans="1:13" x14ac:dyDescent="0.25">
      <c r="A206" s="113" t="s">
        <v>233</v>
      </c>
      <c r="B206" s="113" t="s">
        <v>234</v>
      </c>
    </row>
    <row r="207" spans="1:13" x14ac:dyDescent="0.25">
      <c r="A207" s="113" t="s">
        <v>241</v>
      </c>
      <c r="B207" s="113" t="s">
        <v>242</v>
      </c>
    </row>
    <row r="208" spans="1:13" x14ac:dyDescent="0.25">
      <c r="A208" s="113" t="s">
        <v>235</v>
      </c>
      <c r="B208" s="113" t="s">
        <v>236</v>
      </c>
    </row>
    <row r="209" spans="1:2" x14ac:dyDescent="0.25">
      <c r="A209" t="s">
        <v>237</v>
      </c>
      <c r="B209" t="s">
        <v>238</v>
      </c>
    </row>
    <row r="210" spans="1:2" x14ac:dyDescent="0.25">
      <c r="A210" t="s">
        <v>239</v>
      </c>
      <c r="B210" t="s">
        <v>240</v>
      </c>
    </row>
    <row r="211" spans="1:2" x14ac:dyDescent="0.25">
      <c r="A211" t="s">
        <v>243</v>
      </c>
      <c r="B211" t="s">
        <v>599</v>
      </c>
    </row>
    <row r="212" spans="1:2" x14ac:dyDescent="0.25">
      <c r="A212" t="s">
        <v>244</v>
      </c>
      <c r="B212" t="s">
        <v>245</v>
      </c>
    </row>
    <row r="213" spans="1:2" x14ac:dyDescent="0.25">
      <c r="A213" t="s">
        <v>246</v>
      </c>
      <c r="B213" t="s">
        <v>247</v>
      </c>
    </row>
    <row r="214" spans="1:2" x14ac:dyDescent="0.25">
      <c r="A214" s="86" t="s">
        <v>1102</v>
      </c>
      <c r="B214" s="86" t="s">
        <v>1107</v>
      </c>
    </row>
    <row r="215" spans="1:2" x14ac:dyDescent="0.25">
      <c r="A215" s="86" t="s">
        <v>1103</v>
      </c>
      <c r="B215" s="86" t="s">
        <v>1108</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11</vt:i4>
      </vt:variant>
      <vt:variant>
        <vt:lpstr>Named Ranges</vt:lpstr>
      </vt:variant>
      <vt:variant>
        <vt:i4>84</vt:i4>
      </vt:variant>
    </vt:vector>
  </HeadingPairs>
  <TitlesOfParts>
    <vt:vector size="95" baseType="lpstr">
      <vt:lpstr>Structured Bonds</vt:lpstr>
      <vt:lpstr>Warrants and Certificates</vt:lpstr>
      <vt:lpstr>Coupon Bonds</vt:lpstr>
      <vt:lpstr>ETFs</vt:lpstr>
      <vt:lpstr>LookupValues</vt:lpstr>
      <vt:lpstr>Instructions-Examples</vt:lpstr>
      <vt:lpstr>Notes</vt:lpstr>
      <vt:lpstr>ETF Reference Data</vt:lpstr>
      <vt:lpstr>WC_Underlyings</vt:lpstr>
      <vt:lpstr>Warrants and Certificates Notes</vt:lpstr>
      <vt:lpstr>Sheet1</vt:lpstr>
      <vt:lpstr>BondIssuers</vt:lpstr>
      <vt:lpstr>BondIssuerTable</vt:lpstr>
      <vt:lpstr>BondIssuingAgent</vt:lpstr>
      <vt:lpstr>BondIssuingAgentsTable</vt:lpstr>
      <vt:lpstr>BondMTNStandalone</vt:lpstr>
      <vt:lpstr>BondSegment</vt:lpstr>
      <vt:lpstr>CallPut</vt:lpstr>
      <vt:lpstr>Commodities</vt:lpstr>
      <vt:lpstr>Commodities_Column</vt:lpstr>
      <vt:lpstr>CouponBondIssuers</vt:lpstr>
      <vt:lpstr>CouponBondIssuersTable</vt:lpstr>
      <vt:lpstr>CouponBondProgram</vt:lpstr>
      <vt:lpstr>CouponBondSegment</vt:lpstr>
      <vt:lpstr>CouponLeadManagers</vt:lpstr>
      <vt:lpstr>CouponLeadManagersTable</vt:lpstr>
      <vt:lpstr>CouponsPerYear</vt:lpstr>
      <vt:lpstr>Currency</vt:lpstr>
      <vt:lpstr>Currency_Column</vt:lpstr>
      <vt:lpstr>DayAdjustmentMethod</vt:lpstr>
      <vt:lpstr>DayCountMethod</vt:lpstr>
      <vt:lpstr>DayCountMethod2</vt:lpstr>
      <vt:lpstr>Direction</vt:lpstr>
      <vt:lpstr>Direction_Lookup</vt:lpstr>
      <vt:lpstr>Equity</vt:lpstr>
      <vt:lpstr>Equity_Column</vt:lpstr>
      <vt:lpstr>ETF_Actively_Managed_Fund</vt:lpstr>
      <vt:lpstr>ETF_Asset_Class</vt:lpstr>
      <vt:lpstr>ETF_Leverage</vt:lpstr>
      <vt:lpstr>ETF_Replication_Method</vt:lpstr>
      <vt:lpstr>ETF_Size_Sector</vt:lpstr>
      <vt:lpstr>ETF_Style</vt:lpstr>
      <vt:lpstr>ETF_UCITSIII</vt:lpstr>
      <vt:lpstr>ExcersizeTypes</vt:lpstr>
      <vt:lpstr>FixedIncome</vt:lpstr>
      <vt:lpstr>FixedIncome_Column</vt:lpstr>
      <vt:lpstr>FloatingFixed</vt:lpstr>
      <vt:lpstr>Income_Treatment</vt:lpstr>
      <vt:lpstr>InstrumentCurrencies</vt:lpstr>
      <vt:lpstr>Instruments</vt:lpstr>
      <vt:lpstr>InstrumentsCouponBond</vt:lpstr>
      <vt:lpstr>InstrumentsETF</vt:lpstr>
      <vt:lpstr>InstrumentsStructuredBond</vt:lpstr>
      <vt:lpstr>InstrumentSubType</vt:lpstr>
      <vt:lpstr>'Warrants and Certificates Notes'!Issuer</vt:lpstr>
      <vt:lpstr>Issuer</vt:lpstr>
      <vt:lpstr>IssuerCouponBond</vt:lpstr>
      <vt:lpstr>IssuerETF</vt:lpstr>
      <vt:lpstr>IssuerStructuredBond</vt:lpstr>
      <vt:lpstr>Market_Maker</vt:lpstr>
      <vt:lpstr>Market_Maker_Table</vt:lpstr>
      <vt:lpstr>MixedAssetClass</vt:lpstr>
      <vt:lpstr>MixedAssetClass_Column</vt:lpstr>
      <vt:lpstr>'Coupon Bonds'!Print_Area</vt:lpstr>
      <vt:lpstr>ETFs!Print_Area</vt:lpstr>
      <vt:lpstr>ReferenceRate</vt:lpstr>
      <vt:lpstr>SelectedSubtype</vt:lpstr>
      <vt:lpstr>SettlementTypes</vt:lpstr>
      <vt:lpstr>StarCAM_ETFIssuers</vt:lpstr>
      <vt:lpstr>StarCAM_ETFIssuers_Table</vt:lpstr>
      <vt:lpstr>StarCAM_Exchanges</vt:lpstr>
      <vt:lpstr>StarCAM_Issuers</vt:lpstr>
      <vt:lpstr>StarCAM_Issuers_Table</vt:lpstr>
      <vt:lpstr>TradingCurrencies</vt:lpstr>
      <vt:lpstr>WC_</vt:lpstr>
      <vt:lpstr>WC__Column</vt:lpstr>
      <vt:lpstr>WC_Asset_Classes</vt:lpstr>
      <vt:lpstr>WC_Commodities</vt:lpstr>
      <vt:lpstr>WC_Commodities_Column</vt:lpstr>
      <vt:lpstr>WC_Funds</vt:lpstr>
      <vt:lpstr>WC_Funds_Column</vt:lpstr>
      <vt:lpstr>WC_FX</vt:lpstr>
      <vt:lpstr>WC_FX_Column</vt:lpstr>
      <vt:lpstr>WC_Indexes</vt:lpstr>
      <vt:lpstr>WC_Indexes_Column</vt:lpstr>
      <vt:lpstr>WC_ISIN_Lookup</vt:lpstr>
      <vt:lpstr>WC_Mixed</vt:lpstr>
      <vt:lpstr>WC_Mixed_Column</vt:lpstr>
      <vt:lpstr>WC_Rates</vt:lpstr>
      <vt:lpstr>WC_Rates_Column</vt:lpstr>
      <vt:lpstr>WC_Shares</vt:lpstr>
      <vt:lpstr>WC_Shares_Column</vt:lpstr>
      <vt:lpstr>Version</vt:lpstr>
      <vt:lpstr>Volatility</vt:lpstr>
      <vt:lpstr>Volatility_Column</vt:lpstr>
    </vt:vector>
  </TitlesOfParts>
  <Company>The Nasdaq OMX Group,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Benjamin Haskell</dc:creator>
  <cp:lastModifiedBy>Olli Kukkonen</cp:lastModifiedBy>
  <cp:lastPrinted>2012-09-17T12:56:27Z</cp:lastPrinted>
  <dcterms:created xsi:type="dcterms:W3CDTF">2010-06-11T13:43:43Z</dcterms:created>
  <dcterms:modified xsi:type="dcterms:W3CDTF">2013-12-18T15:09:08Z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