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<sst xmlns="http://schemas.openxmlformats.org/spreadsheetml/2006/main" count="2503" uniqueCount="1430">
  <si>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</si>
  <si>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</si>
  <si>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</si>
  <si>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</si>
  <si>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</si>
  <si>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</si>
  <si>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</si>
  <si>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</si>
  <si>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</si>
  <si>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</si>
  <si>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</si>
  <si>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</si>
  <si>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</si>
  <si>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</si>
  <si>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</si>
  <si>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</si>
  <si>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</si>
  <si>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</si>
  <si>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</si>
  <si>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</si>
  <si>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</si>
  <si>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</si>
  <si>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</si>
  <si>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</si>
  <si>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</si>
  <si>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</si>
  <si>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</si>
  <si>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</si>
  <si>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</si>
  <si>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</si>
  <si>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</si>
  <si>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</si>
  <si>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</si>
  <si>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</si>
  <si>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</si>
  <si>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</si>
  <si>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</si>
  <si>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</si>
  <si>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</si>
  <si>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</si>
  <si>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</si>
  <si>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</si>
  <si>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</si>
  <si>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</si>
  <si>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</si>
  <si>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</si>
  <si>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</si>
  <si>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</si>
  <si>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</si>
  <si>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</si>
  <si>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</si>
  <si>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</si>
  <si>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</si>
  <si>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</si>
  <si>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</si>
  <si>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</si>
  <si>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</si>
  <si>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</si>
  <si>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</si>
  <si>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</si>
  <si>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</si>
  <si>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</si>
  <si>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</si>
  <si>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</si>
  <si>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</si>
  <si>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</si>
  <si>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</si>
  <si>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</si>
  <si>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</si>
  <si>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</si>
  <si>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</si>
  <si>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</si>
  <si>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</si>
  <si>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</si>
  <si>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</si>
  <si>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</si>
  <si>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</si>
  <si>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</si>
  <si>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</si>
  <si>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</si>
  <si>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</si>
  <si>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</si>
  <si>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</si>
  <si>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</si>
  <si>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</si>
  <si>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</si>
  <si>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</si>
  <si>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</si>
  <si>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</si>
  <si>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</si>
  <si>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</si>
  <si>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</si>
  <si>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</si>
  <si>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</si>
  <si>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</si>
  <si>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</si>
  <si>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</si>
  <si>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</si>
  <si>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</si>
  <si>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</si>
  <si>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</si>
  <si>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</si>
  <si>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</si>
  <si>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</si>
  <si>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</si>
  <si>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</si>
  <si>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</si>
  <si>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</si>
  <si>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</si>
  <si>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</si>
  <si>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</si>
  <si>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</si>
  <si>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</si>
  <si>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</si>
  <si>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</si>
  <si>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</si>
  <si>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</si>
  <si>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</si>
  <si>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</si>
  <si>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</si>
  <si>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</si>
  <si>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</si>
  <si>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</si>
  <si>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</si>
  <si>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</si>
  <si>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</si>
  <si>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</si>
  <si>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</si>
  <si>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</si>
  <si>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</si>
  <si>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</si>
  <si>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</si>
  <si>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</si>
  <si>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</si>
  <si>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</si>
  <si>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</si>
  <si>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</si>
  <si>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</si>
  <si>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</si>
  <si>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</si>
  <si>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</si>
  <si>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</si>
  <si>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</si>
  <si>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</si>
  <si>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</si>
  <si>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</si>
  <si>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</si>
  <si>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</si>
  <si>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</si>
  <si>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</si>
  <si>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</si>
  <si>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</si>
  <si>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</si>
  <si>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</si>
  <si>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</si>
  <si>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</si>
  <si>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</si>
  <si>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</si>
  <si>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</si>
  <si>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</si>
  <si>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</si>
  <si>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</si>
  <si>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</si>
  <si>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</si>
  <si>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</si>
  <si>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</si>
  <si>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</si>
  <si>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</si>
  <si>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</si>
  <si>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</si>
  <si>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</si>
  <si>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</si>
  <si>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</si>
  <si>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</si>
  <si>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</si>
  <si>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</si>
  <si>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</si>
  <si>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</si>
  <si>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</si>
  <si>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</si>
  <si>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</si>
  <si>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</si>
  <si>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</si>
  <si>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</si>
  <si>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</si>
  <si>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</si>
  <si>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</si>
  <si>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</si>
  <si>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</si>
  <si>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</si>
  <si>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</si>
  <si>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</si>
  <si>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</si>
  <si>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</si>
  <si>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</si>
  <si>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</si>
  <si>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</si>
  <si>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</si>
  <si>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</si>
  <si>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</si>
  <si>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</si>
  <si>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</si>
  <si>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</si>
  <si>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</si>
  <si>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</si>
  <si>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</si>
  <si>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</si>
  <si>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</si>
  <si>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</si>
  <si>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</si>
  <si>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</si>
  <si>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</si>
  <si>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</si>
  <si>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</si>
  <si>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</si>
  <si>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</si>
  <si>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</si>
  <si>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</si>
  <si>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</si>
  <si>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</si>
  <si>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</si>
  <si>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</si>
  <si>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</si>
  <si>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</si>
  <si>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</si>
  <si>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</si>
  <si>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</si>
  <si>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</si>
  <si>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</si>
  <si>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</si>
  <si>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</si>
  <si>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</si>
  <si>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</si>
  <si>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</si>
  <si>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</si>
  <si>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</si>
  <si>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</si>
  <si>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</si>
  <si>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</si>
  <si>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</si>
  <si>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</si>
  <si>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</si>
  <si>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</si>
  <si>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</si>
  <si>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</si>
  <si>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</si>
  <si>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</si>
  <si>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</si>
  <si>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</si>
  <si>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</si>
  <si>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</si>
  <si>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</si>
  <si>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</si>
  <si>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</si>
  <si>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</si>
  <si>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</si>
  <si>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</si>
  <si>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</si>
  <si>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</si>
  <si>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</si>
  <si>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</si>
  <si>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</si>
  <si>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</si>
  <si>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</si>
  <si>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</si>
  <si>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</si>
  <si>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</si>
  <si>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</si>
  <si>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</si>
  <si>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</si>
  <si>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</si>
  <si>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</si>
  <si>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</si>
  <si>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</si>
  <si>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</si>
  <si>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</si>
  <si>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</si>
  <si>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</si>
  <si>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</si>
  <si>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</si>
  <si>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</si>
  <si>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</si>
  <si>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</si>
  <si>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</si>
  <si>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</si>
  <si>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</si>
  <si>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</si>
  <si>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</si>
  <si>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</si>
  <si>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</si>
  <si>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</si>
  <si>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</si>
  <si>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</si>
  <si>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</si>
  <si>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</si>
  <si>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</si>
  <si>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</si>
  <si>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</si>
  <si>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</si>
  <si>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</si>
  <si>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</si>
  <si>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</si>
  <si>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</si>
  <si>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</si>
  <si>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</si>
  <si>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</si>
  <si>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</si>
  <si>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</si>
  <si>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</si>
  <si>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</si>
  <si>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</si>
  <si>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</si>
  <si>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</si>
  <si>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</si>
  <si>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</si>
  <si>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</si>
  <si>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</si>
  <si>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</si>
  <si>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</si>
  <si>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</si>
  <si>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</si>
  <si>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</si>
  <si>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</si>
  <si>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</si>
  <si>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</si>
  <si>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</si>
  <si>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</si>
  <si>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</si>
  <si>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</si>
  <si>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</si>
  <si>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</si>
  <si>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</si>
  <si>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</si>
  <si>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</si>
  <si>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</si>
  <si>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</si>
  <si>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</si>
  <si>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</si>
  <si>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</si>
  <si>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</si>
  <si>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</si>
  <si>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</si>
  <si>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</si>
  <si>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</si>
  <si>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</si>
  <si>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</si>
  <si>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</si>
  <si>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</si>
  <si>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</si>
  <si>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</si>
  <si>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</si>
  <si>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</si>
  <si>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</si>
  <si>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</si>
  <si>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</si>
  <si>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</si>
  <si>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</si>
  <si>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</si>
  <si>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</si>
  <si>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</si>
  <si>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</si>
  <si>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</si>
  <si>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</si>
  <si>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</si>
  <si>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</si>
  <si>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</si>
  <si>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</si>
  <si>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</si>
  <si>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</si>
  <si>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</si>
  <si>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</si>
  <si>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</si>
  <si>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</si>
  <si>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</si>
  <si>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</si>
  <si>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</si>
  <si>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</si>
  <si>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</si>
  <si>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</si>
  <si>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</si>
  <si>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</si>
  <si>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</si>
  <si>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</si>
  <si>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</si>
  <si>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</si>
  <si>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</si>
  <si>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</si>
  <si>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</si>
  <si>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</si>
  <si>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</si>
  <si>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</si>
  <si>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</si>
  <si>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</si>
  <si>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</si>
  <si>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</si>
  <si>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</si>
  <si>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</si>
  <si>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</si>
  <si>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</si>
  <si>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</si>
  <si>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</si>
  <si>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</si>
  <si>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</si>
  <si>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</si>
  <si>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</si>
  <si>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</si>
  <si>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</si>
  <si>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</si>
  <si>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</si>
  <si>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</si>
  <si>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</si>
  <si>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</si>
  <si>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</si>
  <si>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</si>
  <si>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</si>
  <si>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</si>
  <si>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</si>
  <si>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</si>
  <si>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</si>
  <si>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</si>
  <si>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</si>
  <si>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</si>
  <si>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</si>
  <si>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</si>
  <si>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</si>
  <si>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</si>
  <si>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</si>
  <si>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</si>
  <si>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</si>
  <si>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</si>
  <si>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</si>
  <si>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</si>
  <si>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</si>
  <si>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</si>
  <si>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</si>
  <si>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</si>
  <si>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</si>
  <si>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</si>
  <si>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</si>
  <si>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</si>
  <si>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</si>
  <si>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</si>
  <si>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</si>
  <si>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</si>
  <si>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</si>
  <si>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</si>
  <si>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</si>
  <si>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</si>
  <si>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</si>
  <si>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</si>
  <si>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</si>
  <si>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</si>
  <si>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</si>
  <si>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</si>
  <si>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</si>
  <si>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</si>
  <si>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</si>
  <si>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</si>
  <si>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</si>
  <si>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</si>
  <si>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</si>
  <si>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</si>
  <si>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</si>
  <si>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</si>
  <si>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</si>
  <si>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</si>
  <si>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</si>
  <si>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</si>
  <si>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</si>
  <si>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</si>
  <si>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</si>
  <si>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</si>
  <si>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</si>
  <si>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</si>
  <si>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</si>
  <si>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</si>
  <si>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</si>
  <si>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</si>
  <si>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</si>
  <si>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</si>
  <si>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</si>
  <si>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</si>
  <si>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</si>
  <si>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</si>
  <si>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</si>
  <si>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</si>
  <si>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</si>
  <si>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</si>
  <si>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</si>
  <si>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</si>
  <si>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</si>
  <si>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</si>
  <si>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</si>
  <si>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</si>
  <si>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</si>
  <si>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</si>
  <si>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</si>
  <si>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</si>
  <si>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</si>
  <si>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</si>
  <si>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</si>
  <si>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</si>
  <si>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</si>
  <si>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</si>
  <si>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</si>
  <si>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</si>
  <si>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</si>
  <si>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</si>
  <si>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</si>
  <si>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</si>
  <si>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</si>
  <si>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</si>
  <si>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</si>
  <si>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</si>
  <si>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</si>
  <si>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</si>
  <si>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</si>
  <si>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</si>
  <si>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</si>
  <si>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</si>
  <si>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</si>
  <si>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</si>
  <si>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</si>
  <si>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</si>
  <si>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</si>
  <si>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</si>
  <si>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</si>
  <si>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</si>
  <si>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</si>
  <si>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</si>
  <si>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</si>
  <si>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</si>
  <si>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</si>
  <si>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</si>
  <si>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</si>
  <si>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</si>
  <si>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</si>
  <si>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</si>
  <si>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</si>
  <si>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</si>
  <si>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</si>
  <si>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</si>
  <si>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</si>
  <si>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</si>
  <si>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</si>
  <si>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</si>
  <si>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</si>
  <si>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</si>
  <si>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</si>
  <si>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</si>
  <si>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</si>
  <si>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</si>
  <si>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</si>
  <si>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</si>
  <si>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</si>
  <si>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</si>
  <si>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</si>
  <si>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</si>
  <si>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</si>
  <si>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</si>
  <si>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</si>
  <si>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</si>
  <si>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</si>
  <si>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</si>
  <si>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</si>
  <si>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</si>
  <si>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</si>
  <si>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</si>
  <si>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</si>
  <si>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</si>
  <si>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</si>
  <si>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</si>
  <si>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</si>
  <si>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</si>
  <si>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</si>
  <si>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</si>
  <si>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</si>
  <si>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</si>
  <si>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</si>
  <si>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</si>
  <si>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</si>
  <si>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</si>
  <si>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</si>
  <si>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</si>
  <si>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</si>
  <si>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</si>
  <si>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</si>
  <si>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</si>
  <si>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</si>
  <si>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</si>
  <si>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</si>
  <si>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</si>
  <si>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</si>
  <si>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</si>
  <si>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</si>
  <si>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</si>
  <si>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</si>
  <si>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</si>
  <si>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</si>
  <si>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</si>
  <si>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</si>
  <si>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</si>
  <si>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</si>
  <si>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</si>
  <si>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</si>
  <si>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</si>
  <si>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</si>
  <si>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</si>
  <si>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</si>
  <si>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</si>
  <si>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</si>
  <si>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</si>
  <si>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</si>
  <si>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</si>
  <si>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</si>
  <si>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</si>
  <si>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</si>
  <si>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</si>
  <si>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</si>
  <si>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</si>
  <si>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</si>
  <si>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</si>
  <si>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</si>
  <si>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</si>
  <si>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</si>
  <si>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</si>
  <si>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</si>
  <si>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</si>
  <si>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</si>
  <si>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</si>
  <si>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</si>
  <si>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</si>
  <si>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</si>
  <si>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</si>
  <si>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</si>
  <si>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</si>
  <si>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</si>
  <si>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</si>
  <si>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</si>
  <si>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</si>
  <si>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</si>
  <si>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</si>
  <si>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</si>
  <si>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</si>
  <si>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</si>
  <si>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</si>
  <si>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</si>
  <si>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</si>
  <si>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</si>
  <si>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</si>
  <si>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</si>
  <si>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</si>
  <si>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</si>
  <si>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</si>
  <si>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</si>
  <si>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</si>
  <si>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</si>
  <si>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</si>
  <si>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</si>
  <si>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</si>
  <si>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</si>
  <si>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</si>
  <si>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</si>
  <si>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</si>
  <si>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</si>
  <si>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</si>
  <si>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</si>
  <si>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</si>
  <si>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</si>
  <si>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</si>
  <si>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</si>
  <si>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</si>
  <si>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</si>
  <si>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</si>
  <si>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</si>
  <si>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</si>
  <si>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</si>
  <si>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</si>
  <si>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</si>
  <si>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</si>
  <si>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</si>
  <si>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</si>
  <si>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</si>
  <si>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</si>
  <si>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</si>
  <si>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</si>
  <si>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</si>
  <si>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</si>
  <si>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</si>
  <si>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</si>
  <si>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</si>
  <si>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</si>
  <si>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</si>
  <si>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</si>
  <si>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</si>
  <si>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</si>
  <si>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</si>
  <si>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</si>
  <si>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</si>
  <si>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</si>
  <si>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</si>
  <si>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</si>
  <si>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</si>
  <si>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</si>
  <si>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</si>
  <si>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</si>
  <si>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</si>
  <si>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</si>
  <si>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</si>
  <si>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</si>
  <si>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</si>
  <si>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</si>
  <si>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</si>
  <si>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</si>
  <si>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</si>
  <si>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</si>
  <si>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</si>
  <si>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</si>
  <si>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</si>
  <si>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</si>
  <si>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</si>
  <si>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</si>
  <si>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</si>
  <si>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</si>
  <si>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</si>
  <si>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</si>
  <si>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</si>
  <si>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</si>
  <si>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</si>
  <si>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</si>
  <si>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</si>
  <si>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</si>
  <si>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</si>
  <si>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</si>
  <si>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</si>
  <si>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</si>
  <si>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</si>
  <si>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</si>
  <si>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</si>
  <si>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</si>
  <si>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</si>
  <si>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</si>
  <si>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</si>
  <si>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</si>
  <si>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</si>
  <si>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</si>
  <si>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</si>
  <si>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</si>
  <si>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</si>
  <si>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</si>
  <si>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</si>
  <si>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</si>
  <si>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</si>
  <si>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</si>
  <si>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</si>
  <si>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</si>
  <si>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</si>
  <si>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</si>
  <si>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</si>
  <si>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</si>
  <si>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</si>
  <si>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</si>
  <si>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</si>
  <si>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</si>
  <si>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</si>
  <si>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</si>
  <si>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</si>
  <si>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</si>
  <si>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</si>
  <si>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</si>
  <si>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</si>
  <si>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</si>
  <si>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</si>
  <si>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</si>
  <si>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</si>
  <si>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</si>
  <si>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</si>
  <si>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</si>
  <si>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</si>
  <si>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</si>
  <si>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</si>
  <si>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</si>
  <si>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</si>
  <si>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</si>
  <si>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</si>
  <si>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</si>
  <si>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</si>
  <si>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</si>
  <si>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</si>
  <si>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</si>
  <si>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</si>
  <si>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</si>
  <si>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</si>
  <si>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</si>
  <si>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</si>
  <si>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</si>
  <si>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</si>
  <si>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</si>
  <si>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</si>
  <si>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</si>
  <si>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</si>
  <si>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</si>
  <si>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</si>
  <si>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</si>
  <si>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</si>
  <si>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</si>
  <si>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</si>
  <si>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</si>
  <si>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</si>
  <si>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</si>
  <si>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</si>
  <si>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</si>
  <si>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</si>
  <si>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</si>
  <si>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</si>
  <si>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</si>
  <si>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</si>
  <si>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</si>
  <si>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</si>
  <si>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</si>
  <si>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</si>
  <si>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</si>
  <si>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</si>
  <si>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</si>
  <si>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</si>
  <si>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</si>
  <si>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</si>
  <si>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</si>
  <si>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</si>
  <si>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</si>
  <si>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</si>
  <si>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</si>
  <si>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</si>
  <si>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</si>
  <si>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</si>
  <si>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</si>
  <si>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</si>
  <si>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</si>
  <si>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</si>
  <si>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</si>
  <si>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</si>
  <si>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</si>
  <si>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</si>
  <si>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</si>
  <si>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</si>
  <si>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</si>
  <si>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</si>
  <si>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</si>
  <si>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</si>
  <si>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</si>
  <si>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</si>
  <si>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</si>
  <si>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</si>
  <si>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</si>
  <si>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</si>
  <si>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</si>
  <si>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</si>
  <si>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</si>
  <si>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</si>
  <si>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</si>
  <si>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</si>
  <si>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</si>
  <si>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</si>
  <si>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</si>
  <si>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</si>
  <si>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</si>
  <si>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</si>
  <si>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</si>
  <si>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</si>
  <si>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</si>
  <si>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</si>
  <si>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</si>
  <si>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</si>
  <si>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</si>
  <si>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</si>
  <si>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</si>
  <si>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</si>
  <si>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</si>
  <si>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</si>
  <si>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</si>
  <si>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</si>
  <si>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</si>
  <si>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</si>
  <si>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</si>
  <si>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</si>
  <si>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</si>
  <si>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</si>
  <si>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</si>
  <si>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</si>
  <si>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</si>
  <si>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</si>
  <si>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</si>
  <si>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</si>
  <si>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</si>
  <si>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</si>
  <si>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</si>
  <si>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</si>
  <si>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</si>
  <si>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</si>
  <si>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</si>
  <si>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</si>
  <si>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</si>
  <si>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</si>
  <si>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</si>
  <si>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</si>
  <si>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</si>
  <si>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</si>
  <si>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</si>
  <si>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</si>
  <si>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</si>
  <si>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</si>
  <si>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</si>
  <si>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</si>
  <si>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</si>
  <si>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</si>
  <si>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</si>
  <si>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</si>
  <si>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</si>
  <si>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</si>
  <si>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</si>
  <si>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</si>
  <si>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</si>
  <si>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</si>
  <si>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</si>
  <si>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</si>
  <si>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</si>
  <si>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</si>
  <si>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</si>
  <si>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</si>
  <si>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</si>
  <si>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</si>
  <si>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</si>
  <si>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</si>
  <si>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</si>
  <si>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</si>
  <si>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</si>
  <si>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</si>
  <si>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</si>
  <si>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</si>
  <si>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</si>
  <si>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</si>
  <si>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</si>
  <si>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</si>
  <si>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</si>
  <si>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</si>
  <si>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</si>
  <si>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</si>
  <si>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</si>
  <si>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</si>
  <si>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</si>
  <si>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</si>
  <si>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</si>
  <si>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</si>
  <si>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</si>
  <si>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</si>
  <si>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</si>
  <si>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</si>
  <si>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</si>
  <si>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</si>
  <si>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</si>
  <si>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</si>
  <si>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</si>
  <si>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</si>
  <si>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</si>
  <si>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</si>
  <si>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</si>
  <si>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</si>
  <si>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</si>
  <si>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</si>
  <si>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</si>
  <si>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</si>
  <si>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</si>
  <si>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</si>
  <si>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</si>
  <si>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</si>
  <si>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</si>
  <si>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</si>
  <si>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</si>
  <si>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</si>
  <si>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</si>
  <si>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</si>
  <si>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</si>
  <si>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</si>
  <si>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</si>
  <si>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</si>
  <si>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</si>
  <si>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</si>
  <si>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</si>
  <si>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</si>
  <si>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</si>
  <si>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</si>
  <si>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</si>
  <si>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</si>
  <si>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</si>
  <si>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</si>
  <si>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</si>
  <si>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</si>
  <si>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</si>
  <si>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</si>
  <si>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</si>
  <si>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</si>
  <si>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</si>
  <si>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</si>
  <si>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</si>
  <si>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</si>
  <si>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</si>
  <si>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</si>
  <si>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</si>
  <si>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</si>
  <si>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</si>
  <si>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</si>
  <si>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</si>
  <si>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</si>
  <si>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</si>
  <si>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</si>
  <si>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</si>
  <si>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</si>
  <si>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</si>
  <si>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</si>
  <si>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</si>
  <si>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</si>
  <si>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</si>
  <si>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</si>
  <si>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</si>
  <si>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</si>
  <si>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</si>
  <si>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</si>
  <si>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</si>
  <si>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</si>
  <si>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</si>
  <si>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</si>
  <si>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</si>
  <si>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</si>
  <si>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</si>
  <si>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</si>
  <si>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</si>
  <si>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</si>
  <si>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</si>
  <si>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</si>
  <si>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</si>
  <si>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</si>
  <si>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</si>
  <si>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</si>
  <si>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</si>
  <si>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</si>
  <si>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</si>
  <si>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</si>
  <si>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</si>
  <si>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</si>
  <si>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</si>
  <si>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</si>
  <si>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</si>
  <si>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</si>
  <si>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</si>
  <si>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</si>
  <si>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</si>
  <si>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</si>
  <si>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</si>
  <si>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</si>
  <si>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</si>
  <si>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</si>
  <si>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</si>
  <si>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</si>
  <si>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</si>
  <si>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</si>
  <si>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</si>
  <si>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</si>
  <si>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</si>
  <si>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</si>
  <si>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</si>
  <si>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</si>
  <si>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</si>
  <si>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</si>
  <si>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</si>
  <si>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</si>
  <si>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</si>
  <si>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</si>
  <si>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</si>
  <si>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</si>
  <si>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</si>
  <si>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</si>
  <si>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</si>
  <si>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</si>
  <si>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</si>
  <si>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</si>
  <si>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</si>
  <si>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</si>
  <si>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</si>
  <si>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</si>
  <si>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</si>
  <si>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</si>
  <si>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</si>
  <si>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</si>
  <si>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</si>
  <si>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</si>
  <si>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</si>
  <si>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</si>
  <si>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</si>
  <si>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</si>
  <si>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</si>
  <si>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</si>
  <si>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</si>
  <si>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</si>
  <si>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</si>
  <si>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</si>
  <si>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</si>
  <si>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</si>
  <si>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</si>
  <si>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</si>
  <si>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</si>
  <si>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</si>
  <si>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</si>
  <si>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</si>
  <si>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</si>
  <si>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</si>
  <si>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</si>
  <si>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</si>
  <si>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</si>
  <si>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</si>
  <si>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</si>
  <si>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</si>
  <si>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</si>
  <si>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</si>
  <si>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</si>
  <si>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</si>
  <si>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</si>
  <si>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</si>
  <si>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</si>
  <si>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</si>
  <si>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</si>
  <si>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</si>
  <si>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</si>
  <si>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</si>
  <si>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</si>
  <si>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</si>
  <si>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</si>
  <si>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</si>
  <si>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</si>
  <si>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</si>
  <si>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</si>
  <si>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</si>
  <si>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</si>
  <si>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</si>
  <si>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</si>
  <si>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</si>
  <si>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</si>
  <si>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</si>
  <si>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</si>
  <si>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</si>
  <si>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</si>
  <si>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</si>
  <si>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</si>
  <si>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</si>
  <si>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</si>
  <si>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</si>
  <si>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</si>
  <si>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</si>
  <si>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</si>
  <si>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</si>
  <si>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</si>
  <si>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</si>
  <si>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</si>
  <si>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</si>
  <si>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</si>
  <si>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</si>
  <si>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</si>
  <si>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</si>
  <si>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</si>
  <si>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</si>
  <si>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</si>
  <si>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</si>
  <si>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</si>
  <si>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</si>
  <si>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</si>
  <si>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</si>
  <si>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</si>
  <si>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</si>
  <si>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</si>
  <si>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</si>
  <si>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</si>
  <si>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</si>
  <si>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</si>
  <si>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</si>
  <si>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</si>
  <si>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</si>
  <si>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</si>
  <si>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</si>
  <si>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</si>
  <si>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</si>
  <si>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</si>
  <si>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</si>
  <si>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</si>
  <si>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</si>
  <si>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</si>
  <si>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</si>
  <si>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</si>
  <si>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</si>
  <si>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</si>
  <si>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</si>
  <si>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</si>
  <si>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</si>
  <si>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</si>
  <si>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</si>
  <si>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</si>
  <si>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</si>
  <si>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</si>
  <si>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</si>
  <si>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</si>
  <si>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</si>
  <si>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</si>
  <si>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</si>
  <si>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</si>
  <si>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</si>
  <si>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</si>
  <si>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</si>
  <si>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</si>
  <si>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</si>
  <si>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</si>
  <si>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</si>
  <si>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</si>
  <si>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</si>
  <si>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</si>
  <si>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</si>
  <si>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</si>
  <si>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</si>
  <si>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</si>
  <si>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</si>
  <si>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</si>
  <si>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</si>
  <si>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</si>
  <si>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</si>
  <si>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</si>
  <si>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</si>
  <si>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</si>
  <si>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</si>
  <si>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</si>
  <si>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</si>
  <si>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</si>
  <si>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</si>
  <si>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</si>
  <si>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</si>
  <si>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</si>
  <si>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</si>
  <si>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</si>
  <si>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</si>
  <si>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</si>
  <si>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</si>
  <si>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</si>
  <si>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</si>
  <si>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</si>
  <si>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</si>
  <si>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</si>
  <si>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</si>
  <si>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</si>
  <si>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</si>
  <si>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</si>
  <si>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</si>
  <si>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</si>
  <si>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</si>
  <si>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</si>
  <si>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</si>
  <si>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</si>
  <si>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</si>
  <si>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</si>
  <si>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</si>
  <si>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</si>
  <si>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</si>
  <si>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</si>
  <si>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</si>
  <si>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</si>
  <si>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</si>
  <si>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</si>
  <si>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</si>
  <si>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</si>
  <si>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</si>
  <si>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</si>
  <si>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</si>
  <si>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</si>
  <si>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</si>
  <si>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</si>
  <si>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</si>
  <si>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</si>
  <si>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</si>
  <si>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</si>
  <si>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</si>
  <si>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</si>
  <si>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</si>
  <si>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</si>
  <si>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</si>
  <si>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</si>
  <si>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</si>
  <si>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</si>
  <si>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</si>
  <si>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</si>
  <si>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</si>
  <si>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</si>
  <si>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</si>
  <si>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</si>
  <si>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</si>
  <si>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</si>
  <si>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</si>
  <si>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</si>
  <si>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</si>
  <si>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</si>
  <si>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</si>
  <si>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</si>
  <si>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</si>
  <si>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</si>
  <si>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</si>
  <si>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</si>
  <si>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</si>
  <si>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</si>
  <si>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</si>
  <si>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</si>
  <si>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</si>
  <si>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</si>
  <si>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</si>
  <si>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</si>
  <si>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</si>
  <si>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</si>
  <si>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</si>
  <si>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</si>
  <si>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</si>
  <si>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</si>
  <si>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</si>
  <si>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</si>
  <si>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</si>
  <si>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</si>
  <si>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</si>
  <si>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</si>
  <si>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</si>
  <si>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</si>
  <si>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</si>
  <si>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</si>
  <si>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</si>
  <si>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</si>
  <si>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</si>
  <si>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</si>
  <si>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</si>
  <si>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</si>
  <si>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</si>
  <si>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</si>
  <si>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</si>
  <si>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</si>
  <si>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</si>
  <si>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</si>
  <si>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</si>
  <si>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</si>
  <si>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</si>
  <si>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</si>
  <si>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</si>
  <si>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</si>
  <si>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</si>
  <si>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</si>
  <si>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</si>
  <si>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</si>
  <si>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</si>
  <si>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</si>
  <si>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</si>
  <si>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</si>
  <si>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</si>
  <si>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</si>
  <si>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</si>
  <si>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</si>
  <si>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</si>
  <si>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</si>
  <si>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</si>
  <si>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</si>
  <si>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</si>
  <si>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</si>
  <si>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</si>
  <si>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</si>
  <si>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</si>
  <si>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</si>
  <si>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</si>
  <si>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</si>
  <si>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</si>
  <si>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</si>
  <si>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</si>
  <si>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</si>
  <si>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</si>
  <si>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</si>
  <si>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</si>
  <si>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</si>
  <si>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</si>
  <si>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</si>
  <si>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</si>
  <si>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</si>
  <si>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</si>
  <si>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</si>
  <si>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</si>
  <si>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</si>
  <si>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</si>
  <si>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</si>
  <si>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</si>
  <si>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</si>
  <si>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</si>
  <si>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</si>
  <si>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</si>
  <si>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</si>
  <si>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</si>
  <si>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</si>
  <si>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</si>
  <si>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</si>
  <si>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</si>
  <si>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</si>
  <si>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</si>
  <si>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</si>
  <si>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</si>
  <si>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</si>
  <si>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</si>
  <si>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</si>
  <si>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</si>
  <si>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</si>
  <si>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</si>
  <si>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DDBO NBD2</t>
  </si>
  <si>
    <t>DDBO NBT2</t>
  </si>
  <si>
    <t>SE0005497617</t>
  </si>
  <si>
    <t>SE0005497625</t>
  </si>
  <si>
    <t>Tryg A/S</t>
  </si>
  <si>
    <t>Hennes &amp; Mauritz AB</t>
  </si>
  <si>
    <t>Kone OYJ</t>
  </si>
  <si>
    <t>Investor AB</t>
  </si>
  <si>
    <t>Sampo OYJ</t>
  </si>
  <si>
    <t>Statoil ASA</t>
  </si>
  <si>
    <t>Telia Sonera AB</t>
  </si>
  <si>
    <t>UPM Kymmene OYJ</t>
  </si>
  <si>
    <t xml:space="preserve">Danske Bank </t>
  </si>
  <si>
    <t>DDBO_NBD2</t>
  </si>
  <si>
    <t>DDBO_NBT2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</si>
</sst>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H12" sqref="H1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6.45" x14ac:dyDescent="0.25">
      <c r="A1" s="52" t="s">
        <v>1</v>
      </c>
      <c r="B1" s="52" t="s">
        <v>279</v>
      </c>
      <c r="C1" s="52" t="s">
        <v>2</v>
      </c>
      <c r="D1" s="53" t="s">
        <v>456</v>
      </c>
      <c r="E1" s="52" t="s">
        <v>280</v>
      </c>
      <c r="F1" s="54" t="s">
        <v>7</v>
      </c>
      <c r="G1" s="52" t="s">
        <v>417</v>
      </c>
      <c r="H1" s="52" t="s">
        <v>281</v>
      </c>
      <c r="I1" s="52" t="s">
        <v>453</v>
      </c>
      <c r="J1" s="52" t="s">
        <v>457</v>
      </c>
      <c r="K1" s="52" t="s">
        <v>1299</v>
      </c>
    </row>
    <row r="2" spans="1:50" ht="13.15" x14ac:dyDescent="0.25">
      <c r="A2" s="1" t="s">
        <v>18</v>
      </c>
      <c r="B2" s="64" t="s">
        <v>293</v>
      </c>
      <c r="C2" s="64" t="s">
        <v>467</v>
      </c>
      <c r="D2" s="64" t="s">
        <v>485</v>
      </c>
      <c r="E2" s="65">
        <v>10000</v>
      </c>
      <c r="F2" s="65" t="s">
        <v>35</v>
      </c>
      <c r="G2" s="64" t="s">
        <v>288</v>
      </c>
      <c r="H2" s="3">
        <v>41627</v>
      </c>
      <c r="I2" s="230" t="str">
        <f>IF(C2="-","",VLOOKUP(C2,BondIssuerTable,2,0))</f>
        <v>DANSKE</v>
      </c>
      <c r="J2" s="230" t="str">
        <f>IF(D2="-","",VLOOKUP(D2,BondIssuingAgentsTable,2,0))</f>
        <v>CAD</v>
      </c>
      <c r="K2" s="95" t="str">
        <f>IF(D2="-","",VLOOKUP(D2,BondIssuingAgentsTable,3,0))</f>
        <v>ST</v>
      </c>
    </row>
    <row r="3" spans="1:50" ht="13.15" x14ac:dyDescent="0.2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9" thickBot="1" x14ac:dyDescent="0.3">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3.15" x14ac:dyDescent="0.25">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5">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3.15" x14ac:dyDescent="0.25">
      <c r="A7" s="64" t="s">
        <v>1415</v>
      </c>
      <c r="B7" s="64" t="s">
        <v>1427</v>
      </c>
      <c r="C7" s="64" t="s">
        <v>1415</v>
      </c>
      <c r="D7" s="64" t="s">
        <v>1417</v>
      </c>
      <c r="E7" s="69">
        <v>100</v>
      </c>
      <c r="F7" s="65">
        <v>16790000</v>
      </c>
      <c r="G7" s="3">
        <v>41627</v>
      </c>
      <c r="H7" s="70">
        <v>43469</v>
      </c>
      <c r="I7" s="70">
        <v>43452</v>
      </c>
      <c r="J7" s="95" t="s">
        <v>1428</v>
      </c>
      <c r="K7" s="104" t="s">
        <v>47</v>
      </c>
      <c r="L7" s="71">
        <v>10</v>
      </c>
      <c r="M7" s="104" t="s">
        <v>1419</v>
      </c>
      <c r="N7" s="71">
        <v>10</v>
      </c>
      <c r="O7" s="104" t="s">
        <v>1420</v>
      </c>
      <c r="P7" s="71">
        <v>10</v>
      </c>
      <c r="Q7" s="104" t="s">
        <v>1421</v>
      </c>
      <c r="R7" s="71">
        <v>10</v>
      </c>
      <c r="S7" s="104" t="s">
        <v>1422</v>
      </c>
      <c r="T7" s="71">
        <v>10</v>
      </c>
      <c r="U7" s="104" t="s">
        <v>300</v>
      </c>
      <c r="V7" s="71">
        <v>10</v>
      </c>
      <c r="W7" s="104" t="s">
        <v>1423</v>
      </c>
      <c r="X7" s="71">
        <v>10</v>
      </c>
      <c r="Y7" s="104" t="s">
        <v>1424</v>
      </c>
      <c r="Z7" s="71">
        <v>10</v>
      </c>
      <c r="AA7" s="104" t="s">
        <v>1425</v>
      </c>
      <c r="AB7" s="71">
        <v>10</v>
      </c>
      <c r="AC7" s="104" t="s">
        <v>1426</v>
      </c>
      <c r="AD7" s="71">
        <v>10</v>
      </c>
      <c r="AE7" s="104"/>
      <c r="AF7" s="71"/>
      <c r="AG7" s="104"/>
      <c r="AH7" s="71"/>
      <c r="AI7" s="104"/>
      <c r="AJ7" s="71"/>
      <c r="AK7" s="104"/>
      <c r="AL7" s="71"/>
      <c r="AM7" s="104"/>
      <c r="AN7" s="71"/>
      <c r="AO7" s="104"/>
      <c r="AP7" s="71"/>
      <c r="AQ7" s="104"/>
      <c r="AR7" s="71"/>
      <c r="AS7" s="104"/>
      <c r="AT7" s="71"/>
      <c r="AU7" s="104"/>
      <c r="AV7" s="71"/>
      <c r="AW7" s="104"/>
      <c r="AX7" s="71"/>
    </row>
    <row r="8" spans="1:50" ht="13.15" x14ac:dyDescent="0.25">
      <c r="A8" s="64" t="s">
        <v>1416</v>
      </c>
      <c r="B8" s="64" t="s">
        <v>1427</v>
      </c>
      <c r="C8" s="64" t="s">
        <v>1416</v>
      </c>
      <c r="D8" s="64" t="s">
        <v>1418</v>
      </c>
      <c r="E8" s="69">
        <v>110</v>
      </c>
      <c r="F8" s="65">
        <v>5900000</v>
      </c>
      <c r="G8" s="3">
        <v>41627</v>
      </c>
      <c r="H8" s="70">
        <v>43469</v>
      </c>
      <c r="I8" s="70">
        <v>43452</v>
      </c>
      <c r="J8" s="95" t="s">
        <v>1429</v>
      </c>
      <c r="K8" s="104" t="s">
        <v>47</v>
      </c>
      <c r="L8" s="71">
        <v>10</v>
      </c>
      <c r="M8" s="104" t="s">
        <v>1419</v>
      </c>
      <c r="N8" s="71">
        <v>10</v>
      </c>
      <c r="O8" s="104" t="s">
        <v>1420</v>
      </c>
      <c r="P8" s="71">
        <v>10</v>
      </c>
      <c r="Q8" s="104" t="s">
        <v>1421</v>
      </c>
      <c r="R8" s="71">
        <v>10</v>
      </c>
      <c r="S8" s="104" t="s">
        <v>1422</v>
      </c>
      <c r="T8" s="71">
        <v>10</v>
      </c>
      <c r="U8" s="104" t="s">
        <v>300</v>
      </c>
      <c r="V8" s="71">
        <v>10</v>
      </c>
      <c r="W8" s="104" t="s">
        <v>1423</v>
      </c>
      <c r="X8" s="71">
        <v>10</v>
      </c>
      <c r="Y8" s="104" t="s">
        <v>1424</v>
      </c>
      <c r="Z8" s="71">
        <v>10</v>
      </c>
      <c r="AA8" s="104" t="s">
        <v>1425</v>
      </c>
      <c r="AB8" s="71">
        <v>10</v>
      </c>
      <c r="AC8" s="104" t="s">
        <v>1426</v>
      </c>
      <c r="AD8" s="71">
        <v>10</v>
      </c>
      <c r="AE8" s="104"/>
      <c r="AF8" s="71"/>
      <c r="AG8" s="104"/>
      <c r="AH8" s="71"/>
      <c r="AI8" s="104"/>
      <c r="AJ8" s="71"/>
      <c r="AK8" s="104"/>
      <c r="AL8" s="71"/>
      <c r="AM8" s="104"/>
      <c r="AN8" s="71"/>
      <c r="AO8" s="104"/>
      <c r="AP8" s="71"/>
      <c r="AQ8" s="104"/>
      <c r="AR8" s="71"/>
      <c r="AS8" s="104"/>
      <c r="AT8" s="71"/>
      <c r="AU8" s="104"/>
      <c r="AV8" s="71"/>
      <c r="AW8" s="104"/>
      <c r="AX8" s="71"/>
    </row>
    <row r="9" spans="1:50" ht="13.15" x14ac:dyDescent="0.25">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3.15" x14ac:dyDescent="0.25">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3.15" x14ac:dyDescent="0.25">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3.15" x14ac:dyDescent="0.25">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3.15" x14ac:dyDescent="0.25">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3.15" x14ac:dyDescent="0.25">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3.15" x14ac:dyDescent="0.25">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3.15" x14ac:dyDescent="0.25">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3.15" x14ac:dyDescent="0.25">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3.15" x14ac:dyDescent="0.25">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3.15" x14ac:dyDescent="0.25">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3.15" x14ac:dyDescent="0.25">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3.15" x14ac:dyDescent="0.25">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3.15" x14ac:dyDescent="0.25">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3.15" x14ac:dyDescent="0.2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3.15" x14ac:dyDescent="0.2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3.15" x14ac:dyDescent="0.2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3.15" x14ac:dyDescent="0.2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3.15" x14ac:dyDescent="0.2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3.15" x14ac:dyDescent="0.2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3.15" x14ac:dyDescent="0.2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3.15" x14ac:dyDescent="0.2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3.15"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3.15"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3.15"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3.15"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3.15"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3.15"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3.15"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3.15"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ht="13.15"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9: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6.45" x14ac:dyDescent="0.25">
      <c r="A1" s="5" t="s">
        <v>0</v>
      </c>
      <c r="B1" s="5" t="s">
        <v>1</v>
      </c>
      <c r="C1" s="5" t="s">
        <v>2</v>
      </c>
      <c r="D1" s="5" t="s">
        <v>8</v>
      </c>
      <c r="E1" s="5" t="s">
        <v>3</v>
      </c>
      <c r="F1" s="5" t="s">
        <v>4</v>
      </c>
      <c r="G1" s="5" t="s">
        <v>5</v>
      </c>
      <c r="H1" s="5" t="s">
        <v>6</v>
      </c>
      <c r="I1" s="5" t="s">
        <v>7</v>
      </c>
      <c r="J1" s="5" t="s">
        <v>453</v>
      </c>
      <c r="K1" s="5" t="s">
        <v>612</v>
      </c>
    </row>
    <row r="2" spans="1:68" ht="13.15" x14ac:dyDescent="0.25">
      <c r="A2" s="196"/>
      <c r="B2" s="1"/>
      <c r="C2" s="1"/>
      <c r="D2" s="3"/>
      <c r="E2" s="116"/>
      <c r="F2" s="2"/>
      <c r="G2" s="1"/>
      <c r="H2" s="3"/>
      <c r="I2" s="7"/>
      <c r="J2" s="170" t="e">
        <f>IF(C2="-","",VLOOKUP(C2,StarCAM_Issuers_Table,2,0))</f>
        <v>#N/A</v>
      </c>
      <c r="K2" s="87" t="e">
        <f>IF(D2="-","",VLOOKUP(D2,Market_Maker_Table,2,0))</f>
        <v>#N/A</v>
      </c>
    </row>
    <row r="3" spans="1:68" ht="13.15" x14ac:dyDescent="0.25">
      <c r="A3" s="188"/>
      <c r="B3" s="88"/>
      <c r="C3" s="88"/>
      <c r="D3" s="88"/>
      <c r="E3" s="89"/>
      <c r="F3" s="90"/>
      <c r="G3" s="91"/>
      <c r="H3" s="92"/>
      <c r="I3" s="91"/>
      <c r="J3" s="93"/>
      <c r="K3" s="74"/>
    </row>
    <row r="4" spans="1:68" s="189" customFormat="1" ht="13.9" thickBot="1" x14ac:dyDescent="0.3">
      <c r="A4" s="6" t="s">
        <v>1089</v>
      </c>
      <c r="B4" s="223"/>
      <c r="C4" s="223"/>
      <c r="D4" s="223"/>
      <c r="E4" s="223"/>
      <c r="F4" s="223"/>
      <c r="G4" s="223"/>
      <c r="H4" s="223"/>
      <c r="I4" s="223"/>
      <c r="J4" s="223"/>
      <c r="K4" s="223"/>
      <c r="S4" s="63"/>
      <c r="T4" s="221"/>
      <c r="U4" s="221"/>
      <c r="V4" s="63"/>
    </row>
    <row r="5" spans="1:68" ht="78" customHeight="1" x14ac:dyDescent="0.2">
      <c r="A5" s="240" t="s">
        <v>1192</v>
      </c>
      <c r="B5" s="240"/>
      <c r="C5" s="240"/>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5" x14ac:dyDescent="0.3">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5" x14ac:dyDescent="0.3">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5" x14ac:dyDescent="0.3">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5" x14ac:dyDescent="0.3">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5" x14ac:dyDescent="0.3">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5" x14ac:dyDescent="0.3">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5" x14ac:dyDescent="0.3">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5" x14ac:dyDescent="0.3">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5" x14ac:dyDescent="0.3">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5" x14ac:dyDescent="0.3">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5" x14ac:dyDescent="0.3">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5" x14ac:dyDescent="0.3">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5" x14ac:dyDescent="0.3">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5" x14ac:dyDescent="0.3">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5" x14ac:dyDescent="0.3">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5" x14ac:dyDescent="0.3">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5" x14ac:dyDescent="0.3">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5" x14ac:dyDescent="0.3">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5" x14ac:dyDescent="0.3">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5" x14ac:dyDescent="0.3">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5"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5"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5"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5"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5"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5"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5"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5"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5"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5"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5"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5"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5"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5"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5"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5"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5"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5"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3" sqref="C3"/>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26.45" x14ac:dyDescent="0.25">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5">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3.15" x14ac:dyDescent="0.25">
      <c r="A3" s="66"/>
      <c r="B3" s="66"/>
      <c r="C3" s="66"/>
      <c r="D3" s="66"/>
      <c r="E3" s="66"/>
      <c r="F3" s="66"/>
      <c r="G3" s="68"/>
      <c r="H3" s="66"/>
      <c r="I3" s="66"/>
      <c r="J3" s="66"/>
      <c r="K3" s="66"/>
      <c r="L3" s="66"/>
      <c r="M3" s="66"/>
    </row>
    <row r="4" spans="1:28" ht="13.15" x14ac:dyDescent="0.25">
      <c r="A4" s="6" t="s">
        <v>282</v>
      </c>
      <c r="G4" s="56"/>
    </row>
    <row r="5" spans="1:28" ht="13.15" x14ac:dyDescent="0.25">
      <c r="A5" s="57"/>
      <c r="G5" s="56"/>
    </row>
    <row r="6" spans="1:28" ht="39.75" customHeight="1" x14ac:dyDescent="0.25">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3.15" x14ac:dyDescent="0.25">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3.15" x14ac:dyDescent="0.25">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3.15" x14ac:dyDescent="0.25">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3.15" x14ac:dyDescent="0.25">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3.15" x14ac:dyDescent="0.25">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3.15" x14ac:dyDescent="0.25">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3">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3.15" x14ac:dyDescent="0.25">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3.15" x14ac:dyDescent="0.25">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3.15" x14ac:dyDescent="0.25">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3.15" x14ac:dyDescent="0.25">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3.15" x14ac:dyDescent="0.25">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3.15" x14ac:dyDescent="0.25">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3.15" x14ac:dyDescent="0.25">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3.15" x14ac:dyDescent="0.25">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3.15" x14ac:dyDescent="0.25">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3.15" x14ac:dyDescent="0.2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3.15" x14ac:dyDescent="0.2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3.15" x14ac:dyDescent="0.2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3.15" x14ac:dyDescent="0.2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3.15" x14ac:dyDescent="0.2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3.15" x14ac:dyDescent="0.2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3.15" x14ac:dyDescent="0.2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3.15" x14ac:dyDescent="0.2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3.15"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3.15"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3.15"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3.15"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3.15"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3.15"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3.15"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3.15"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3.15"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3.15"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3.15"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ht="13.15"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3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3">
      <c r="A1" s="142" t="s">
        <v>1</v>
      </c>
      <c r="B1" s="142" t="s">
        <v>2</v>
      </c>
      <c r="C1" s="142" t="s">
        <v>8</v>
      </c>
      <c r="D1" s="142" t="s">
        <v>3</v>
      </c>
      <c r="E1" s="142" t="s">
        <v>7</v>
      </c>
      <c r="F1" s="142" t="s">
        <v>6</v>
      </c>
      <c r="G1" s="142" t="s">
        <v>453</v>
      </c>
      <c r="H1" s="142" t="s">
        <v>612</v>
      </c>
      <c r="P1" s="118"/>
    </row>
    <row r="2" spans="1:24" ht="14.45" x14ac:dyDescent="0.3">
      <c r="A2" s="124"/>
      <c r="B2" s="124"/>
      <c r="C2" s="124"/>
      <c r="D2" s="124"/>
      <c r="E2" s="122"/>
      <c r="F2" s="123"/>
      <c r="G2" s="94" t="e">
        <f>IF(B2="-","",VLOOKUP(B2,StarCAM_ETFIssuers_Table,2,0))</f>
        <v>#N/A</v>
      </c>
      <c r="H2" s="170" t="e">
        <f>IF(C2="-","",VLOOKUP(C2,Market_Maker_Table,2,0))</f>
        <v>#N/A</v>
      </c>
    </row>
    <row r="3" spans="1:24" ht="14.45" x14ac:dyDescent="0.3">
      <c r="A3" s="133"/>
      <c r="B3" s="133"/>
      <c r="C3" s="133"/>
      <c r="D3" s="139"/>
      <c r="E3" s="134"/>
      <c r="F3" s="133"/>
    </row>
    <row r="4" spans="1:24" ht="14.45" x14ac:dyDescent="0.3">
      <c r="A4" s="6" t="s">
        <v>282</v>
      </c>
      <c r="B4" s="135"/>
      <c r="C4" s="135"/>
      <c r="D4" s="140"/>
      <c r="E4" s="136"/>
      <c r="F4" s="135"/>
    </row>
    <row r="5" spans="1:24" ht="14.45" x14ac:dyDescent="0.3">
      <c r="A5" s="137"/>
      <c r="B5" s="137"/>
      <c r="C5" s="137"/>
      <c r="D5" s="141"/>
      <c r="E5" s="138"/>
      <c r="F5" s="137"/>
    </row>
    <row r="6" spans="1:24" ht="14.45" x14ac:dyDescent="0.3">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3">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4.45" x14ac:dyDescent="0.3">
      <c r="A8" s="1"/>
      <c r="B8" s="1"/>
      <c r="C8" s="1"/>
      <c r="E8" s="1"/>
      <c r="F8" s="1"/>
      <c r="G8" s="1"/>
      <c r="H8" s="120"/>
      <c r="I8" s="120"/>
      <c r="J8" s="120"/>
      <c r="K8" s="120"/>
      <c r="L8" s="120"/>
      <c r="M8" s="167"/>
      <c r="N8" s="120"/>
      <c r="O8" s="120"/>
      <c r="P8" s="120"/>
      <c r="Q8" s="120"/>
      <c r="R8" s="167"/>
      <c r="S8" s="167"/>
      <c r="T8" s="120"/>
      <c r="U8" s="120"/>
      <c r="V8" s="120"/>
      <c r="W8" s="120"/>
      <c r="X8" s="120"/>
    </row>
    <row r="9" spans="1:24" ht="14.45" x14ac:dyDescent="0.3">
      <c r="A9" s="1"/>
      <c r="B9" s="1"/>
      <c r="C9" s="1"/>
      <c r="D9" s="1"/>
      <c r="E9" s="1"/>
      <c r="F9" s="1"/>
      <c r="G9" s="1"/>
      <c r="H9" s="120"/>
      <c r="I9" s="120"/>
      <c r="J9" s="120"/>
      <c r="K9" s="120"/>
      <c r="L9" s="120"/>
      <c r="M9" s="167"/>
      <c r="N9" s="120"/>
      <c r="O9" s="120"/>
      <c r="P9" s="120"/>
      <c r="Q9" s="120"/>
      <c r="R9" s="167"/>
      <c r="S9" s="167"/>
      <c r="T9" s="120"/>
      <c r="U9" s="120"/>
      <c r="V9" s="120"/>
      <c r="W9" s="120"/>
      <c r="X9" s="120"/>
    </row>
    <row r="10" spans="1:24" ht="14.45" x14ac:dyDescent="0.3">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4.45" x14ac:dyDescent="0.3">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4.45" x14ac:dyDescent="0.3">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4.45" x14ac:dyDescent="0.3">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4.45" x14ac:dyDescent="0.3">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4.45" x14ac:dyDescent="0.3">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4.45" x14ac:dyDescent="0.3">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4.45" x14ac:dyDescent="0.3">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4.45" x14ac:dyDescent="0.3">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4.45" x14ac:dyDescent="0.3">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4.45" x14ac:dyDescent="0.3">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4.45" x14ac:dyDescent="0.3">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4.45" x14ac:dyDescent="0.3">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4.45" x14ac:dyDescent="0.3">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4.45" x14ac:dyDescent="0.3">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4.45" x14ac:dyDescent="0.3">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4.45" x14ac:dyDescent="0.3">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4.45" x14ac:dyDescent="0.3">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4.45"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4.45"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4.45"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4.45"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4.45"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4.45"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4.45"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4.45"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4.45"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ht="14.45"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ht="14.45"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ht="14.45"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 activePane="bottomRight" state="frozen"/>
      <selection pane="topRight" activeCell="B1" sqref="B1"/>
      <selection pane="bottomLeft" activeCell="A2" sqref="A2"/>
      <selection pane="bottomRight" activeCell="Z37" sqref="Z3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ht="14.45" x14ac:dyDescent="0.3">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ht="14.45" x14ac:dyDescent="0.3">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ht="14.45" x14ac:dyDescent="0.3">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ht="14.45" x14ac:dyDescent="0.3">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ht="14.45" x14ac:dyDescent="0.3">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ht="14.45" x14ac:dyDescent="0.3">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ht="14.45" x14ac:dyDescent="0.3">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ht="14.45" x14ac:dyDescent="0.3">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ht="14.45" x14ac:dyDescent="0.3">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ht="14.45" x14ac:dyDescent="0.3">
      <c r="S29" s="146" t="s">
        <v>463</v>
      </c>
      <c r="T29" s="147" t="s">
        <v>311</v>
      </c>
      <c r="U29" s="236" t="s">
        <v>1344</v>
      </c>
      <c r="V29" s="236" t="s">
        <v>1114</v>
      </c>
      <c r="W29" s="236" t="s">
        <v>1304</v>
      </c>
      <c r="Y29" s="228" t="s">
        <v>1201</v>
      </c>
      <c r="Z29" s="229" t="s">
        <v>1202</v>
      </c>
      <c r="AA29" s="237" t="s">
        <v>1344</v>
      </c>
      <c r="AB29" s="237" t="s">
        <v>1114</v>
      </c>
      <c r="AC29" s="237" t="s">
        <v>1304</v>
      </c>
    </row>
    <row r="30" spans="2:32" ht="14.45" x14ac:dyDescent="0.3">
      <c r="S30" s="171" t="s">
        <v>1182</v>
      </c>
      <c r="T30" s="172" t="s">
        <v>1183</v>
      </c>
      <c r="U30" s="236" t="s">
        <v>1345</v>
      </c>
      <c r="V30" s="236" t="s">
        <v>1346</v>
      </c>
      <c r="W30" s="236" t="s">
        <v>1304</v>
      </c>
      <c r="Y30" s="228" t="s">
        <v>1286</v>
      </c>
      <c r="Z30" s="229" t="s">
        <v>1287</v>
      </c>
      <c r="AA30" s="237" t="s">
        <v>1345</v>
      </c>
      <c r="AB30" s="237" t="s">
        <v>1346</v>
      </c>
      <c r="AC30" s="237" t="s">
        <v>1304</v>
      </c>
    </row>
    <row r="31" spans="2:32" ht="14.45" x14ac:dyDescent="0.3">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ht="14.45" x14ac:dyDescent="0.3">
      <c r="S33" s="173" t="s">
        <v>472</v>
      </c>
      <c r="T33" s="147" t="s">
        <v>319</v>
      </c>
      <c r="U33" s="236" t="s">
        <v>1350</v>
      </c>
      <c r="V33" s="236" t="s">
        <v>1351</v>
      </c>
      <c r="W33" s="236" t="s">
        <v>1304</v>
      </c>
      <c r="Y33" s="228" t="s">
        <v>100</v>
      </c>
      <c r="Z33" s="229" t="s">
        <v>1251</v>
      </c>
      <c r="AA33" s="237" t="s">
        <v>1350</v>
      </c>
      <c r="AB33" s="237" t="s">
        <v>1351</v>
      </c>
      <c r="AC33" s="237" t="s">
        <v>1304</v>
      </c>
    </row>
    <row r="34" spans="19:29" ht="14.45" x14ac:dyDescent="0.3">
      <c r="S34" s="173" t="s">
        <v>471</v>
      </c>
      <c r="T34" s="174" t="s">
        <v>276</v>
      </c>
      <c r="U34" s="236" t="s">
        <v>1347</v>
      </c>
      <c r="V34" s="236" t="s">
        <v>1352</v>
      </c>
      <c r="W34" s="236" t="s">
        <v>1304</v>
      </c>
      <c r="Y34" s="228" t="s">
        <v>514</v>
      </c>
      <c r="Z34" s="229" t="s">
        <v>588</v>
      </c>
      <c r="AA34" s="237" t="s">
        <v>1347</v>
      </c>
      <c r="AB34" s="237" t="s">
        <v>1352</v>
      </c>
      <c r="AC34" s="237" t="s">
        <v>1304</v>
      </c>
    </row>
    <row r="35" spans="19:29" ht="14.45" x14ac:dyDescent="0.3">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ht="14.45" x14ac:dyDescent="0.3">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ht="14.45" x14ac:dyDescent="0.3">
      <c r="S39" s="150" t="s">
        <v>372</v>
      </c>
      <c r="T39" s="151"/>
      <c r="U39" s="236" t="s">
        <v>1360</v>
      </c>
      <c r="V39" s="236" t="s">
        <v>1361</v>
      </c>
      <c r="W39" s="236" t="s">
        <v>1304</v>
      </c>
      <c r="Y39" s="228" t="s">
        <v>1211</v>
      </c>
      <c r="Z39" s="229" t="s">
        <v>1212</v>
      </c>
      <c r="AA39" s="237" t="s">
        <v>1360</v>
      </c>
      <c r="AB39" s="237" t="s">
        <v>1361</v>
      </c>
      <c r="AC39" s="237" t="s">
        <v>1304</v>
      </c>
    </row>
    <row r="40" spans="19:29" ht="14.45" x14ac:dyDescent="0.3">
      <c r="S40" s="86"/>
      <c r="T40" s="86"/>
      <c r="U40" s="236" t="s">
        <v>1362</v>
      </c>
      <c r="V40" s="236" t="s">
        <v>1363</v>
      </c>
      <c r="W40" s="236" t="s">
        <v>1304</v>
      </c>
      <c r="Y40" s="228" t="s">
        <v>1253</v>
      </c>
      <c r="Z40" s="229" t="s">
        <v>1276</v>
      </c>
      <c r="AA40" s="237" t="s">
        <v>1362</v>
      </c>
      <c r="AB40" s="237" t="s">
        <v>1363</v>
      </c>
      <c r="AC40" s="237" t="s">
        <v>1304</v>
      </c>
    </row>
    <row r="41" spans="19:29" ht="14.45" x14ac:dyDescent="0.3">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ht="14.45" x14ac:dyDescent="0.3">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ht="14.45" x14ac:dyDescent="0.3">
      <c r="U47" s="236" t="s">
        <v>464</v>
      </c>
      <c r="V47" s="236" t="s">
        <v>199</v>
      </c>
      <c r="W47" s="236" t="s">
        <v>1304</v>
      </c>
      <c r="Y47" s="228" t="s">
        <v>844</v>
      </c>
      <c r="Z47" s="229" t="s">
        <v>845</v>
      </c>
      <c r="AA47" s="237" t="s">
        <v>464</v>
      </c>
      <c r="AB47" s="237" t="s">
        <v>199</v>
      </c>
      <c r="AC47" s="237" t="s">
        <v>1304</v>
      </c>
    </row>
    <row r="48" spans="19:29" ht="14.45" x14ac:dyDescent="0.3">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ht="14.45" x14ac:dyDescent="0.3">
      <c r="U50" s="236" t="s">
        <v>461</v>
      </c>
      <c r="V50" s="236" t="s">
        <v>22</v>
      </c>
      <c r="W50" s="236" t="s">
        <v>1304</v>
      </c>
      <c r="Y50" s="228" t="s">
        <v>1295</v>
      </c>
      <c r="Z50" s="229" t="s">
        <v>1296</v>
      </c>
      <c r="AA50" s="237" t="s">
        <v>461</v>
      </c>
      <c r="AB50" s="237" t="s">
        <v>22</v>
      </c>
      <c r="AC50" s="237" t="s">
        <v>1304</v>
      </c>
    </row>
    <row r="51" spans="21:29" ht="14.45" x14ac:dyDescent="0.3">
      <c r="U51" s="236" t="s">
        <v>1377</v>
      </c>
      <c r="V51" s="236" t="s">
        <v>1378</v>
      </c>
      <c r="W51" s="236" t="s">
        <v>1304</v>
      </c>
      <c r="Y51" s="228" t="s">
        <v>519</v>
      </c>
      <c r="Z51" s="229" t="s">
        <v>520</v>
      </c>
      <c r="AA51" s="237" t="s">
        <v>1377</v>
      </c>
      <c r="AB51" s="237" t="s">
        <v>1378</v>
      </c>
      <c r="AC51" s="237" t="s">
        <v>1304</v>
      </c>
    </row>
    <row r="52" spans="21:29" ht="14.45" x14ac:dyDescent="0.3">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ht="14.45" x14ac:dyDescent="0.3">
      <c r="U54" s="236" t="s">
        <v>1381</v>
      </c>
      <c r="V54" s="236" t="s">
        <v>1382</v>
      </c>
      <c r="W54" s="236" t="s">
        <v>1304</v>
      </c>
      <c r="Y54" s="228" t="s">
        <v>1113</v>
      </c>
      <c r="Z54" s="229" t="s">
        <v>1112</v>
      </c>
      <c r="AA54" s="237" t="s">
        <v>1381</v>
      </c>
      <c r="AB54" s="237" t="s">
        <v>1382</v>
      </c>
      <c r="AC54" s="237" t="s">
        <v>1304</v>
      </c>
    </row>
    <row r="55" spans="21:29" ht="14.45" x14ac:dyDescent="0.3">
      <c r="U55" s="236" t="s">
        <v>216</v>
      </c>
      <c r="V55" s="236" t="s">
        <v>44</v>
      </c>
      <c r="W55" s="236" t="s">
        <v>1304</v>
      </c>
      <c r="Y55" s="228" t="s">
        <v>521</v>
      </c>
      <c r="Z55" s="229" t="s">
        <v>522</v>
      </c>
      <c r="AA55" s="237" t="s">
        <v>216</v>
      </c>
      <c r="AB55" s="237" t="s">
        <v>44</v>
      </c>
      <c r="AC55" s="237" t="s">
        <v>1304</v>
      </c>
    </row>
    <row r="56" spans="21:29" ht="14.45" x14ac:dyDescent="0.3">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489</v>
      </c>
      <c r="AB70" s="237" t="s">
        <v>41</v>
      </c>
      <c r="AC70" s="237" t="s">
        <v>1397</v>
      </c>
    </row>
    <row r="71" spans="2:32" x14ac:dyDescent="0.25">
      <c r="U71" s="236" t="s">
        <v>1274</v>
      </c>
      <c r="V71" s="236" t="s">
        <v>1265</v>
      </c>
      <c r="W71" s="236" t="s">
        <v>1397</v>
      </c>
      <c r="X71" s="117"/>
      <c r="Y71" s="228" t="s">
        <v>1230</v>
      </c>
      <c r="Z71" s="229" t="s">
        <v>1231</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1087</v>
      </c>
      <c r="Z73" s="229" t="s">
        <v>1088</v>
      </c>
      <c r="AA73" s="8"/>
      <c r="AB73" s="8"/>
      <c r="AC73" s="227"/>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c r="AA82" s="117"/>
      <c r="AB82" s="117"/>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ht="14.45" x14ac:dyDescent="0.3">
      <c r="A1" s="10" t="s">
        <v>324</v>
      </c>
      <c r="B1" s="243">
        <v>40858</v>
      </c>
      <c r="C1" s="244"/>
      <c r="D1" s="245"/>
      <c r="F1" s="9" t="s">
        <v>325</v>
      </c>
    </row>
    <row r="2" spans="1:21" ht="14.45" x14ac:dyDescent="0.3">
      <c r="A2" s="10" t="s">
        <v>326</v>
      </c>
      <c r="B2" s="246" t="s">
        <v>348</v>
      </c>
      <c r="C2" s="247"/>
      <c r="D2" s="248"/>
    </row>
    <row r="3" spans="1:21" ht="14.45" x14ac:dyDescent="0.3">
      <c r="C3" s="11"/>
      <c r="O3" s="11"/>
      <c r="T3" s="11"/>
    </row>
    <row r="4" spans="1:21" ht="14.45" x14ac:dyDescent="0.3">
      <c r="A4" s="12" t="s">
        <v>394</v>
      </c>
      <c r="B4" s="13"/>
      <c r="C4" s="13"/>
      <c r="D4" s="13"/>
      <c r="E4" s="13"/>
      <c r="F4" s="13"/>
      <c r="G4" s="13"/>
      <c r="H4" s="13"/>
      <c r="I4" s="13"/>
      <c r="J4" s="13"/>
      <c r="K4" s="13"/>
      <c r="L4" s="13"/>
      <c r="M4" s="13"/>
      <c r="N4" s="13"/>
      <c r="O4" s="13"/>
      <c r="P4" s="13"/>
      <c r="Q4" s="13"/>
      <c r="R4" s="13"/>
      <c r="S4" s="13"/>
      <c r="T4" s="13"/>
      <c r="U4" s="14"/>
    </row>
    <row r="5" spans="1:21" ht="14.45" x14ac:dyDescent="0.3">
      <c r="A5" s="15"/>
      <c r="B5" s="16"/>
      <c r="C5" s="16"/>
      <c r="D5" s="16"/>
      <c r="E5" s="16"/>
      <c r="F5" s="16"/>
      <c r="G5" s="16"/>
      <c r="H5" s="16"/>
      <c r="I5" s="16"/>
      <c r="J5" s="16"/>
      <c r="K5" s="16"/>
      <c r="L5" s="16"/>
      <c r="M5" s="16"/>
      <c r="N5" s="16"/>
      <c r="O5" s="16"/>
      <c r="P5" s="16"/>
      <c r="Q5" s="16"/>
      <c r="R5" s="16"/>
      <c r="S5" s="16"/>
      <c r="T5" s="16"/>
      <c r="U5" s="17"/>
    </row>
    <row r="6" spans="1:21" ht="27.6" x14ac:dyDescent="0.3">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4.45" x14ac:dyDescent="0.3">
      <c r="A7" s="31"/>
      <c r="B7" s="31"/>
      <c r="C7" s="32"/>
      <c r="D7" s="31"/>
      <c r="E7" s="31"/>
      <c r="F7" s="31"/>
      <c r="G7" s="31" t="s">
        <v>341</v>
      </c>
      <c r="H7" s="31"/>
      <c r="I7" s="31"/>
      <c r="J7" s="31" t="s">
        <v>342</v>
      </c>
      <c r="K7" s="31"/>
      <c r="L7" s="31"/>
      <c r="M7" s="31"/>
      <c r="N7" s="31"/>
      <c r="O7" s="31"/>
      <c r="P7" s="31" t="s">
        <v>341</v>
      </c>
      <c r="Q7" s="31"/>
      <c r="R7" s="31"/>
      <c r="S7" s="31"/>
      <c r="T7" s="31"/>
      <c r="U7" s="33"/>
    </row>
    <row r="8" spans="1:21" ht="14.45" x14ac:dyDescent="0.3">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4.45" x14ac:dyDescent="0.3">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4.45" x14ac:dyDescent="0.3">
      <c r="A12" s="35"/>
    </row>
    <row r="13" spans="1:21" s="40" customFormat="1" ht="123" customHeight="1" x14ac:dyDescent="0.3">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15"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ht="14.45" x14ac:dyDescent="0.3">
      <c r="A1" s="117" t="s">
        <v>579</v>
      </c>
      <c r="B1" s="117"/>
      <c r="C1" s="117" t="s">
        <v>626</v>
      </c>
      <c r="D1" s="117" t="s">
        <v>613</v>
      </c>
    </row>
    <row r="3" spans="1:4" ht="14.45" x14ac:dyDescent="0.3">
      <c r="A3" s="118" t="s">
        <v>581</v>
      </c>
      <c r="B3" s="118" t="s">
        <v>580</v>
      </c>
      <c r="C3" s="118" t="s">
        <v>582</v>
      </c>
      <c r="D3" s="118" t="s">
        <v>614</v>
      </c>
    </row>
    <row r="4" spans="1:4" ht="14.45" x14ac:dyDescent="0.3">
      <c r="A4" s="117" t="s">
        <v>583</v>
      </c>
      <c r="B4" s="117" t="s">
        <v>1</v>
      </c>
      <c r="C4" s="117" t="s">
        <v>584</v>
      </c>
      <c r="D4" s="117"/>
    </row>
    <row r="5" spans="1:4" ht="14.45" x14ac:dyDescent="0.3">
      <c r="A5" s="117"/>
      <c r="B5" s="117" t="s">
        <v>343</v>
      </c>
      <c r="C5" s="117" t="s">
        <v>584</v>
      </c>
      <c r="D5" s="117"/>
    </row>
    <row r="6" spans="1:4" ht="14.45" x14ac:dyDescent="0.3">
      <c r="A6" s="117"/>
      <c r="B6" s="117" t="s">
        <v>2</v>
      </c>
      <c r="C6" s="117" t="s">
        <v>584</v>
      </c>
      <c r="D6" s="117"/>
    </row>
    <row r="7" spans="1:4" ht="14.45" x14ac:dyDescent="0.3">
      <c r="A7" s="117"/>
      <c r="B7" s="117" t="s">
        <v>585</v>
      </c>
      <c r="C7" s="117" t="s">
        <v>584</v>
      </c>
      <c r="D7" s="117"/>
    </row>
    <row r="8" spans="1:4" ht="14.45" x14ac:dyDescent="0.3">
      <c r="A8" s="117"/>
      <c r="B8" s="117" t="s">
        <v>7</v>
      </c>
      <c r="C8" s="117" t="s">
        <v>584</v>
      </c>
      <c r="D8" s="117"/>
    </row>
    <row r="9" spans="1:4" ht="14.45" x14ac:dyDescent="0.3">
      <c r="A9" s="117"/>
      <c r="B9" s="117" t="s">
        <v>332</v>
      </c>
      <c r="C9" s="117" t="s">
        <v>584</v>
      </c>
      <c r="D9" s="117"/>
    </row>
    <row r="10" spans="1:4" ht="14.45" x14ac:dyDescent="0.3">
      <c r="A10" s="117"/>
      <c r="B10" s="117" t="s">
        <v>281</v>
      </c>
      <c r="C10" s="117" t="s">
        <v>611</v>
      </c>
      <c r="D10" s="117"/>
    </row>
    <row r="11" spans="1:4" ht="14.45" x14ac:dyDescent="0.3">
      <c r="A11" s="117"/>
      <c r="B11" s="117" t="s">
        <v>401</v>
      </c>
      <c r="C11" s="117" t="s">
        <v>584</v>
      </c>
      <c r="D11" s="117"/>
    </row>
    <row r="12" spans="1:4" ht="14.45" x14ac:dyDescent="0.3">
      <c r="A12" s="117"/>
      <c r="B12" s="117" t="s">
        <v>400</v>
      </c>
      <c r="C12" s="117" t="s">
        <v>584</v>
      </c>
      <c r="D12" s="117"/>
    </row>
    <row r="13" spans="1:4" ht="14.45" x14ac:dyDescent="0.3">
      <c r="A13" s="117"/>
      <c r="B13" s="117" t="s">
        <v>575</v>
      </c>
      <c r="C13" s="117" t="s">
        <v>584</v>
      </c>
      <c r="D13" s="117"/>
    </row>
    <row r="14" spans="1:4" ht="14.45" x14ac:dyDescent="0.3">
      <c r="A14" s="117"/>
      <c r="B14" s="117" t="s">
        <v>429</v>
      </c>
      <c r="C14" s="117" t="s">
        <v>615</v>
      </c>
      <c r="D14" s="117"/>
    </row>
    <row r="15" spans="1:4" ht="14.45" x14ac:dyDescent="0.3">
      <c r="A15" s="117"/>
      <c r="B15" s="117" t="s">
        <v>333</v>
      </c>
      <c r="C15" s="117" t="s">
        <v>584</v>
      </c>
      <c r="D15" s="117"/>
    </row>
    <row r="16" spans="1:4" ht="14.45" x14ac:dyDescent="0.3">
      <c r="A16" s="117"/>
      <c r="B16" s="117" t="s">
        <v>334</v>
      </c>
      <c r="C16" s="117" t="s">
        <v>616</v>
      </c>
      <c r="D16" s="117"/>
    </row>
    <row r="17" spans="1:4" ht="14.45" x14ac:dyDescent="0.3">
      <c r="A17" s="117"/>
      <c r="B17" s="117" t="s">
        <v>335</v>
      </c>
      <c r="C17" s="117" t="s">
        <v>616</v>
      </c>
      <c r="D17" s="117" t="s">
        <v>617</v>
      </c>
    </row>
    <row r="18" spans="1:4" ht="14.45" x14ac:dyDescent="0.3">
      <c r="A18" s="117"/>
      <c r="B18" s="117" t="s">
        <v>427</v>
      </c>
      <c r="C18" s="117" t="s">
        <v>584</v>
      </c>
      <c r="D18" s="117"/>
    </row>
    <row r="19" spans="1:4" ht="14.45" x14ac:dyDescent="0.3">
      <c r="A19" s="117"/>
      <c r="B19" s="117" t="s">
        <v>337</v>
      </c>
      <c r="C19" s="117" t="s">
        <v>618</v>
      </c>
      <c r="D19" s="117"/>
    </row>
    <row r="20" spans="1:4" ht="14.45" x14ac:dyDescent="0.3">
      <c r="A20" s="117"/>
      <c r="B20" s="117" t="s">
        <v>287</v>
      </c>
      <c r="C20" s="117" t="s">
        <v>616</v>
      </c>
      <c r="D20" s="117"/>
    </row>
    <row r="21" spans="1:4" ht="14.45" x14ac:dyDescent="0.3">
      <c r="A21" s="117"/>
      <c r="B21" s="117" t="s">
        <v>338</v>
      </c>
      <c r="C21" s="117" t="s">
        <v>616</v>
      </c>
      <c r="D21" s="117" t="s">
        <v>619</v>
      </c>
    </row>
    <row r="22" spans="1:4" ht="14.45" x14ac:dyDescent="0.3">
      <c r="A22" s="117"/>
      <c r="B22" s="117" t="s">
        <v>339</v>
      </c>
      <c r="C22" s="117" t="s">
        <v>620</v>
      </c>
      <c r="D22" s="117"/>
    </row>
    <row r="23" spans="1:4" ht="14.45" x14ac:dyDescent="0.3">
      <c r="A23" s="117"/>
      <c r="B23" s="117" t="s">
        <v>340</v>
      </c>
      <c r="C23" s="117" t="s">
        <v>620</v>
      </c>
      <c r="D23" s="117"/>
    </row>
    <row r="24" spans="1:4" ht="14.45" x14ac:dyDescent="0.3">
      <c r="A24" s="117"/>
      <c r="B24" s="117"/>
      <c r="C24" s="117"/>
      <c r="D24" s="117"/>
    </row>
    <row r="25" spans="1:4" ht="14.45" x14ac:dyDescent="0.3">
      <c r="A25" s="117" t="s">
        <v>621</v>
      </c>
      <c r="B25" s="117" t="s">
        <v>1</v>
      </c>
      <c r="C25" s="117" t="s">
        <v>584</v>
      </c>
      <c r="D25" s="117"/>
    </row>
    <row r="26" spans="1:4" ht="14.45" x14ac:dyDescent="0.3">
      <c r="A26" s="117"/>
      <c r="B26" s="117" t="s">
        <v>279</v>
      </c>
      <c r="C26" s="117" t="s">
        <v>584</v>
      </c>
      <c r="D26" s="117"/>
    </row>
    <row r="27" spans="1:4" ht="14.45" x14ac:dyDescent="0.3">
      <c r="A27" s="117"/>
      <c r="B27" s="117" t="s">
        <v>2</v>
      </c>
      <c r="C27" s="117" t="s">
        <v>584</v>
      </c>
      <c r="D27" s="117"/>
    </row>
    <row r="28" spans="1:4" ht="14.45" x14ac:dyDescent="0.3">
      <c r="A28" s="117"/>
      <c r="B28" s="117" t="s">
        <v>456</v>
      </c>
      <c r="C28" s="117" t="s">
        <v>584</v>
      </c>
      <c r="D28" s="117"/>
    </row>
    <row r="29" spans="1:4" ht="14.45" x14ac:dyDescent="0.3">
      <c r="A29" s="117"/>
      <c r="B29" s="117" t="s">
        <v>280</v>
      </c>
      <c r="C29" s="117" t="s">
        <v>622</v>
      </c>
      <c r="D29" s="117"/>
    </row>
    <row r="30" spans="1:4" ht="14.45" x14ac:dyDescent="0.3">
      <c r="A30" s="117"/>
      <c r="B30" s="117" t="s">
        <v>7</v>
      </c>
      <c r="C30" s="117" t="s">
        <v>584</v>
      </c>
      <c r="D30" s="117"/>
    </row>
    <row r="31" spans="1:4" ht="14.45" x14ac:dyDescent="0.3">
      <c r="A31" s="117"/>
      <c r="B31" s="117" t="s">
        <v>417</v>
      </c>
      <c r="C31" s="117" t="s">
        <v>584</v>
      </c>
      <c r="D31" s="117"/>
    </row>
    <row r="32" spans="1:4" ht="14.45" x14ac:dyDescent="0.3">
      <c r="A32" s="117"/>
      <c r="B32" s="117" t="s">
        <v>281</v>
      </c>
      <c r="C32" s="117" t="s">
        <v>611</v>
      </c>
      <c r="D32" s="117"/>
    </row>
    <row r="33" spans="1:4" ht="14.45" x14ac:dyDescent="0.3">
      <c r="A33" s="117"/>
      <c r="B33" s="117" t="s">
        <v>286</v>
      </c>
      <c r="C33" s="119" t="s">
        <v>629</v>
      </c>
      <c r="D33" s="119" t="s">
        <v>628</v>
      </c>
    </row>
    <row r="34" spans="1:4" ht="14.45" x14ac:dyDescent="0.3">
      <c r="A34" s="117"/>
      <c r="B34" s="117" t="s">
        <v>337</v>
      </c>
      <c r="C34" s="117" t="s">
        <v>618</v>
      </c>
    </row>
    <row r="35" spans="1:4" ht="14.45" x14ac:dyDescent="0.3">
      <c r="A35" s="117"/>
      <c r="B35" s="117" t="s">
        <v>287</v>
      </c>
      <c r="C35" s="117" t="s">
        <v>616</v>
      </c>
    </row>
    <row r="36" spans="1:4" ht="14.45" x14ac:dyDescent="0.3">
      <c r="A36" s="117"/>
      <c r="B36" s="117" t="s">
        <v>339</v>
      </c>
      <c r="C36" s="117" t="s">
        <v>620</v>
      </c>
    </row>
    <row r="37" spans="1:4" ht="14.45" x14ac:dyDescent="0.3">
      <c r="A37" s="117"/>
      <c r="B37" s="117" t="s">
        <v>340</v>
      </c>
      <c r="C37" s="117" t="s">
        <v>620</v>
      </c>
    </row>
    <row r="38" spans="1:4" ht="14.45" x14ac:dyDescent="0.3">
      <c r="A38" s="117"/>
      <c r="B38" s="117" t="s">
        <v>418</v>
      </c>
      <c r="C38" s="119" t="s">
        <v>629</v>
      </c>
      <c r="D38" s="119" t="s">
        <v>630</v>
      </c>
    </row>
    <row r="39" spans="1:4" ht="14.45" x14ac:dyDescent="0.3">
      <c r="A39" s="117"/>
      <c r="B39" s="117"/>
      <c r="C39" s="117"/>
    </row>
    <row r="40" spans="1:4" ht="14.45" x14ac:dyDescent="0.3">
      <c r="A40" s="117" t="s">
        <v>624</v>
      </c>
      <c r="B40" s="117" t="s">
        <v>0</v>
      </c>
      <c r="C40" s="117" t="s">
        <v>584</v>
      </c>
    </row>
    <row r="41" spans="1:4" ht="14.45" x14ac:dyDescent="0.3">
      <c r="A41" s="117"/>
      <c r="B41" s="117" t="s">
        <v>1</v>
      </c>
      <c r="C41" s="117" t="s">
        <v>584</v>
      </c>
    </row>
    <row r="42" spans="1:4" ht="14.45" x14ac:dyDescent="0.3">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ht="14.45" x14ac:dyDescent="0.3">
      <c r="B52" s="117" t="s">
        <v>14</v>
      </c>
      <c r="C52" s="117" t="s">
        <v>584</v>
      </c>
      <c r="D52" s="117"/>
    </row>
    <row r="53" spans="2:4" ht="14.45" x14ac:dyDescent="0.3">
      <c r="B53" s="117" t="s">
        <v>15</v>
      </c>
      <c r="C53" s="117" t="s">
        <v>623</v>
      </c>
      <c r="D53" s="117"/>
    </row>
    <row r="54" spans="2:4" ht="14.45" x14ac:dyDescent="0.3">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3">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3">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3">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3">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3">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3">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3">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3">
      <c r="G8" s="126" t="s">
        <v>691</v>
      </c>
      <c r="H8" s="128" t="s">
        <v>690</v>
      </c>
      <c r="I8" s="113" t="s">
        <v>689</v>
      </c>
      <c r="J8" s="113" t="s">
        <v>688</v>
      </c>
      <c r="K8" s="128"/>
      <c r="L8" s="128"/>
      <c r="M8" s="113"/>
      <c r="N8" s="113"/>
      <c r="O8" s="128"/>
      <c r="P8" s="128"/>
      <c r="Q8" s="113"/>
      <c r="S8" s="161" t="s">
        <v>683</v>
      </c>
      <c r="T8" s="117" t="s">
        <v>682</v>
      </c>
    </row>
    <row r="9" spans="1:25" x14ac:dyDescent="0.3">
      <c r="G9" s="126" t="s">
        <v>769</v>
      </c>
      <c r="H9" s="128" t="s">
        <v>750</v>
      </c>
      <c r="I9" s="112"/>
      <c r="J9" s="113"/>
      <c r="K9" s="128"/>
      <c r="L9" s="128"/>
      <c r="M9" s="113"/>
      <c r="N9" s="113"/>
      <c r="O9" s="128"/>
      <c r="P9" s="128"/>
      <c r="Q9" s="113"/>
      <c r="S9" s="161" t="s">
        <v>679</v>
      </c>
      <c r="T9" s="117" t="s">
        <v>678</v>
      </c>
    </row>
    <row r="10" spans="1:25" x14ac:dyDescent="0.3">
      <c r="G10" s="126" t="s">
        <v>770</v>
      </c>
      <c r="H10" s="128" t="s">
        <v>771</v>
      </c>
      <c r="I10" s="113"/>
      <c r="J10" s="113"/>
      <c r="K10" s="128"/>
      <c r="L10" s="128"/>
      <c r="M10" s="113"/>
      <c r="N10" s="113"/>
      <c r="O10" s="128"/>
      <c r="P10" s="128"/>
      <c r="Q10" s="113"/>
      <c r="S10" s="161" t="s">
        <v>675</v>
      </c>
      <c r="T10" s="117" t="s">
        <v>674</v>
      </c>
    </row>
    <row r="11" spans="1:25" x14ac:dyDescent="0.3">
      <c r="G11" s="158" t="s">
        <v>685</v>
      </c>
      <c r="H11" s="159" t="s">
        <v>684</v>
      </c>
      <c r="I11" s="113"/>
      <c r="J11" s="113"/>
      <c r="K11" s="128"/>
      <c r="L11" s="128"/>
      <c r="M11" s="113"/>
      <c r="N11" s="113"/>
      <c r="O11" s="128"/>
      <c r="P11" s="128"/>
      <c r="Q11" s="113"/>
      <c r="S11" s="161" t="s">
        <v>673</v>
      </c>
      <c r="T11" s="117" t="s">
        <v>672</v>
      </c>
    </row>
    <row r="12" spans="1:25" x14ac:dyDescent="0.3">
      <c r="G12" s="158" t="s">
        <v>772</v>
      </c>
      <c r="H12" s="159" t="s">
        <v>773</v>
      </c>
      <c r="I12" s="112"/>
      <c r="S12" s="161" t="s">
        <v>671</v>
      </c>
      <c r="T12" s="117" t="s">
        <v>670</v>
      </c>
    </row>
    <row r="13" spans="1:25" x14ac:dyDescent="0.3">
      <c r="G13" s="158" t="s">
        <v>774</v>
      </c>
      <c r="H13" s="159" t="s">
        <v>775</v>
      </c>
      <c r="I13" s="112"/>
      <c r="S13" s="161" t="s">
        <v>669</v>
      </c>
      <c r="T13" s="117" t="s">
        <v>668</v>
      </c>
    </row>
    <row r="14" spans="1:25" x14ac:dyDescent="0.3">
      <c r="G14" s="158" t="s">
        <v>776</v>
      </c>
      <c r="H14" s="159" t="s">
        <v>777</v>
      </c>
      <c r="S14" s="161" t="s">
        <v>667</v>
      </c>
      <c r="T14" s="117" t="s">
        <v>666</v>
      </c>
    </row>
    <row r="15" spans="1:25" x14ac:dyDescent="0.3">
      <c r="G15" s="158" t="s">
        <v>778</v>
      </c>
      <c r="H15" s="159" t="s">
        <v>779</v>
      </c>
      <c r="S15" s="161" t="s">
        <v>665</v>
      </c>
      <c r="T15" s="117" t="s">
        <v>664</v>
      </c>
    </row>
    <row r="16" spans="1:25" x14ac:dyDescent="0.3">
      <c r="G16" s="158" t="s">
        <v>780</v>
      </c>
      <c r="H16" s="159" t="s">
        <v>781</v>
      </c>
      <c r="S16" s="96" t="s">
        <v>663</v>
      </c>
      <c r="T16" s="117" t="s">
        <v>662</v>
      </c>
    </row>
    <row r="17" spans="3:23" x14ac:dyDescent="0.3">
      <c r="C17" s="96"/>
      <c r="G17" s="158" t="s">
        <v>782</v>
      </c>
      <c r="H17" s="159" t="s">
        <v>783</v>
      </c>
      <c r="S17" s="96" t="s">
        <v>661</v>
      </c>
      <c r="T17" s="117" t="s">
        <v>660</v>
      </c>
    </row>
    <row r="18" spans="3:23" x14ac:dyDescent="0.3">
      <c r="C18" s="96"/>
      <c r="E18" s="157"/>
      <c r="G18" s="158" t="s">
        <v>784</v>
      </c>
      <c r="H18" s="159" t="s">
        <v>785</v>
      </c>
      <c r="S18" s="96" t="s">
        <v>659</v>
      </c>
      <c r="T18" s="117" t="s">
        <v>658</v>
      </c>
    </row>
    <row r="19" spans="3:23" x14ac:dyDescent="0.3">
      <c r="C19" s="96"/>
      <c r="G19" s="158" t="s">
        <v>786</v>
      </c>
      <c r="H19" s="159" t="s">
        <v>787</v>
      </c>
      <c r="S19" s="96" t="s">
        <v>657</v>
      </c>
      <c r="T19" s="117" t="s">
        <v>656</v>
      </c>
      <c r="U19" s="96" t="s">
        <v>578</v>
      </c>
      <c r="V19" s="117" t="s">
        <v>578</v>
      </c>
    </row>
    <row r="20" spans="3:23" x14ac:dyDescent="0.3">
      <c r="C20" s="96"/>
      <c r="G20" s="158" t="s">
        <v>788</v>
      </c>
      <c r="H20" s="159" t="s">
        <v>789</v>
      </c>
      <c r="S20" s="96" t="s">
        <v>655</v>
      </c>
      <c r="T20" s="117" t="s">
        <v>654</v>
      </c>
    </row>
    <row r="21" spans="3:23" x14ac:dyDescent="0.3">
      <c r="C21" s="96"/>
      <c r="G21" s="158" t="s">
        <v>790</v>
      </c>
      <c r="H21" s="159" t="s">
        <v>791</v>
      </c>
      <c r="S21" s="96" t="s">
        <v>653</v>
      </c>
      <c r="T21" s="117" t="s">
        <v>652</v>
      </c>
    </row>
    <row r="22" spans="3:23" x14ac:dyDescent="0.3">
      <c r="C22" s="96"/>
      <c r="G22" s="158" t="s">
        <v>790</v>
      </c>
      <c r="H22" s="159" t="s">
        <v>791</v>
      </c>
      <c r="S22" s="96" t="s">
        <v>651</v>
      </c>
      <c r="T22" s="117" t="s">
        <v>650</v>
      </c>
    </row>
    <row r="23" spans="3:23" x14ac:dyDescent="0.3">
      <c r="C23" s="96"/>
      <c r="G23" s="158" t="s">
        <v>792</v>
      </c>
      <c r="H23" s="159" t="s">
        <v>793</v>
      </c>
      <c r="S23" s="96" t="s">
        <v>649</v>
      </c>
      <c r="T23" s="117" t="s">
        <v>648</v>
      </c>
    </row>
    <row r="24" spans="3:23" x14ac:dyDescent="0.3">
      <c r="C24" s="96"/>
      <c r="G24" s="158" t="s">
        <v>794</v>
      </c>
      <c r="H24" s="159" t="s">
        <v>795</v>
      </c>
      <c r="S24" s="96" t="s">
        <v>647</v>
      </c>
      <c r="T24" s="117" t="s">
        <v>646</v>
      </c>
    </row>
    <row r="25" spans="3:23" x14ac:dyDescent="0.3">
      <c r="C25" s="96"/>
      <c r="G25" s="158" t="s">
        <v>796</v>
      </c>
      <c r="H25" s="159" t="s">
        <v>797</v>
      </c>
      <c r="V25" s="117" t="s">
        <v>578</v>
      </c>
      <c r="W25" s="96" t="s">
        <v>578</v>
      </c>
    </row>
    <row r="26" spans="3:23" x14ac:dyDescent="0.3">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ht="14.45" x14ac:dyDescent="0.3">
      <c r="A1" s="118" t="s">
        <v>1021</v>
      </c>
      <c r="B1" s="118" t="s">
        <v>265</v>
      </c>
      <c r="C1" s="207"/>
      <c r="D1" s="209" t="s">
        <v>1072</v>
      </c>
      <c r="E1" s="207"/>
      <c r="F1" s="118" t="s">
        <v>726</v>
      </c>
      <c r="G1" s="118" t="s">
        <v>870</v>
      </c>
      <c r="H1" s="118" t="s">
        <v>1022</v>
      </c>
      <c r="I1" s="118" t="s">
        <v>872</v>
      </c>
      <c r="J1" s="118" t="s">
        <v>1023</v>
      </c>
      <c r="K1" s="118" t="s">
        <v>1123</v>
      </c>
      <c r="L1" s="118" t="s">
        <v>1122</v>
      </c>
    </row>
    <row r="2" spans="1:12" ht="14.45" x14ac:dyDescent="0.3">
      <c r="A2" t="s">
        <v>970</v>
      </c>
      <c r="B2" s="117" t="s">
        <v>892</v>
      </c>
      <c r="D2" s="86" t="s">
        <v>726</v>
      </c>
      <c r="F2" s="117" t="s">
        <v>994</v>
      </c>
      <c r="G2" s="117" t="s">
        <v>47</v>
      </c>
      <c r="H2" s="227" t="s">
        <v>1142</v>
      </c>
      <c r="I2" s="117" t="s">
        <v>1024</v>
      </c>
      <c r="J2" s="117" t="s">
        <v>1058</v>
      </c>
      <c r="K2" s="9" t="s">
        <v>1124</v>
      </c>
      <c r="L2" s="227" t="s">
        <v>1106</v>
      </c>
    </row>
    <row r="3" spans="1:12" ht="14.45" x14ac:dyDescent="0.3">
      <c r="A3" t="s">
        <v>971</v>
      </c>
      <c r="B3" s="117" t="s">
        <v>894</v>
      </c>
      <c r="D3" s="86" t="s">
        <v>870</v>
      </c>
      <c r="F3" s="117" t="s">
        <v>995</v>
      </c>
      <c r="G3" s="117" t="s">
        <v>49</v>
      </c>
      <c r="H3" s="227" t="s">
        <v>1031</v>
      </c>
      <c r="I3" s="117" t="s">
        <v>1025</v>
      </c>
      <c r="J3" s="117" t="s">
        <v>1060</v>
      </c>
      <c r="K3" s="117" t="s">
        <v>1104</v>
      </c>
    </row>
    <row r="4" spans="1:12" ht="14.45" x14ac:dyDescent="0.3">
      <c r="A4" t="s">
        <v>972</v>
      </c>
      <c r="B4" s="117" t="s">
        <v>896</v>
      </c>
      <c r="D4" s="86" t="s">
        <v>1022</v>
      </c>
      <c r="F4" s="117" t="s">
        <v>999</v>
      </c>
      <c r="G4" s="117" t="s">
        <v>51</v>
      </c>
      <c r="H4" s="227" t="s">
        <v>1032</v>
      </c>
      <c r="I4" s="117" t="s">
        <v>1026</v>
      </c>
      <c r="J4" s="117" t="s">
        <v>1062</v>
      </c>
      <c r="K4" s="117" t="s">
        <v>1105</v>
      </c>
    </row>
    <row r="5" spans="1:12" ht="14.45" x14ac:dyDescent="0.3">
      <c r="A5" t="s">
        <v>973</v>
      </c>
      <c r="B5" s="117" t="s">
        <v>898</v>
      </c>
      <c r="D5" s="86" t="s">
        <v>1123</v>
      </c>
      <c r="F5" s="117" t="s">
        <v>998</v>
      </c>
      <c r="G5" s="117" t="s">
        <v>53</v>
      </c>
      <c r="H5" s="227" t="s">
        <v>1033</v>
      </c>
      <c r="I5" s="117" t="s">
        <v>1027</v>
      </c>
      <c r="J5" s="117" t="s">
        <v>1064</v>
      </c>
    </row>
    <row r="6" spans="1:12" ht="14.45" x14ac:dyDescent="0.3">
      <c r="A6" t="s">
        <v>974</v>
      </c>
      <c r="B6" s="117" t="s">
        <v>900</v>
      </c>
      <c r="D6" s="86" t="s">
        <v>872</v>
      </c>
      <c r="F6" s="227" t="s">
        <v>1159</v>
      </c>
      <c r="G6" s="117" t="s">
        <v>56</v>
      </c>
      <c r="H6" s="227" t="s">
        <v>1047</v>
      </c>
      <c r="I6" s="227" t="s">
        <v>1121</v>
      </c>
      <c r="J6" s="117" t="s">
        <v>1066</v>
      </c>
    </row>
    <row r="7" spans="1:12" ht="14.45" x14ac:dyDescent="0.3">
      <c r="A7" t="s">
        <v>975</v>
      </c>
      <c r="B7" s="117" t="s">
        <v>902</v>
      </c>
      <c r="D7" s="86" t="s">
        <v>1023</v>
      </c>
      <c r="F7" s="117" t="s">
        <v>997</v>
      </c>
      <c r="G7" s="117" t="s">
        <v>58</v>
      </c>
      <c r="H7" s="227" t="s">
        <v>1034</v>
      </c>
      <c r="I7" s="117" t="s">
        <v>1028</v>
      </c>
      <c r="J7" s="117" t="s">
        <v>1068</v>
      </c>
    </row>
    <row r="8" spans="1:12" ht="14.45" x14ac:dyDescent="0.3">
      <c r="A8" t="s">
        <v>976</v>
      </c>
      <c r="B8" s="117" t="s">
        <v>904</v>
      </c>
      <c r="D8" s="86" t="s">
        <v>1122</v>
      </c>
      <c r="F8" s="117" t="s">
        <v>996</v>
      </c>
      <c r="G8" s="117" t="s">
        <v>60</v>
      </c>
      <c r="H8" s="227" t="s">
        <v>1035</v>
      </c>
      <c r="I8" s="117" t="s">
        <v>1029</v>
      </c>
      <c r="J8" s="117" t="s">
        <v>1069</v>
      </c>
    </row>
    <row r="9" spans="1:12" ht="14.45" x14ac:dyDescent="0.3">
      <c r="A9" t="s">
        <v>977</v>
      </c>
      <c r="B9" s="117" t="s">
        <v>906</v>
      </c>
      <c r="F9" s="117" t="s">
        <v>984</v>
      </c>
      <c r="G9" s="117" t="s">
        <v>62</v>
      </c>
      <c r="H9" s="227" t="s">
        <v>1140</v>
      </c>
      <c r="I9" s="117" t="s">
        <v>1030</v>
      </c>
      <c r="J9" s="117" t="s">
        <v>1071</v>
      </c>
    </row>
    <row r="10" spans="1:12" ht="14.45" x14ac:dyDescent="0.3">
      <c r="A10" t="s">
        <v>978</v>
      </c>
      <c r="B10" s="117" t="s">
        <v>908</v>
      </c>
      <c r="F10" s="117" t="s">
        <v>982</v>
      </c>
      <c r="G10" s="117" t="s">
        <v>64</v>
      </c>
      <c r="H10" s="227" t="s">
        <v>1036</v>
      </c>
      <c r="I10" s="86" t="s">
        <v>1093</v>
      </c>
      <c r="J10" s="86" t="s">
        <v>1092</v>
      </c>
    </row>
    <row r="11" spans="1:12" ht="14.45" x14ac:dyDescent="0.3">
      <c r="A11" s="117" t="s">
        <v>1005</v>
      </c>
      <c r="B11" s="117" t="s">
        <v>910</v>
      </c>
      <c r="F11" s="117" t="s">
        <v>983</v>
      </c>
      <c r="G11" s="117" t="s">
        <v>66</v>
      </c>
      <c r="H11" s="227" t="s">
        <v>1037</v>
      </c>
      <c r="I11" s="117" t="s">
        <v>1094</v>
      </c>
      <c r="K11" s="86"/>
    </row>
    <row r="12" spans="1:12" ht="14.45" x14ac:dyDescent="0.3">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ht="14.45" x14ac:dyDescent="0.3">
      <c r="A14" t="s">
        <v>980</v>
      </c>
      <c r="B14" s="117" t="s">
        <v>916</v>
      </c>
      <c r="F14" s="117" t="s">
        <v>988</v>
      </c>
      <c r="G14" s="117" t="s">
        <v>72</v>
      </c>
      <c r="H14" s="227" t="s">
        <v>1147</v>
      </c>
    </row>
    <row r="15" spans="1:12" ht="14.45" x14ac:dyDescent="0.3">
      <c r="A15" t="s">
        <v>981</v>
      </c>
      <c r="B15" s="117" t="s">
        <v>918</v>
      </c>
      <c r="F15" s="117" t="s">
        <v>985</v>
      </c>
      <c r="G15" s="117" t="s">
        <v>74</v>
      </c>
      <c r="H15" s="227" t="s">
        <v>1148</v>
      </c>
    </row>
    <row r="16" spans="1:12" ht="14.45" x14ac:dyDescent="0.3">
      <c r="A16" t="s">
        <v>982</v>
      </c>
      <c r="B16" s="117" t="s">
        <v>920</v>
      </c>
      <c r="F16" s="117" t="s">
        <v>970</v>
      </c>
      <c r="G16" s="117" t="s">
        <v>76</v>
      </c>
      <c r="H16" s="227" t="s">
        <v>1126</v>
      </c>
    </row>
    <row r="17" spans="1:9" ht="14.45" x14ac:dyDescent="0.3">
      <c r="A17" t="s">
        <v>983</v>
      </c>
      <c r="B17" s="117" t="s">
        <v>922</v>
      </c>
      <c r="F17" s="117" t="s">
        <v>975</v>
      </c>
      <c r="G17" s="117" t="s">
        <v>294</v>
      </c>
      <c r="H17" s="227" t="s">
        <v>1128</v>
      </c>
    </row>
    <row r="18" spans="1:9" ht="14.45" x14ac:dyDescent="0.3">
      <c r="A18" t="s">
        <v>984</v>
      </c>
      <c r="B18" s="117" t="s">
        <v>924</v>
      </c>
      <c r="F18" s="117" t="s">
        <v>978</v>
      </c>
      <c r="G18" s="117" t="s">
        <v>78</v>
      </c>
      <c r="H18" s="227" t="s">
        <v>1134</v>
      </c>
    </row>
    <row r="19" spans="1:9" ht="14.45" x14ac:dyDescent="0.3">
      <c r="A19" t="s">
        <v>985</v>
      </c>
      <c r="B19" s="117" t="s">
        <v>926</v>
      </c>
      <c r="F19" s="117" t="s">
        <v>977</v>
      </c>
      <c r="G19" s="117" t="s">
        <v>79</v>
      </c>
      <c r="H19" s="227" t="s">
        <v>1138</v>
      </c>
    </row>
    <row r="20" spans="1:9" ht="14.45" x14ac:dyDescent="0.3">
      <c r="A20" t="s">
        <v>986</v>
      </c>
      <c r="B20" s="117" t="s">
        <v>928</v>
      </c>
      <c r="F20" s="117" t="s">
        <v>972</v>
      </c>
      <c r="G20" s="117" t="s">
        <v>81</v>
      </c>
      <c r="H20" s="227" t="s">
        <v>1136</v>
      </c>
    </row>
    <row r="21" spans="1:9" ht="14.45" x14ac:dyDescent="0.3">
      <c r="A21" t="s">
        <v>987</v>
      </c>
      <c r="B21" s="117" t="s">
        <v>930</v>
      </c>
      <c r="F21" s="117" t="s">
        <v>974</v>
      </c>
      <c r="G21" s="117" t="s">
        <v>602</v>
      </c>
      <c r="H21" s="227" t="s">
        <v>1038</v>
      </c>
    </row>
    <row r="22" spans="1:9" ht="14.45" x14ac:dyDescent="0.3">
      <c r="A22" t="s">
        <v>988</v>
      </c>
      <c r="B22" s="117" t="s">
        <v>932</v>
      </c>
      <c r="F22" s="117" t="s">
        <v>973</v>
      </c>
      <c r="G22" s="117" t="s">
        <v>277</v>
      </c>
      <c r="H22" s="227" t="s">
        <v>1143</v>
      </c>
    </row>
    <row r="23" spans="1:9" ht="14.45" x14ac:dyDescent="0.3">
      <c r="A23" t="s">
        <v>989</v>
      </c>
      <c r="B23" s="117" t="s">
        <v>934</v>
      </c>
      <c r="F23" s="117" t="s">
        <v>971</v>
      </c>
      <c r="G23" s="117" t="s">
        <v>466</v>
      </c>
      <c r="H23" s="227" t="s">
        <v>1143</v>
      </c>
    </row>
    <row r="24" spans="1:9" ht="14.45" x14ac:dyDescent="0.3">
      <c r="A24" t="s">
        <v>990</v>
      </c>
      <c r="B24" s="117" t="s">
        <v>935</v>
      </c>
      <c r="F24" s="117" t="s">
        <v>976</v>
      </c>
      <c r="G24" s="117" t="s">
        <v>85</v>
      </c>
      <c r="H24" s="227" t="s">
        <v>1039</v>
      </c>
    </row>
    <row r="25" spans="1:9" ht="14.45" x14ac:dyDescent="0.3">
      <c r="A25" t="s">
        <v>991</v>
      </c>
      <c r="B25" s="117" t="s">
        <v>936</v>
      </c>
      <c r="F25" s="117" t="s">
        <v>1006</v>
      </c>
      <c r="G25" s="117" t="s">
        <v>296</v>
      </c>
      <c r="H25" s="227" t="s">
        <v>1144</v>
      </c>
    </row>
    <row r="26" spans="1:9" ht="14.45" x14ac:dyDescent="0.3">
      <c r="A26" t="s">
        <v>992</v>
      </c>
      <c r="B26" s="117" t="s">
        <v>938</v>
      </c>
      <c r="F26" s="117" t="s">
        <v>1005</v>
      </c>
      <c r="G26" s="117" t="s">
        <v>86</v>
      </c>
      <c r="H26" s="227" t="s">
        <v>1179</v>
      </c>
      <c r="I26" s="227"/>
    </row>
    <row r="27" spans="1:9" ht="14.45" x14ac:dyDescent="0.3">
      <c r="A27" t="s">
        <v>993</v>
      </c>
      <c r="B27" s="117" t="s">
        <v>940</v>
      </c>
      <c r="F27" s="117" t="s">
        <v>990</v>
      </c>
      <c r="G27" s="117" t="s">
        <v>88</v>
      </c>
      <c r="H27" s="227" t="s">
        <v>1040</v>
      </c>
    </row>
    <row r="28" spans="1:9" ht="14.45" x14ac:dyDescent="0.3">
      <c r="A28" t="s">
        <v>994</v>
      </c>
      <c r="B28" s="117" t="s">
        <v>942</v>
      </c>
      <c r="F28" s="117" t="s">
        <v>993</v>
      </c>
      <c r="G28" s="117" t="s">
        <v>90</v>
      </c>
      <c r="H28" s="227" t="s">
        <v>1041</v>
      </c>
    </row>
    <row r="29" spans="1:9" ht="14.45" x14ac:dyDescent="0.3">
      <c r="A29" t="s">
        <v>995</v>
      </c>
      <c r="B29" s="117" t="s">
        <v>944</v>
      </c>
      <c r="F29" s="117" t="s">
        <v>992</v>
      </c>
      <c r="G29" s="117" t="s">
        <v>92</v>
      </c>
      <c r="H29" s="227" t="s">
        <v>1042</v>
      </c>
    </row>
    <row r="30" spans="1:9" ht="14.45" x14ac:dyDescent="0.3">
      <c r="A30" t="s">
        <v>996</v>
      </c>
      <c r="B30" s="117" t="s">
        <v>946</v>
      </c>
      <c r="F30" s="117" t="s">
        <v>989</v>
      </c>
      <c r="G30" s="117" t="s">
        <v>94</v>
      </c>
      <c r="H30" s="227" t="s">
        <v>1043</v>
      </c>
    </row>
    <row r="31" spans="1:9" ht="14.45" x14ac:dyDescent="0.3">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ht="14.45" x14ac:dyDescent="0.3">
      <c r="A33" t="s">
        <v>998</v>
      </c>
      <c r="B33" s="117" t="s">
        <v>950</v>
      </c>
      <c r="F33" s="117" t="s">
        <v>979</v>
      </c>
      <c r="G33" s="117" t="s">
        <v>96</v>
      </c>
      <c r="H33" s="227" t="s">
        <v>1095</v>
      </c>
    </row>
    <row r="34" spans="1:13" ht="14.45" x14ac:dyDescent="0.3">
      <c r="A34" t="s">
        <v>999</v>
      </c>
      <c r="B34" s="117" t="s">
        <v>952</v>
      </c>
      <c r="F34" s="117" t="s">
        <v>980</v>
      </c>
      <c r="G34" s="117" t="s">
        <v>98</v>
      </c>
      <c r="H34" s="227" t="s">
        <v>1132</v>
      </c>
      <c r="L34" s="117"/>
      <c r="M34" s="117"/>
    </row>
    <row r="35" spans="1:13" ht="14.45" x14ac:dyDescent="0.3">
      <c r="A35" t="s">
        <v>1000</v>
      </c>
      <c r="B35" s="117" t="s">
        <v>954</v>
      </c>
      <c r="F35" s="117" t="s">
        <v>1001</v>
      </c>
      <c r="G35" s="117" t="s">
        <v>100</v>
      </c>
      <c r="H35" s="227" t="s">
        <v>1130</v>
      </c>
      <c r="L35" s="117"/>
      <c r="M35" s="117"/>
    </row>
    <row r="36" spans="1:13" ht="14.45" x14ac:dyDescent="0.3">
      <c r="A36" t="s">
        <v>1001</v>
      </c>
      <c r="B36" s="117" t="s">
        <v>956</v>
      </c>
      <c r="F36" s="117" t="s">
        <v>1000</v>
      </c>
      <c r="G36" s="117" t="s">
        <v>103</v>
      </c>
      <c r="H36" s="227" t="s">
        <v>1145</v>
      </c>
      <c r="J36" s="117" t="s">
        <v>1150</v>
      </c>
      <c r="M36" s="117"/>
    </row>
    <row r="37" spans="1:13" ht="14.45" x14ac:dyDescent="0.3">
      <c r="A37" t="s">
        <v>1002</v>
      </c>
      <c r="B37" s="117" t="s">
        <v>958</v>
      </c>
      <c r="F37" s="117" t="s">
        <v>1003</v>
      </c>
      <c r="G37" s="117" t="s">
        <v>105</v>
      </c>
      <c r="H37" s="227" t="s">
        <v>1146</v>
      </c>
      <c r="J37" s="117" t="s">
        <v>1150</v>
      </c>
      <c r="M37" s="117"/>
    </row>
    <row r="38" spans="1:13" ht="14.45" x14ac:dyDescent="0.3">
      <c r="A38" t="s">
        <v>1003</v>
      </c>
      <c r="B38" s="117" t="s">
        <v>960</v>
      </c>
      <c r="F38" s="117" t="s">
        <v>1004</v>
      </c>
      <c r="G38" s="117" t="s">
        <v>107</v>
      </c>
      <c r="H38" s="227" t="s">
        <v>1046</v>
      </c>
      <c r="J38" s="117" t="s">
        <v>1150</v>
      </c>
      <c r="M38" s="117"/>
    </row>
    <row r="39" spans="1:13" ht="14.45" x14ac:dyDescent="0.3">
      <c r="A39" t="s">
        <v>1004</v>
      </c>
      <c r="B39" s="117" t="s">
        <v>962</v>
      </c>
      <c r="F39" s="117" t="s">
        <v>1002</v>
      </c>
      <c r="G39" s="117" t="s">
        <v>109</v>
      </c>
      <c r="H39" s="227" t="s">
        <v>1149</v>
      </c>
      <c r="J39" s="117" t="s">
        <v>1150</v>
      </c>
      <c r="M39" s="117"/>
    </row>
    <row r="40" spans="1:13" ht="14.45" x14ac:dyDescent="0.3">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6.45" x14ac:dyDescent="0.25">
      <c r="A1" s="5" t="s">
        <v>0</v>
      </c>
      <c r="B1" s="5" t="s">
        <v>1</v>
      </c>
      <c r="C1" s="5" t="s">
        <v>2</v>
      </c>
      <c r="D1" s="5" t="s">
        <v>8</v>
      </c>
      <c r="E1" s="5" t="s">
        <v>3</v>
      </c>
      <c r="F1" s="5" t="s">
        <v>4</v>
      </c>
      <c r="G1" s="5" t="s">
        <v>5</v>
      </c>
      <c r="H1" s="5" t="s">
        <v>6</v>
      </c>
      <c r="I1" s="5" t="s">
        <v>7</v>
      </c>
      <c r="J1" s="5" t="s">
        <v>453</v>
      </c>
      <c r="K1" s="5" t="s">
        <v>612</v>
      </c>
    </row>
    <row r="2" spans="1:24" ht="13.15" x14ac:dyDescent="0.25">
      <c r="A2" s="196"/>
      <c r="B2" s="1"/>
      <c r="C2" s="1"/>
      <c r="D2" s="3"/>
      <c r="E2" s="116"/>
      <c r="F2" s="2"/>
      <c r="G2" s="1"/>
      <c r="H2" s="3"/>
      <c r="I2" s="7"/>
      <c r="J2" s="170"/>
      <c r="K2" s="87"/>
    </row>
    <row r="3" spans="1:24" ht="13.15" x14ac:dyDescent="0.25">
      <c r="A3" s="188" t="s">
        <v>858</v>
      </c>
      <c r="B3" s="88"/>
      <c r="C3" s="88"/>
      <c r="D3" s="88"/>
      <c r="E3" s="89"/>
      <c r="F3" s="90"/>
      <c r="G3" s="91"/>
      <c r="H3" s="92"/>
      <c r="I3" s="91"/>
      <c r="J3" s="93"/>
      <c r="K3" s="74"/>
    </row>
    <row r="4" spans="1:24" s="189" customFormat="1" ht="13.9" thickBot="1" x14ac:dyDescent="0.3">
      <c r="A4" s="249" t="s">
        <v>860</v>
      </c>
      <c r="B4" s="249"/>
      <c r="C4" s="249"/>
      <c r="D4" s="249"/>
      <c r="E4" s="249"/>
      <c r="F4" s="249"/>
      <c r="G4" s="249"/>
      <c r="H4" s="249"/>
      <c r="I4" s="249"/>
      <c r="J4" s="249"/>
      <c r="K4" s="249"/>
      <c r="S4" s="191" t="s">
        <v>383</v>
      </c>
      <c r="V4" s="191" t="s">
        <v>383</v>
      </c>
    </row>
    <row r="5" spans="1:24" ht="13.15" x14ac:dyDescent="0.25">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3.15" x14ac:dyDescent="0.25">
      <c r="A7" s="64"/>
      <c r="B7" s="64"/>
      <c r="C7" s="1"/>
      <c r="D7" s="196"/>
      <c r="E7" s="196"/>
      <c r="F7" s="196"/>
      <c r="G7" s="197"/>
      <c r="H7" s="197"/>
      <c r="I7" s="197"/>
      <c r="J7" s="198"/>
      <c r="K7" s="199"/>
      <c r="L7" s="200"/>
      <c r="M7" s="200"/>
      <c r="N7" s="200"/>
      <c r="O7" s="197"/>
      <c r="P7" s="197"/>
      <c r="Q7" s="199"/>
      <c r="R7" s="199"/>
      <c r="S7" s="201"/>
      <c r="T7" s="196"/>
      <c r="U7" s="196"/>
      <c r="V7" s="202"/>
      <c r="W7" s="200"/>
    </row>
    <row r="8" spans="1:24" ht="13.15" x14ac:dyDescent="0.25">
      <c r="A8" s="64"/>
      <c r="B8" s="64"/>
      <c r="C8" s="1"/>
      <c r="D8" s="196"/>
      <c r="E8" s="196"/>
      <c r="F8" s="196"/>
      <c r="G8" s="197"/>
      <c r="H8" s="197"/>
      <c r="I8" s="197"/>
      <c r="J8" s="198"/>
      <c r="K8" s="199"/>
      <c r="L8" s="200"/>
      <c r="M8" s="200"/>
      <c r="N8" s="200"/>
      <c r="O8" s="197"/>
      <c r="P8" s="197"/>
      <c r="Q8" s="199"/>
      <c r="R8" s="199"/>
      <c r="S8" s="201"/>
      <c r="T8" s="196"/>
      <c r="U8" s="196"/>
      <c r="V8" s="202"/>
      <c r="W8" s="200"/>
    </row>
    <row r="9" spans="1:24" ht="13.15" x14ac:dyDescent="0.25">
      <c r="A9" s="64"/>
      <c r="B9" s="64"/>
      <c r="C9" s="1"/>
      <c r="D9" s="196"/>
      <c r="E9" s="196"/>
      <c r="F9" s="196"/>
      <c r="G9" s="197"/>
      <c r="H9" s="197"/>
      <c r="I9" s="197"/>
      <c r="J9" s="198"/>
      <c r="K9" s="199"/>
      <c r="L9" s="200"/>
      <c r="M9" s="200"/>
      <c r="N9" s="200"/>
      <c r="O9" s="197"/>
      <c r="P9" s="197"/>
      <c r="Q9" s="199"/>
      <c r="R9" s="199"/>
      <c r="S9" s="201"/>
      <c r="T9" s="196"/>
      <c r="U9" s="196"/>
      <c r="V9" s="202"/>
      <c r="W9" s="200"/>
    </row>
    <row r="11" spans="1:24" ht="13.15" x14ac:dyDescent="0.25">
      <c r="D11" s="55" t="s">
        <v>887</v>
      </c>
      <c r="S11" s="55" t="s">
        <v>869</v>
      </c>
      <c r="T11" s="55" t="s">
        <v>873</v>
      </c>
      <c r="U11" s="55" t="s">
        <v>876</v>
      </c>
      <c r="V11" s="55" t="s">
        <v>877</v>
      </c>
      <c r="W11" s="55" t="s">
        <v>878</v>
      </c>
    </row>
    <row r="12" spans="1:24" ht="13.15" x14ac:dyDescent="0.25">
      <c r="D12" s="55" t="s">
        <v>888</v>
      </c>
      <c r="S12" s="55" t="s">
        <v>870</v>
      </c>
      <c r="T12" s="55" t="s">
        <v>874</v>
      </c>
      <c r="V12" s="55" t="s">
        <v>1011</v>
      </c>
    </row>
    <row r="13" spans="1:24" ht="13.15" x14ac:dyDescent="0.25">
      <c r="D13" s="55" t="s">
        <v>889</v>
      </c>
      <c r="S13" s="55" t="s">
        <v>726</v>
      </c>
      <c r="T13" s="55" t="s">
        <v>875</v>
      </c>
      <c r="U13" s="55" t="s">
        <v>1015</v>
      </c>
    </row>
    <row r="14" spans="1:24" ht="13.15" x14ac:dyDescent="0.25">
      <c r="D14" s="55" t="s">
        <v>890</v>
      </c>
      <c r="S14" s="55" t="s">
        <v>871</v>
      </c>
    </row>
    <row r="15" spans="1:24" ht="13.15" x14ac:dyDescent="0.25">
      <c r="S15" s="55" t="s">
        <v>872</v>
      </c>
      <c r="T15" s="55" t="s">
        <v>880</v>
      </c>
    </row>
    <row r="16" spans="1:24" ht="13.15" x14ac:dyDescent="0.25">
      <c r="D16" s="55" t="s">
        <v>1012</v>
      </c>
      <c r="S16" s="55" t="s">
        <v>392</v>
      </c>
      <c r="T16" s="192" t="s">
        <v>1014</v>
      </c>
    </row>
    <row r="17" spans="1:21" ht="13.15" x14ac:dyDescent="0.25">
      <c r="A17" s="55" t="s">
        <v>580</v>
      </c>
      <c r="B17" s="55" t="s">
        <v>1016</v>
      </c>
      <c r="D17" s="55" t="s">
        <v>1013</v>
      </c>
      <c r="T17" s="55" t="s">
        <v>881</v>
      </c>
    </row>
    <row r="18" spans="1:21" ht="13.15" x14ac:dyDescent="0.25">
      <c r="A18" s="55" t="s">
        <v>882</v>
      </c>
      <c r="B18" s="55" t="s">
        <v>883</v>
      </c>
    </row>
    <row r="19" spans="1:21" ht="13.15" x14ac:dyDescent="0.25">
      <c r="B19" s="193" t="s">
        <v>885</v>
      </c>
      <c r="S19" s="194"/>
      <c r="T19" s="194" t="s">
        <v>1007</v>
      </c>
      <c r="U19" s="194"/>
    </row>
    <row r="20" spans="1:21" ht="13.15" x14ac:dyDescent="0.25">
      <c r="B20" s="193" t="s">
        <v>886</v>
      </c>
      <c r="S20" s="194"/>
      <c r="T20" s="194"/>
      <c r="U20" s="194"/>
    </row>
    <row r="21" spans="1:21" ht="13.15" x14ac:dyDescent="0.25">
      <c r="B21" s="55" t="s">
        <v>884</v>
      </c>
      <c r="S21" s="194" t="s">
        <v>1008</v>
      </c>
      <c r="T21" s="195"/>
      <c r="U21" s="194"/>
    </row>
    <row r="22" spans="1:21" ht="13.15" x14ac:dyDescent="0.25">
      <c r="S22" s="194" t="s">
        <v>1009</v>
      </c>
      <c r="T22" s="195"/>
      <c r="U22" s="194" t="s">
        <v>1010</v>
      </c>
    </row>
    <row r="23" spans="1:21" ht="13.15" x14ac:dyDescent="0.25">
      <c r="S23" s="194"/>
      <c r="T23" s="194"/>
      <c r="U23" s="194"/>
    </row>
    <row r="24" spans="1:21" ht="13.15" x14ac:dyDescent="0.25">
      <c r="A24" s="189" t="s">
        <v>1018</v>
      </c>
    </row>
    <row r="25" spans="1:21" ht="13.15" x14ac:dyDescent="0.25">
      <c r="A25" s="189" t="s">
        <v>580</v>
      </c>
      <c r="B25" s="189" t="s">
        <v>1016</v>
      </c>
      <c r="C25" s="189" t="s">
        <v>1019</v>
      </c>
    </row>
    <row r="26" spans="1:21" ht="13.15" x14ac:dyDescent="0.25">
      <c r="A26" s="55" t="s">
        <v>0</v>
      </c>
      <c r="B26" s="55" t="s">
        <v>1020</v>
      </c>
    </row>
    <row r="27" spans="1:21" ht="13.15" x14ac:dyDescent="0.25">
      <c r="A27" s="55" t="s">
        <v>859</v>
      </c>
      <c r="C27" s="55" t="s">
        <v>861</v>
      </c>
    </row>
    <row r="28" spans="1:21" ht="14.45" x14ac:dyDescent="0.3">
      <c r="S28" s="117" t="s">
        <v>891</v>
      </c>
      <c r="T28" s="117" t="s">
        <v>994</v>
      </c>
    </row>
    <row r="29" spans="1:21" ht="14.45" x14ac:dyDescent="0.3">
      <c r="S29" s="117" t="s">
        <v>893</v>
      </c>
      <c r="T29" s="117" t="s">
        <v>995</v>
      </c>
    </row>
    <row r="30" spans="1:21" ht="14.45" x14ac:dyDescent="0.3">
      <c r="S30" s="117" t="s">
        <v>895</v>
      </c>
      <c r="T30" s="117" t="s">
        <v>999</v>
      </c>
    </row>
    <row r="31" spans="1:21" ht="14.45" x14ac:dyDescent="0.3">
      <c r="S31" s="117" t="s">
        <v>897</v>
      </c>
      <c r="T31" s="117" t="s">
        <v>998</v>
      </c>
    </row>
    <row r="32" spans="1:21" ht="14.45" x14ac:dyDescent="0.3">
      <c r="S32" s="117" t="s">
        <v>899</v>
      </c>
      <c r="T32" s="117" t="s">
        <v>997</v>
      </c>
    </row>
    <row r="33" spans="19:20" ht="14.45" x14ac:dyDescent="0.3">
      <c r="S33" s="117" t="s">
        <v>901</v>
      </c>
      <c r="T33" s="117" t="s">
        <v>996</v>
      </c>
    </row>
    <row r="34" spans="19:20" ht="14.45" x14ac:dyDescent="0.3">
      <c r="S34" s="117" t="s">
        <v>903</v>
      </c>
      <c r="T34" s="117" t="s">
        <v>984</v>
      </c>
    </row>
    <row r="35" spans="19:20" ht="14.45" x14ac:dyDescent="0.3">
      <c r="S35" s="117" t="s">
        <v>905</v>
      </c>
      <c r="T35" s="117" t="s">
        <v>982</v>
      </c>
    </row>
    <row r="36" spans="19:20" ht="14.45" x14ac:dyDescent="0.3">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4.45" x14ac:dyDescent="0.3">
      <c r="S46" s="117" t="s">
        <v>927</v>
      </c>
      <c r="T46" s="117" t="s">
        <v>974</v>
      </c>
    </row>
    <row r="47" spans="19:20" ht="14.45" x14ac:dyDescent="0.3">
      <c r="S47" s="117" t="s">
        <v>929</v>
      </c>
      <c r="T47" s="117" t="s">
        <v>973</v>
      </c>
    </row>
    <row r="48" spans="19:20" ht="14.45" x14ac:dyDescent="0.3">
      <c r="S48" s="117" t="s">
        <v>931</v>
      </c>
      <c r="T48" s="117" t="s">
        <v>971</v>
      </c>
    </row>
    <row r="49" spans="19:20" ht="14.45" x14ac:dyDescent="0.3">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Olli Kukkonen</cp:lastModifiedBy>
  <cp:lastPrinted>2012-09-17T12:56:27Z</cp:lastPrinted>
  <dcterms:created xsi:type="dcterms:W3CDTF">2010-06-11T13:43:43Z</dcterms:created>
  <dcterms:modified xsi:type="dcterms:W3CDTF">2013-12-18T15:09:08Z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