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<sst xmlns="http://schemas.openxmlformats.org/spreadsheetml/2006/main" count="2481" uniqueCount="1419">
  <si>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</si>
  <si>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</si>
  <si>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</si>
  <si>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</si>
  <si>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</si>
  <si>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</si>
  <si>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</si>
  <si>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</si>
  <si>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</si>
  <si>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</si>
  <si>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</si>
  <si>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</si>
  <si>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</si>
  <si>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</si>
  <si>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</si>
  <si>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</si>
  <si>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</si>
  <si>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</si>
  <si>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</si>
  <si>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</si>
  <si>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</si>
  <si>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</si>
  <si>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</si>
  <si>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</si>
  <si>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</si>
  <si>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</si>
  <si>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</si>
  <si>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</si>
  <si>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</si>
  <si>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</si>
  <si>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</si>
  <si>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</si>
  <si>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</si>
  <si>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</si>
  <si>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</si>
  <si>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</si>
  <si>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</si>
  <si>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</si>
  <si>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</si>
  <si>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</si>
  <si>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</si>
  <si>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</si>
  <si>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</si>
  <si>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</si>
  <si>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</si>
  <si>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</si>
  <si>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</si>
  <si>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</si>
  <si>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</si>
  <si>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</si>
  <si>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</si>
  <si>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</si>
  <si>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</si>
  <si>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</si>
  <si>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</si>
  <si>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</si>
  <si>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</si>
  <si>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</si>
  <si>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</si>
  <si>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</si>
  <si>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</si>
  <si>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</si>
  <si>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</si>
  <si>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</si>
  <si>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</si>
  <si>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</si>
  <si>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</si>
  <si>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</si>
  <si>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</si>
  <si>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</si>
  <si>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</si>
  <si>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</si>
  <si>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</si>
  <si>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</si>
  <si>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</si>
  <si>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</si>
  <si>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</si>
  <si>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</si>
  <si>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</si>
  <si>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</si>
  <si>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</si>
  <si>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</si>
  <si>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</si>
  <si>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</si>
  <si>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</si>
  <si>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</si>
  <si>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</si>
  <si>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</si>
  <si>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</si>
  <si>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</si>
  <si>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</si>
  <si>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</si>
  <si>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</si>
  <si>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</si>
  <si>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</si>
  <si>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</si>
  <si>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</si>
  <si>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</si>
  <si>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</si>
  <si>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</si>
  <si>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</si>
  <si>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</si>
  <si>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</si>
  <si>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</si>
  <si>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</si>
  <si>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</si>
  <si>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</si>
  <si>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</si>
  <si>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</si>
  <si>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</si>
  <si>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</si>
  <si>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</si>
  <si>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</si>
  <si>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</si>
  <si>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</si>
  <si>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</si>
  <si>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</si>
  <si>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</si>
  <si>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</si>
  <si>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</si>
  <si>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</si>
  <si>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</si>
  <si>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</si>
  <si>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</si>
  <si>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</si>
  <si>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</si>
  <si>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</si>
  <si>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</si>
  <si>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</si>
  <si>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</si>
  <si>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</si>
  <si>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</si>
  <si>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</si>
  <si>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</si>
  <si>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</si>
  <si>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</si>
  <si>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</si>
  <si>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</si>
  <si>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</si>
  <si>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</si>
  <si>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</si>
  <si>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</si>
  <si>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</si>
  <si>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</si>
  <si>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</si>
  <si>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</si>
  <si>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</si>
  <si>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</si>
  <si>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</si>
  <si>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</si>
  <si>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</si>
  <si>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</si>
  <si>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</si>
  <si>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</si>
  <si>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</si>
  <si>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</si>
  <si>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</si>
  <si>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</si>
  <si>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</si>
  <si>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</si>
  <si>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</si>
  <si>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</si>
  <si>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</si>
  <si>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</si>
  <si>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</si>
  <si>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</si>
  <si>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</si>
  <si>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</si>
  <si>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</si>
  <si>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</si>
  <si>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</si>
  <si>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</si>
  <si>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</si>
  <si>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</si>
  <si>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</si>
  <si>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</si>
  <si>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</si>
  <si>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</si>
  <si>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</si>
  <si>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</si>
  <si>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</si>
  <si>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</si>
  <si>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</si>
  <si>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</si>
  <si>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</si>
  <si>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</si>
  <si>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</si>
  <si>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</si>
  <si>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</si>
  <si>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</si>
  <si>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</si>
  <si>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</si>
  <si>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</si>
  <si>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</si>
  <si>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</si>
  <si>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</si>
  <si>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</si>
  <si>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</si>
  <si>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</si>
  <si>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</si>
  <si>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</si>
  <si>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</si>
  <si>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</si>
  <si>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</si>
  <si>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</si>
  <si>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</si>
  <si>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</si>
  <si>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</si>
  <si>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</si>
  <si>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</si>
  <si>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</si>
  <si>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</si>
  <si>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</si>
  <si>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</si>
  <si>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</si>
  <si>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</si>
  <si>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</si>
  <si>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</si>
  <si>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</si>
  <si>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</si>
  <si>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</si>
  <si>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</si>
  <si>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</si>
  <si>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</si>
  <si>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</si>
  <si>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</si>
  <si>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</si>
  <si>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</si>
  <si>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</si>
  <si>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</si>
  <si>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</si>
  <si>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</si>
  <si>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</si>
  <si>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</si>
  <si>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</si>
  <si>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</si>
  <si>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</si>
  <si>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</si>
  <si>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</si>
  <si>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</si>
  <si>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</si>
  <si>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</si>
  <si>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</si>
  <si>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</si>
  <si>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</si>
  <si>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</si>
  <si>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</si>
  <si>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</si>
  <si>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</si>
  <si>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</si>
  <si>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</si>
  <si>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</si>
  <si>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</si>
  <si>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</si>
  <si>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</si>
  <si>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</si>
  <si>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</si>
  <si>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</si>
  <si>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</si>
  <si>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</si>
  <si>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</si>
  <si>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</si>
  <si>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</si>
  <si>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</si>
  <si>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</si>
  <si>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</si>
  <si>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</si>
  <si>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</si>
  <si>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</si>
  <si>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</si>
  <si>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</si>
  <si>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</si>
  <si>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</si>
  <si>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</si>
  <si>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</si>
  <si>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</si>
  <si>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</si>
  <si>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</si>
  <si>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</si>
  <si>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</si>
  <si>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</si>
  <si>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</si>
  <si>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</si>
  <si>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</si>
  <si>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</si>
  <si>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</si>
  <si>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</si>
  <si>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</si>
  <si>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</si>
  <si>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</si>
  <si>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</si>
  <si>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</si>
  <si>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</si>
  <si>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</si>
  <si>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</si>
  <si>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</si>
  <si>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</si>
  <si>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</si>
  <si>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</si>
  <si>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</si>
  <si>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</si>
  <si>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</si>
  <si>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</si>
  <si>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</si>
  <si>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</si>
  <si>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</si>
  <si>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</si>
  <si>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</si>
  <si>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</si>
  <si>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</si>
  <si>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</si>
  <si>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</si>
  <si>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</si>
  <si>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</si>
  <si>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</si>
  <si>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</si>
  <si>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</si>
  <si>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</si>
  <si>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</si>
  <si>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</si>
  <si>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</si>
  <si>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</si>
  <si>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</si>
  <si>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</si>
  <si>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</si>
  <si>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</si>
  <si>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</si>
  <si>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</si>
  <si>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</si>
  <si>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</si>
  <si>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</si>
  <si>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</si>
  <si>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</si>
  <si>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</si>
  <si>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</si>
  <si>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</si>
  <si>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</si>
  <si>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</si>
  <si>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</si>
  <si>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</si>
  <si>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</si>
  <si>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</si>
  <si>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</si>
  <si>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</si>
  <si>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</si>
  <si>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</si>
  <si>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</si>
  <si>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</si>
  <si>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</si>
  <si>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</si>
  <si>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</si>
  <si>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</si>
  <si>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</si>
  <si>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</si>
  <si>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</si>
  <si>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</si>
  <si>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</si>
  <si>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</si>
  <si>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</si>
  <si>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</si>
  <si>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</si>
  <si>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</si>
  <si>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</si>
  <si>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</si>
  <si>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</si>
  <si>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</si>
  <si>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</si>
  <si>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</si>
  <si>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</si>
  <si>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</si>
  <si>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</si>
  <si>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</si>
  <si>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</si>
  <si>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</si>
  <si>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</si>
  <si>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</si>
  <si>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</si>
  <si>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</si>
  <si>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</si>
  <si>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</si>
  <si>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</si>
  <si>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</si>
  <si>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</si>
  <si>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</si>
  <si>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</si>
  <si>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</si>
  <si>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</si>
  <si>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</si>
  <si>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</si>
  <si>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</si>
  <si>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</si>
  <si>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</si>
  <si>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</si>
  <si>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</si>
  <si>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</si>
  <si>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</si>
  <si>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</si>
  <si>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</si>
  <si>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</si>
  <si>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</si>
  <si>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</si>
  <si>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</si>
  <si>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</si>
  <si>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</si>
  <si>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</si>
  <si>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</si>
  <si>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</si>
  <si>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</si>
  <si>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</si>
  <si>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</si>
  <si>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</si>
  <si>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</si>
  <si>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</si>
  <si>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</si>
  <si>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</si>
  <si>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</si>
  <si>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</si>
  <si>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</si>
  <si>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</si>
  <si>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</si>
  <si>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</si>
  <si>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</si>
  <si>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</si>
  <si>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</si>
  <si>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</si>
  <si>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</si>
  <si>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</si>
  <si>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</si>
  <si>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</si>
  <si>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</si>
  <si>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</si>
  <si>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</si>
  <si>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</si>
  <si>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</si>
  <si>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</si>
  <si>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</si>
  <si>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</si>
  <si>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</si>
  <si>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</si>
  <si>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</si>
  <si>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</si>
  <si>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</si>
  <si>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</si>
  <si>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</si>
  <si>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</si>
  <si>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</si>
  <si>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</si>
  <si>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</si>
  <si>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</si>
  <si>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</si>
  <si>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</si>
  <si>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</si>
  <si>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</si>
  <si>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</si>
  <si>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</si>
  <si>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</si>
  <si>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</si>
  <si>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</si>
  <si>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</si>
  <si>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</si>
  <si>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</si>
  <si>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</si>
  <si>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</si>
  <si>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</si>
  <si>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</si>
  <si>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</si>
  <si>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</si>
  <si>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</si>
  <si>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</si>
  <si>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</si>
  <si>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</si>
  <si>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</si>
  <si>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</si>
  <si>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</si>
  <si>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</si>
  <si>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</si>
  <si>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</si>
  <si>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</si>
  <si>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</si>
  <si>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</si>
  <si>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</si>
  <si>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</si>
  <si>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</si>
  <si>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</si>
  <si>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</si>
  <si>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</si>
  <si>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</si>
  <si>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</si>
  <si>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</si>
  <si>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</si>
  <si>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</si>
  <si>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</si>
  <si>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</si>
  <si>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</si>
  <si>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</si>
  <si>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</si>
  <si>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</si>
  <si>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</si>
  <si>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</si>
  <si>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</si>
  <si>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</si>
  <si>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</si>
  <si>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</si>
  <si>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</si>
  <si>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</si>
  <si>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</si>
  <si>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</si>
  <si>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</si>
  <si>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</si>
  <si>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</si>
  <si>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</si>
  <si>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</si>
  <si>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</si>
  <si>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</si>
  <si>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</si>
  <si>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</si>
  <si>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</si>
  <si>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</si>
  <si>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</si>
  <si>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</si>
  <si>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</si>
  <si>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</si>
  <si>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</si>
  <si>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</si>
  <si>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</si>
  <si>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</si>
  <si>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</si>
  <si>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</si>
  <si>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</si>
  <si>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</si>
  <si>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</si>
  <si>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</si>
  <si>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</si>
  <si>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</si>
  <si>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</si>
  <si>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</si>
  <si>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</si>
  <si>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</si>
  <si>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</si>
  <si>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</si>
  <si>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</si>
  <si>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</si>
  <si>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</si>
  <si>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</si>
  <si>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</si>
  <si>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</si>
  <si>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</si>
  <si>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</si>
  <si>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</si>
  <si>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</si>
  <si>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</si>
  <si>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</si>
  <si>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</si>
  <si>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</si>
  <si>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</si>
  <si>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</si>
  <si>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</si>
  <si>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</si>
  <si>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</si>
  <si>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</si>
  <si>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</si>
  <si>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</si>
  <si>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</si>
  <si>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</si>
  <si>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</si>
  <si>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</si>
  <si>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</si>
  <si>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</si>
  <si>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</si>
  <si>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</si>
  <si>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</si>
  <si>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</si>
  <si>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</si>
  <si>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</si>
  <si>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</si>
  <si>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</si>
  <si>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</si>
  <si>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</si>
  <si>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</si>
  <si>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</si>
  <si>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</si>
  <si>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</si>
  <si>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</si>
  <si>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</si>
  <si>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</si>
  <si>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</si>
  <si>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</si>
  <si>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</si>
  <si>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</si>
  <si>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</si>
  <si>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</si>
  <si>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</si>
  <si>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</si>
  <si>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</si>
  <si>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</si>
  <si>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</si>
  <si>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</si>
  <si>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</si>
  <si>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</si>
  <si>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</si>
  <si>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</si>
  <si>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</si>
  <si>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</si>
  <si>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</si>
  <si>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</si>
  <si>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</si>
  <si>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</si>
  <si>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</si>
  <si>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</si>
  <si>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</si>
  <si>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</si>
  <si>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</si>
  <si>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</si>
  <si>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</si>
  <si>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</si>
  <si>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</si>
  <si>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</si>
  <si>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</si>
  <si>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</si>
  <si>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</si>
  <si>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</si>
  <si>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</si>
  <si>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</si>
  <si>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</si>
  <si>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</si>
  <si>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</si>
  <si>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</si>
  <si>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</si>
  <si>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</si>
  <si>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</si>
  <si>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</si>
  <si>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</si>
  <si>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</si>
  <si>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</si>
  <si>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</si>
  <si>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</si>
  <si>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</si>
  <si>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</si>
  <si>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</si>
  <si>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</si>
  <si>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</si>
  <si>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</si>
  <si>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</si>
  <si>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</si>
  <si>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</si>
  <si>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</si>
  <si>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</si>
  <si>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</si>
  <si>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</si>
  <si>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</si>
  <si>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</si>
  <si>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</si>
  <si>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</si>
  <si>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</si>
  <si>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</si>
  <si>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</si>
  <si>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</si>
  <si>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</si>
  <si>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</si>
  <si>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</si>
  <si>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</si>
  <si>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</si>
  <si>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</si>
  <si>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</si>
  <si>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</si>
  <si>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</si>
  <si>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</si>
  <si>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</si>
  <si>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</si>
  <si>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</si>
  <si>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</si>
  <si>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</si>
  <si>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</si>
  <si>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</si>
  <si>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</si>
  <si>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</si>
  <si>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</si>
  <si>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</si>
  <si>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</si>
  <si>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</si>
  <si>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</si>
  <si>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</si>
  <si>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</si>
  <si>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</si>
  <si>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</si>
  <si>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</si>
  <si>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</si>
  <si>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</si>
  <si>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</si>
  <si>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</si>
  <si>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</si>
  <si>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</si>
  <si>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</si>
  <si>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</si>
  <si>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</si>
  <si>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</si>
  <si>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</si>
  <si>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</si>
  <si>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</si>
  <si>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</si>
  <si>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</si>
  <si>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</si>
  <si>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</si>
  <si>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</si>
  <si>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</si>
  <si>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</si>
  <si>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</si>
  <si>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</si>
  <si>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</si>
  <si>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</si>
  <si>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</si>
  <si>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</si>
  <si>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</si>
  <si>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</si>
  <si>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</si>
  <si>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</si>
  <si>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</si>
  <si>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</si>
  <si>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</si>
  <si>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</si>
  <si>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</si>
  <si>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</si>
  <si>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</si>
  <si>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</si>
  <si>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</si>
  <si>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</si>
  <si>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</si>
  <si>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</si>
  <si>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</si>
  <si>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</si>
  <si>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</si>
  <si>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</si>
  <si>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</si>
  <si>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</si>
  <si>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</si>
  <si>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</si>
  <si>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</si>
  <si>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</si>
  <si>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</si>
  <si>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</si>
  <si>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</si>
  <si>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</si>
  <si>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</si>
  <si>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</si>
  <si>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</si>
  <si>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</si>
  <si>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</si>
  <si>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</si>
  <si>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</si>
  <si>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</si>
  <si>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</si>
  <si>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</si>
  <si>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</si>
  <si>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</si>
  <si>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</si>
  <si>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</si>
  <si>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</si>
  <si>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</si>
  <si>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</si>
  <si>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</si>
  <si>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</si>
  <si>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</si>
  <si>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</si>
  <si>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</si>
  <si>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</si>
  <si>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</si>
  <si>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</si>
  <si>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</si>
  <si>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</si>
  <si>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</si>
  <si>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</si>
  <si>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</si>
  <si>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</si>
  <si>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</si>
  <si>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</si>
  <si>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</si>
  <si>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</si>
  <si>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</si>
  <si>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</si>
  <si>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</si>
  <si>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</si>
  <si>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</si>
  <si>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</si>
  <si>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</si>
  <si>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</si>
  <si>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</si>
  <si>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</si>
  <si>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</si>
  <si>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</si>
  <si>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</si>
  <si>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</si>
  <si>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</si>
  <si>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</si>
  <si>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</si>
  <si>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</si>
  <si>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</si>
  <si>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</si>
  <si>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</si>
  <si>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</si>
  <si>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</si>
  <si>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</si>
  <si>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</si>
  <si>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</si>
  <si>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</si>
  <si>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</si>
  <si>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</si>
  <si>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</si>
  <si>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</si>
  <si>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</si>
  <si>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</si>
  <si>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</si>
  <si>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</si>
  <si>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</si>
  <si>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</si>
  <si>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</si>
  <si>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</si>
  <si>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</si>
  <si>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</si>
  <si>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</si>
  <si>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</si>
  <si>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</si>
  <si>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</si>
  <si>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</si>
  <si>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</si>
  <si>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</si>
  <si>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</si>
  <si>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</si>
  <si>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</si>
  <si>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</si>
  <si>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</si>
  <si>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</si>
  <si>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</si>
  <si>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</si>
  <si>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</si>
  <si>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</si>
  <si>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</si>
  <si>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</si>
  <si>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</si>
  <si>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</si>
  <si>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</si>
  <si>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</si>
  <si>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</si>
  <si>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</si>
  <si>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</si>
  <si>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</si>
  <si>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</si>
  <si>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</si>
  <si>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</si>
  <si>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</si>
  <si>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</si>
  <si>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</si>
  <si>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</si>
  <si>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</si>
  <si>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</si>
  <si>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</si>
  <si>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</si>
  <si>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</si>
  <si>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</si>
  <si>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</si>
  <si>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</si>
  <si>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</si>
  <si>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</si>
  <si>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</si>
  <si>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</si>
  <si>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</si>
  <si>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</si>
  <si>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</si>
  <si>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</si>
  <si>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</si>
  <si>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</si>
  <si>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</si>
  <si>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</si>
  <si>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</si>
  <si>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</si>
  <si>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</si>
  <si>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</si>
  <si>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</si>
  <si>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</si>
  <si>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</si>
  <si>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</si>
  <si>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</si>
  <si>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</si>
  <si>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</si>
  <si>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</si>
  <si>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</si>
  <si>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</si>
  <si>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</si>
  <si>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</si>
  <si>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</si>
  <si>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</si>
  <si>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</si>
  <si>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</si>
  <si>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</si>
  <si>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</si>
  <si>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</si>
  <si>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</si>
  <si>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</si>
  <si>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</si>
  <si>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</si>
  <si>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</si>
  <si>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</si>
  <si>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</si>
  <si>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</si>
  <si>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</si>
  <si>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</si>
  <si>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</si>
  <si>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</si>
  <si>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</si>
  <si>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</si>
  <si>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</si>
  <si>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</si>
  <si>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</si>
  <si>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</si>
  <si>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</si>
  <si>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</si>
  <si>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</si>
  <si>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</si>
  <si>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</si>
  <si>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</si>
  <si>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</si>
  <si>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</si>
  <si>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</si>
  <si>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</si>
  <si>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</si>
  <si>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</si>
  <si>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</si>
  <si>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</si>
  <si>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</si>
  <si>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</si>
  <si>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</si>
  <si>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</si>
  <si>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</si>
  <si>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</si>
  <si>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</si>
  <si>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</si>
  <si>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</si>
  <si>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</si>
  <si>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</si>
  <si>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</si>
  <si>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</si>
  <si>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</si>
  <si>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</si>
  <si>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</si>
  <si>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</si>
  <si>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</si>
  <si>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</si>
  <si>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</si>
  <si>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</si>
  <si>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</si>
  <si>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</si>
  <si>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</si>
  <si>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</si>
  <si>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</si>
  <si>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</si>
  <si>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</si>
  <si>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</si>
  <si>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</si>
  <si>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</si>
  <si>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</si>
  <si>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</si>
  <si>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</si>
  <si>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</si>
  <si>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</si>
  <si>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</si>
  <si>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</si>
  <si>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</si>
  <si>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</si>
  <si>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</si>
  <si>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</si>
  <si>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</si>
  <si>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</si>
  <si>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</si>
  <si>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</si>
  <si>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</si>
  <si>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</si>
  <si>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</si>
  <si>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</si>
  <si>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</si>
  <si>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</si>
  <si>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</si>
  <si>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</si>
  <si>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</si>
  <si>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</si>
  <si>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</si>
  <si>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</si>
  <si>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</si>
  <si>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</si>
  <si>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</si>
  <si>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</si>
  <si>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</si>
  <si>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</si>
  <si>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</si>
  <si>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</si>
  <si>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</si>
  <si>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</si>
  <si>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</si>
  <si>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</si>
  <si>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</si>
  <si>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</si>
  <si>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</si>
  <si>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</si>
  <si>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</si>
  <si>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</si>
  <si>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</si>
  <si>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</si>
  <si>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</si>
  <si>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</si>
  <si>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</si>
  <si>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</si>
  <si>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</si>
  <si>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</si>
  <si>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</si>
  <si>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</si>
  <si>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</si>
  <si>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</si>
  <si>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</si>
  <si>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</si>
  <si>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</si>
  <si>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</si>
  <si>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</si>
  <si>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</si>
  <si>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</si>
  <si>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</si>
  <si>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</si>
  <si>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</si>
  <si>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</si>
  <si>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</si>
  <si>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</si>
  <si>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</si>
  <si>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</si>
  <si>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</si>
  <si>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</si>
  <si>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</si>
  <si>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</si>
  <si>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</si>
  <si>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</si>
  <si>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</si>
  <si>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</si>
  <si>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</si>
  <si>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</si>
  <si>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</si>
  <si>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</si>
  <si>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</si>
  <si>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</si>
  <si>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</si>
  <si>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</si>
  <si>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</si>
  <si>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</si>
  <si>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</si>
  <si>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</si>
  <si>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</si>
  <si>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</si>
  <si>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</si>
  <si>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</si>
  <si>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</si>
  <si>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</si>
  <si>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</si>
  <si>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</si>
  <si>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</si>
  <si>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</si>
  <si>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</si>
  <si>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</si>
  <si>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</si>
  <si>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</si>
  <si>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</si>
  <si>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</si>
  <si>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</si>
  <si>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</si>
  <si>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</si>
  <si>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</si>
  <si>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</si>
  <si>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</si>
  <si>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</si>
  <si>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</si>
  <si>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</si>
  <si>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</si>
  <si>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</si>
  <si>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</si>
  <si>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</si>
  <si>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</si>
  <si>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</si>
  <si>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</si>
  <si>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</si>
  <si>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</si>
  <si>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</si>
  <si>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</si>
  <si>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</si>
  <si>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</si>
  <si>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</si>
  <si>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</si>
  <si>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</si>
  <si>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</si>
  <si>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</si>
  <si>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</si>
  <si>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</si>
  <si>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</si>
  <si>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</si>
  <si>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</si>
  <si>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</si>
  <si>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</si>
  <si>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</si>
  <si>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</si>
  <si>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</si>
  <si>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</si>
  <si>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</si>
  <si>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</si>
  <si>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</si>
  <si>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</si>
  <si>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</si>
  <si>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</si>
  <si>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</si>
  <si>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</si>
  <si>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</si>
  <si>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</si>
  <si>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</si>
  <si>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</si>
  <si>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</si>
  <si>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</si>
  <si>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</si>
  <si>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</si>
  <si>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</si>
  <si>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</si>
  <si>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</si>
  <si>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</si>
  <si>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</si>
  <si>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</si>
  <si>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</si>
  <si>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</si>
  <si>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</si>
  <si>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</si>
  <si>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</si>
  <si>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</si>
  <si>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</si>
  <si>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</si>
  <si>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</si>
  <si>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</si>
  <si>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</si>
  <si>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</si>
  <si>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</si>
  <si>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</si>
  <si>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</si>
  <si>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</si>
  <si>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</si>
  <si>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</si>
  <si>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</si>
  <si>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</si>
  <si>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</si>
  <si>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</si>
  <si>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</si>
  <si>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</si>
  <si>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</si>
  <si>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</si>
  <si>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</si>
  <si>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</si>
  <si>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</si>
  <si>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</si>
  <si>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</si>
  <si>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</si>
  <si>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</si>
  <si>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</si>
  <si>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</si>
  <si>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</si>
  <si>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</si>
  <si>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</si>
  <si>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</si>
  <si>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</si>
  <si>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</si>
  <si>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</si>
  <si>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</si>
  <si>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</si>
  <si>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</si>
  <si>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</si>
  <si>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</si>
  <si>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</si>
  <si>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</si>
  <si>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</si>
  <si>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</si>
  <si>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</si>
  <si>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</si>
  <si>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</si>
  <si>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</si>
  <si>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</si>
  <si>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</si>
  <si>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</si>
  <si>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</si>
  <si>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</si>
  <si>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</si>
  <si>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</si>
  <si>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</si>
  <si>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</si>
  <si>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</si>
  <si>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</si>
  <si>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</si>
  <si>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</si>
  <si>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</si>
  <si>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</si>
  <si>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</si>
  <si>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</si>
  <si>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</si>
  <si>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</si>
  <si>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</si>
  <si>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</si>
  <si>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</si>
  <si>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</si>
  <si>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</si>
  <si>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</si>
  <si>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</si>
  <si>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</si>
  <si>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</si>
  <si>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</si>
  <si>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</si>
  <si>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</si>
  <si>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</si>
  <si>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</si>
  <si>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</si>
  <si>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</si>
  <si>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</si>
  <si>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</si>
  <si>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</si>
  <si>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</si>
  <si>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</si>
  <si>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</si>
  <si>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</si>
  <si>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</si>
  <si>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</si>
  <si>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</si>
  <si>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</si>
  <si>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</si>
  <si>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</si>
  <si>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</si>
  <si>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</si>
  <si>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</si>
  <si>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</si>
  <si>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</si>
  <si>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</si>
  <si>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</si>
  <si>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</si>
  <si>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</si>
  <si>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</si>
  <si>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</si>
  <si>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</si>
  <si>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</si>
  <si>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</si>
  <si>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</si>
  <si>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</si>
  <si>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</si>
  <si>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</si>
  <si>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</si>
  <si>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</si>
  <si>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</si>
  <si>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</si>
  <si>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</si>
  <si>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</si>
  <si>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</si>
  <si>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</si>
  <si>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</si>
  <si>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</si>
  <si>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</si>
  <si>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</si>
  <si>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</si>
  <si>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</si>
  <si>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</si>
  <si>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</si>
  <si>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</si>
  <si>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</si>
  <si>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</si>
  <si>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</si>
  <si>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</si>
  <si>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</si>
  <si>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</si>
  <si>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</si>
  <si>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</si>
  <si>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</si>
  <si>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</si>
  <si>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</si>
  <si>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</si>
  <si>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</si>
  <si>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</si>
  <si>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</si>
  <si>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</si>
  <si>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</si>
  <si>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</si>
  <si>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</si>
  <si>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</si>
  <si>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</si>
  <si>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</si>
  <si>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</si>
  <si>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</si>
  <si>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</si>
  <si>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</si>
  <si>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</si>
  <si>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</si>
  <si>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</si>
  <si>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</si>
  <si>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</si>
  <si>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</si>
  <si>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</si>
  <si>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</si>
  <si>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</si>
  <si>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</si>
  <si>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</si>
  <si>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</si>
  <si>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</si>
  <si>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</si>
  <si>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</si>
  <si>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</si>
  <si>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</si>
  <si>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</si>
  <si>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</si>
  <si>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</si>
  <si>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</si>
  <si>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</si>
  <si>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</si>
  <si>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</si>
  <si>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</si>
  <si>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</si>
  <si>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</si>
  <si>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</si>
  <si>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</si>
  <si>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</si>
  <si>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</si>
  <si>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</si>
  <si>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</si>
  <si>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</si>
  <si>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</si>
  <si>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</si>
  <si>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</si>
  <si>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</si>
  <si>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</si>
  <si>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</si>
  <si>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</si>
  <si>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</si>
  <si>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</si>
  <si>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</si>
  <si>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</si>
  <si>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</si>
  <si>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</si>
  <si>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</si>
  <si>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</si>
  <si>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</si>
  <si>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</si>
  <si>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</si>
  <si>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</si>
  <si>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</si>
  <si>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</si>
  <si>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</si>
  <si>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</si>
  <si>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</si>
  <si>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</si>
  <si>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</si>
  <si>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</si>
  <si>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</si>
  <si>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</si>
  <si>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</si>
  <si>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</si>
  <si>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</si>
  <si>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</si>
  <si>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</si>
  <si>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</si>
  <si>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</si>
  <si>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</si>
  <si>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</si>
  <si>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</si>
  <si>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</si>
  <si>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</si>
  <si>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</si>
  <si>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</si>
  <si>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</si>
  <si>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</si>
  <si>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</si>
  <si>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</si>
  <si>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</si>
  <si>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</si>
  <si>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</si>
  <si>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</si>
  <si>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</si>
  <si>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</si>
  <si>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</si>
  <si>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</si>
  <si>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</si>
  <si>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</si>
  <si>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</si>
  <si>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</si>
  <si>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</si>
  <si>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</si>
  <si>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</si>
  <si>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</si>
  <si>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</si>
  <si>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</si>
  <si>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</si>
  <si>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</si>
  <si>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</si>
  <si>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</si>
  <si>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</si>
  <si>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</si>
  <si>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</si>
  <si>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</si>
  <si>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</si>
  <si>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</si>
  <si>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</si>
  <si>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</si>
  <si>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</si>
  <si>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</si>
  <si>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</si>
  <si>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</si>
  <si>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</si>
  <si>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</si>
  <si>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</si>
  <si>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</si>
  <si>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</si>
  <si>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</si>
  <si>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Basket of indices</t>
  </si>
  <si>
    <t>N/A</t>
  </si>
  <si>
    <t>Exp Cert on 4 Indices</t>
  </si>
  <si>
    <t xml:space="preserve">CH0225200879 </t>
  </si>
  <si>
    <t>AC5DMCOMBO7LUBS</t>
  </si>
  <si>
    <t>CH0225165627</t>
  </si>
  <si>
    <t>AC32BRIC8LUBS</t>
  </si>
  <si>
    <t>Exp Cert on BRIC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</si>
</sst>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G15" sqref="G15"/>
    </sheetView>
  </sheetViews>
  <sheetFormatPr defaultColWidth="9.109375" defaultRowHeight="13.2" x14ac:dyDescent="0.25"/>
  <cols>
    <col min="1" max="1" width="27.7773437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1189</v>
      </c>
      <c r="C2" s="64" t="s">
        <v>459</v>
      </c>
      <c r="D2" s="64" t="s">
        <v>485</v>
      </c>
      <c r="E2" s="65">
        <v>1</v>
      </c>
      <c r="F2" s="65" t="s">
        <v>35</v>
      </c>
      <c r="G2" s="64" t="s">
        <v>288</v>
      </c>
      <c r="H2" s="3">
        <v>41638</v>
      </c>
      <c r="I2" s="230" t="str">
        <f>IF(C2="-","",VLOOKUP(C2,BondIssuerTable,2,0))</f>
        <v>UBS</v>
      </c>
      <c r="J2" s="230" t="str">
        <f>IF(D2="-","",VLOOKUP(D2,BondIssuingAgentsTable,2,0))</f>
        <v>CAD</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1415</v>
      </c>
      <c r="B7" s="64" t="s">
        <v>1413</v>
      </c>
      <c r="C7" s="64" t="s">
        <v>1412</v>
      </c>
      <c r="D7" s="64" t="s">
        <v>1414</v>
      </c>
      <c r="E7" s="69">
        <v>100</v>
      </c>
      <c r="F7" s="65">
        <v>40830000</v>
      </c>
      <c r="G7" s="3">
        <v>41627</v>
      </c>
      <c r="H7" s="70">
        <v>43469</v>
      </c>
      <c r="I7" s="70">
        <v>43446</v>
      </c>
      <c r="J7" s="95" t="s">
        <v>1415</v>
      </c>
      <c r="K7" s="104" t="s">
        <v>1411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1417</v>
      </c>
      <c r="B8" s="64" t="s">
        <v>1418</v>
      </c>
      <c r="C8" s="64" t="s">
        <v>1412</v>
      </c>
      <c r="D8" s="64" t="s">
        <v>1416</v>
      </c>
      <c r="E8" s="69">
        <v>100</v>
      </c>
      <c r="F8" s="65">
        <v>17030000</v>
      </c>
      <c r="G8" s="3">
        <v>41627</v>
      </c>
      <c r="H8" s="70">
        <v>43469</v>
      </c>
      <c r="I8" s="70">
        <v>43446</v>
      </c>
      <c r="J8" s="95" t="s">
        <v>1417</v>
      </c>
      <c r="K8" s="104" t="s">
        <v>1411</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8" thickBot="1" x14ac:dyDescent="0.3">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9: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7: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7: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x14ac:dyDescent="0.3">
      <c r="Y132" s="228" t="s">
        <v>1282</v>
      </c>
      <c r="Z132" s="229" t="s">
        <v>1285</v>
      </c>
    </row>
    <row r="133" spans="25:26" x14ac:dyDescent="0.3">
      <c r="Y133" s="228" t="s">
        <v>570</v>
      </c>
      <c r="Z133" s="229" t="s">
        <v>389</v>
      </c>
    </row>
    <row r="134" spans="25:26" x14ac:dyDescent="0.3">
      <c r="Y134" s="228" t="s">
        <v>1297</v>
      </c>
      <c r="Z134" s="229" t="s">
        <v>1298</v>
      </c>
    </row>
    <row r="135" spans="25:26" x14ac:dyDescent="0.3">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2013-12-27T13:35:52Z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