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externalReferences>
    <externalReference r:id="rId12"/>
  </externalReference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LookupValues!$Y$2:$Y$150</definedName>
    <definedName name="CouponBondIssuersTable">LookupValues!$Y$2:$Z$176</definedName>
    <definedName name="CouponBondProgram">LookupValues!$AG$2:$AG$5</definedName>
    <definedName name="CouponBondSegment">LookupValues!$AD$2:$AD$12</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[1]LookupValues!$AH$2:$AH$5</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o">[1]LookupValues!$M$2:$M$7</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<sst xmlns="http://schemas.openxmlformats.org/spreadsheetml/2006/main" count="2288" uniqueCount="1376">
  <si>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</si>
  <si>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</si>
  <si>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</si>
  <si>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</si>
  <si>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</si>
  <si>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</si>
  <si>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</si>
  <si>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</si>
  <si>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</si>
  <si>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</si>
  <si>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</si>
  <si>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</si>
  <si>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</si>
  <si>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</si>
  <si>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</si>
  <si>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</si>
  <si>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</si>
  <si>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</si>
  <si>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</si>
  <si>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</si>
  <si>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</si>
  <si>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</si>
  <si>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</si>
  <si>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</si>
  <si>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</si>
  <si>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</si>
  <si>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</si>
  <si>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</si>
  <si>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</si>
  <si>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</si>
  <si>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</si>
  <si>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</si>
  <si>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</si>
  <si>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</si>
  <si>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</si>
  <si>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</si>
  <si>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</si>
  <si>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</si>
  <si>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</si>
  <si>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</si>
  <si>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</si>
  <si>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</si>
  <si>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</si>
  <si>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</si>
  <si>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</si>
  <si>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</si>
  <si>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</si>
  <si>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</si>
  <si>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</si>
  <si>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</si>
  <si>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</si>
  <si>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</si>
  <si>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</si>
  <si>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</si>
  <si>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</si>
  <si>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</si>
  <si>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</si>
  <si>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</si>
  <si>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</si>
  <si>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</si>
  <si>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</si>
  <si>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</si>
  <si>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</si>
  <si>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</si>
  <si>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</si>
  <si>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</si>
  <si>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</si>
  <si>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</si>
  <si>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</si>
  <si>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</si>
  <si>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</si>
  <si>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</si>
  <si>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</si>
  <si>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</si>
  <si>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</si>
  <si>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</si>
  <si>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</si>
  <si>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</si>
  <si>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</si>
  <si>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</si>
  <si>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</si>
  <si>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</si>
  <si>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</si>
  <si>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</si>
  <si>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</si>
  <si>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</si>
  <si>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</si>
  <si>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</si>
  <si>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</si>
  <si>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</si>
  <si>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</si>
  <si>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</si>
  <si>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</si>
  <si>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</si>
  <si>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</si>
  <si>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</si>
  <si>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</si>
  <si>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</si>
  <si>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</si>
  <si>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</si>
  <si>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</si>
  <si>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</si>
  <si>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</si>
  <si>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</si>
  <si>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</si>
  <si>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</si>
  <si>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</si>
  <si>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</si>
  <si>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</si>
  <si>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</si>
  <si>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</si>
  <si>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</si>
  <si>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</si>
  <si>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</si>
  <si>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</si>
  <si>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</si>
  <si>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</si>
  <si>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</si>
  <si>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</si>
  <si>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</si>
  <si>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</si>
  <si>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</si>
  <si>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</si>
  <si>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</si>
  <si>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</si>
  <si>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</si>
  <si>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</si>
  <si>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</si>
  <si>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</si>
  <si>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</si>
  <si>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</si>
  <si>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</si>
  <si>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</si>
  <si>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</si>
  <si>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</si>
  <si>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</si>
  <si>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</si>
  <si>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</si>
  <si>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</si>
  <si>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</si>
  <si>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</si>
  <si>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</si>
  <si>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</si>
  <si>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</si>
  <si>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</si>
  <si>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</si>
  <si>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</si>
  <si>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</si>
  <si>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</si>
  <si>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</si>
  <si>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</si>
  <si>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</si>
  <si>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</si>
  <si>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</si>
  <si>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</si>
  <si>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</si>
  <si>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</si>
  <si>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</si>
  <si>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</si>
  <si>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</si>
  <si>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</si>
  <si>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</si>
  <si>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</si>
  <si>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</si>
  <si>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</si>
  <si>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</si>
  <si>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</si>
  <si>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</si>
  <si>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</si>
  <si>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</si>
  <si>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</si>
  <si>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</si>
  <si>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</si>
  <si>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</si>
  <si>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</si>
  <si>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</si>
  <si>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</si>
  <si>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</si>
  <si>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</si>
  <si>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</si>
  <si>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</si>
  <si>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</si>
  <si>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</si>
  <si>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</si>
  <si>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</si>
  <si>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</si>
  <si>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</si>
  <si>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</si>
  <si>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</si>
  <si>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</si>
  <si>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</si>
  <si>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</si>
  <si>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</si>
  <si>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</si>
  <si>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</si>
  <si>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</si>
  <si>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</si>
  <si>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</si>
  <si>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</si>
  <si>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</si>
  <si>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</si>
  <si>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</si>
  <si>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</si>
  <si>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</si>
  <si>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</si>
  <si>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</si>
  <si>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</si>
  <si>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</si>
  <si>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</si>
  <si>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</si>
  <si>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</si>
  <si>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</si>
  <si>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</si>
  <si>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</si>
  <si>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</si>
  <si>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</si>
  <si>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</si>
  <si>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</si>
  <si>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</si>
  <si>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</si>
  <si>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</si>
  <si>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</si>
  <si>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</si>
  <si>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</si>
  <si>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</si>
  <si>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</si>
  <si>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</si>
  <si>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</si>
  <si>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</si>
  <si>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</si>
  <si>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</si>
  <si>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</si>
  <si>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</si>
  <si>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</si>
  <si>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</si>
  <si>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</si>
  <si>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</si>
  <si>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</si>
  <si>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</si>
  <si>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</si>
  <si>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</si>
  <si>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</si>
  <si>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</si>
  <si>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</si>
  <si>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</si>
  <si>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</si>
  <si>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</si>
  <si>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</si>
  <si>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</si>
  <si>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</si>
  <si>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</si>
  <si>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</si>
  <si>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</si>
  <si>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</si>
  <si>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</si>
  <si>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</si>
  <si>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</si>
  <si>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</si>
  <si>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</si>
  <si>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</si>
  <si>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</si>
  <si>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</si>
  <si>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</si>
  <si>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</si>
  <si>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</si>
  <si>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</si>
  <si>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</si>
  <si>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</si>
  <si>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</si>
  <si>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</si>
  <si>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</si>
  <si>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</si>
  <si>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</si>
  <si>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</si>
  <si>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</si>
  <si>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</si>
  <si>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</si>
  <si>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</si>
  <si>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</si>
  <si>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</si>
  <si>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</si>
  <si>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</si>
  <si>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</si>
  <si>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</si>
  <si>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</si>
  <si>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</si>
  <si>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</si>
  <si>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</si>
  <si>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</si>
  <si>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</si>
  <si>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</si>
  <si>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</si>
  <si>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</si>
  <si>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</si>
  <si>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</si>
  <si>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</si>
  <si>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</si>
  <si>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</si>
  <si>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</si>
  <si>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</si>
  <si>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</si>
  <si>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</si>
  <si>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</si>
  <si>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</si>
  <si>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</si>
  <si>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</si>
  <si>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</si>
  <si>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</si>
  <si>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</si>
  <si>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</si>
  <si>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</si>
  <si>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</si>
  <si>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</si>
  <si>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</si>
  <si>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</si>
  <si>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</si>
  <si>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</si>
  <si>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</si>
  <si>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</si>
  <si>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</si>
  <si>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</si>
  <si>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</si>
  <si>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</si>
  <si>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</si>
  <si>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</si>
  <si>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</si>
  <si>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</si>
  <si>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</si>
  <si>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</si>
  <si>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</si>
  <si>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</si>
  <si>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</si>
  <si>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</si>
  <si>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</si>
  <si>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</si>
  <si>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</si>
  <si>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</si>
  <si>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</si>
  <si>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</si>
  <si>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</si>
  <si>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</si>
  <si>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</si>
  <si>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</si>
  <si>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</si>
  <si>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</si>
  <si>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</si>
  <si>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</si>
  <si>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</si>
  <si>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</si>
  <si>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</si>
  <si>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</si>
  <si>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</si>
  <si>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</si>
  <si>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</si>
  <si>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</si>
  <si>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</si>
  <si>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</si>
  <si>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</si>
  <si>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</si>
  <si>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</si>
  <si>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</si>
  <si>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</si>
  <si>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</si>
  <si>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</si>
  <si>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</si>
  <si>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</si>
  <si>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</si>
  <si>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</si>
  <si>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</si>
  <si>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</si>
  <si>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</si>
  <si>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</si>
  <si>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</si>
  <si>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</si>
  <si>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</si>
  <si>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</si>
  <si>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</si>
  <si>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</si>
  <si>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</si>
  <si>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</si>
  <si>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</si>
  <si>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</si>
  <si>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</si>
  <si>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</si>
  <si>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</si>
  <si>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</si>
  <si>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</si>
  <si>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</si>
  <si>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</si>
  <si>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</si>
  <si>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</si>
  <si>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</si>
  <si>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</si>
  <si>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</si>
  <si>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</si>
  <si>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</si>
  <si>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</si>
  <si>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</si>
  <si>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</si>
  <si>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</si>
  <si>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</si>
  <si>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</si>
  <si>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</si>
  <si>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</si>
  <si>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</si>
  <si>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</si>
  <si>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</si>
  <si>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</si>
  <si>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</si>
  <si>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</si>
  <si>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</si>
  <si>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</si>
  <si>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</si>
  <si>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</si>
  <si>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</si>
  <si>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</si>
  <si>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</si>
  <si>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</si>
  <si>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</si>
  <si>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</si>
  <si>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</si>
  <si>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</si>
  <si>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</si>
  <si>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</si>
  <si>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</si>
  <si>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</si>
  <si>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</si>
  <si>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</si>
  <si>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</si>
  <si>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</si>
  <si>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</si>
  <si>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</si>
  <si>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</si>
  <si>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</si>
  <si>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</si>
  <si>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</si>
  <si>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</si>
  <si>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</si>
  <si>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</si>
  <si>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</si>
  <si>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</si>
  <si>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</si>
  <si>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</si>
  <si>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</si>
  <si>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</si>
  <si>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</si>
  <si>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</si>
  <si>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</si>
  <si>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</si>
  <si>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</si>
  <si>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</si>
  <si>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</si>
  <si>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</si>
  <si>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</si>
  <si>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</si>
  <si>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</si>
  <si>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</si>
  <si>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</si>
  <si>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</si>
  <si>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</si>
  <si>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</si>
  <si>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</si>
  <si>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</si>
  <si>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</si>
  <si>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</si>
  <si>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</si>
  <si>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</si>
  <si>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</si>
  <si>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</si>
  <si>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</si>
  <si>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</si>
  <si>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</si>
  <si>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</si>
  <si>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</si>
  <si>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</si>
  <si>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</si>
  <si>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</si>
  <si>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</si>
  <si>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</si>
  <si>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</si>
  <si>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</si>
  <si>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</si>
  <si>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</si>
  <si>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</si>
  <si>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</si>
  <si>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</si>
  <si>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</si>
  <si>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</si>
  <si>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</si>
  <si>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</si>
  <si>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</si>
  <si>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</si>
  <si>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</si>
  <si>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</si>
  <si>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</si>
  <si>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</si>
  <si>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</si>
  <si>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</si>
  <si>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</si>
  <si>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</si>
  <si>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</si>
  <si>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</si>
  <si>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</si>
  <si>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</si>
  <si>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</si>
  <si>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</si>
  <si>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</si>
  <si>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</si>
  <si>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</si>
  <si>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</si>
  <si>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</si>
  <si>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</si>
  <si>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</si>
  <si>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</si>
  <si>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</si>
  <si>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</si>
  <si>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</si>
  <si>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</si>
  <si>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</si>
  <si>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</si>
  <si>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</si>
  <si>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</si>
  <si>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</si>
  <si>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</si>
  <si>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</si>
  <si>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</si>
  <si>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</si>
  <si>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</si>
  <si>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</si>
  <si>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</si>
  <si>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</si>
  <si>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</si>
  <si>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</si>
  <si>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</si>
  <si>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</si>
  <si>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</si>
  <si>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</si>
  <si>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</si>
  <si>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</si>
  <si>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</si>
  <si>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</si>
  <si>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</si>
  <si>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</si>
  <si>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</si>
  <si>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</si>
  <si>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</si>
  <si>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</si>
  <si>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</si>
  <si>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</si>
  <si>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</si>
  <si>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</si>
  <si>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</si>
  <si>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</si>
  <si>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</si>
  <si>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</si>
  <si>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</si>
  <si>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</si>
  <si>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</si>
  <si>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</si>
  <si>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</si>
  <si>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</si>
  <si>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</si>
  <si>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</si>
  <si>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</si>
  <si>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</si>
  <si>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</si>
  <si>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</si>
  <si>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</si>
  <si>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</si>
  <si>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</si>
  <si>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</si>
  <si>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</si>
  <si>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</si>
  <si>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</si>
  <si>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</si>
  <si>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</si>
  <si>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</si>
  <si>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</si>
  <si>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</si>
  <si>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</si>
  <si>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</si>
  <si>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</si>
  <si>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</si>
  <si>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</si>
  <si>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</si>
  <si>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</si>
  <si>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</si>
  <si>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</si>
  <si>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</si>
  <si>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</si>
  <si>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</si>
  <si>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</si>
  <si>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</si>
  <si>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</si>
  <si>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</si>
  <si>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</si>
  <si>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</si>
  <si>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</si>
  <si>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</si>
  <si>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</si>
  <si>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</si>
  <si>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</si>
  <si>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</si>
  <si>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</si>
  <si>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</si>
  <si>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</si>
  <si>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</si>
  <si>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</si>
  <si>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</si>
  <si>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</si>
  <si>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</si>
  <si>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</si>
  <si>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</si>
  <si>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</si>
  <si>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</si>
  <si>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</si>
  <si>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</si>
  <si>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</si>
  <si>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</si>
  <si>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</si>
  <si>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</si>
  <si>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</si>
  <si>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</si>
  <si>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</si>
  <si>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</si>
  <si>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</si>
  <si>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</si>
  <si>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</si>
  <si>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</si>
  <si>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</si>
  <si>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</si>
  <si>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</si>
  <si>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</si>
  <si>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</si>
  <si>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</si>
  <si>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</si>
  <si>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</si>
  <si>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</si>
  <si>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</si>
  <si>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</si>
  <si>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</si>
  <si>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</si>
  <si>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</si>
  <si>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</si>
  <si>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</si>
  <si>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</si>
  <si>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</si>
  <si>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</si>
  <si>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</si>
  <si>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</si>
  <si>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</si>
  <si>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</si>
  <si>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</si>
  <si>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</si>
  <si>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</si>
  <si>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</si>
  <si>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</si>
  <si>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</si>
  <si>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</si>
  <si>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</si>
  <si>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</si>
  <si>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</si>
  <si>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</si>
  <si>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</si>
  <si>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</si>
  <si>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</si>
  <si>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</si>
  <si>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</si>
  <si>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</si>
  <si>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</si>
  <si>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</si>
  <si>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</si>
  <si>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</si>
  <si>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</si>
  <si>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</si>
  <si>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</si>
  <si>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</si>
  <si>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</si>
  <si>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</si>
  <si>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</si>
  <si>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</si>
  <si>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</si>
  <si>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</si>
  <si>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</si>
  <si>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</si>
  <si>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</si>
  <si>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</si>
  <si>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</si>
  <si>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</si>
  <si>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</si>
  <si>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</si>
  <si>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</si>
  <si>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</si>
  <si>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</si>
  <si>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</si>
  <si>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</si>
  <si>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</si>
  <si>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</si>
  <si>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</si>
  <si>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</si>
  <si>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</si>
  <si>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</si>
  <si>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</si>
  <si>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</si>
  <si>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</si>
  <si>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</si>
  <si>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</si>
  <si>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</si>
  <si>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</si>
  <si>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</si>
  <si>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</si>
  <si>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</si>
  <si>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</si>
  <si>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</si>
  <si>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</si>
  <si>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</si>
  <si>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</si>
  <si>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</si>
  <si>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</si>
  <si>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</si>
  <si>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</si>
  <si>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</si>
  <si>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</si>
  <si>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</si>
  <si>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</si>
  <si>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</si>
  <si>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</si>
  <si>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</si>
  <si>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</si>
  <si>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</si>
  <si>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</si>
  <si>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</si>
  <si>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</si>
  <si>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</si>
  <si>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</si>
  <si>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</si>
  <si>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</si>
  <si>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</si>
  <si>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</si>
  <si>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</si>
  <si>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</si>
  <si>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</si>
  <si>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</si>
  <si>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</si>
  <si>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</si>
  <si>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</si>
  <si>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</si>
  <si>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</si>
  <si>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</si>
  <si>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</si>
  <si>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</si>
  <si>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</si>
  <si>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</si>
  <si>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</si>
  <si>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</si>
  <si>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</si>
  <si>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</si>
  <si>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</si>
  <si>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</si>
  <si>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</si>
  <si>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</si>
  <si>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</si>
  <si>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</si>
  <si>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</si>
  <si>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</si>
  <si>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</si>
  <si>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</si>
  <si>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</si>
  <si>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</si>
  <si>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</si>
  <si>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</si>
  <si>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</si>
  <si>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</si>
  <si>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</si>
  <si>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</si>
  <si>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</si>
  <si>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</si>
  <si>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</si>
  <si>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</si>
  <si>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</si>
  <si>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</si>
  <si>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</si>
  <si>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</si>
  <si>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</si>
  <si>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</si>
  <si>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</si>
  <si>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</si>
  <si>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</si>
  <si>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</si>
  <si>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</si>
  <si>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</si>
  <si>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</si>
  <si>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</si>
  <si>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</si>
  <si>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</si>
  <si>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</si>
  <si>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</si>
  <si>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</si>
  <si>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</si>
  <si>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</si>
  <si>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</si>
  <si>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</si>
  <si>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</si>
  <si>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</si>
  <si>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</si>
  <si>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</si>
  <si>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</si>
  <si>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</si>
  <si>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</si>
  <si>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</si>
  <si>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</si>
  <si>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</si>
  <si>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</si>
  <si>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</si>
  <si>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</si>
  <si>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</si>
  <si>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</si>
  <si>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</si>
  <si>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</si>
  <si>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</si>
  <si>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</si>
  <si>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</si>
  <si>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</si>
  <si>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</si>
  <si>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</si>
  <si>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</si>
  <si>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</si>
  <si>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</si>
  <si>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</si>
  <si>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</si>
  <si>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</si>
  <si>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</si>
  <si>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</si>
  <si>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</si>
  <si>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</si>
  <si>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</si>
  <si>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</si>
  <si>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</si>
  <si>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</si>
  <si>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</si>
  <si>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</si>
  <si>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</si>
  <si>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</si>
  <si>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</si>
  <si>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</si>
  <si>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</si>
  <si>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</si>
  <si>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</si>
  <si>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</si>
  <si>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</si>
  <si>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</si>
  <si>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</si>
  <si>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</si>
  <si>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</si>
  <si>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</si>
  <si>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</si>
  <si>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</si>
  <si>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</si>
  <si>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</si>
  <si>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</si>
  <si>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</si>
  <si>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</si>
  <si>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</si>
  <si>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</si>
  <si>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</si>
  <si>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</si>
  <si>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</si>
  <si>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</si>
  <si>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</si>
  <si>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</si>
  <si>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</si>
  <si>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</si>
  <si>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</si>
  <si>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</si>
  <si>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</si>
  <si>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</si>
  <si>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</si>
  <si>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</si>
  <si>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</si>
  <si>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</si>
  <si>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</si>
  <si>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</si>
  <si>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</si>
  <si>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</si>
  <si>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</si>
  <si>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</si>
  <si>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</si>
  <si>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</si>
  <si>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</si>
  <si>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</si>
  <si>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</si>
  <si>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</si>
  <si>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</si>
  <si>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</si>
  <si>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</si>
  <si>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</si>
  <si>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</si>
  <si>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</si>
  <si>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</si>
  <si>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</si>
  <si>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</si>
  <si>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</si>
  <si>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</si>
  <si>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</si>
  <si>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</si>
  <si>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</si>
  <si>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</si>
  <si>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</si>
  <si>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</si>
  <si>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</si>
  <si>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</si>
  <si>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</si>
  <si>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</si>
  <si>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</si>
  <si>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</si>
  <si>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</si>
  <si>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</si>
  <si>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</si>
  <si>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</si>
  <si>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</si>
  <si>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</si>
  <si>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</si>
  <si>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</si>
  <si>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</si>
  <si>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</si>
  <si>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</si>
  <si>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</si>
  <si>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</si>
  <si>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</si>
  <si>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</si>
  <si>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</si>
  <si>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</si>
  <si>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</si>
  <si>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</si>
  <si>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</si>
  <si>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</si>
  <si>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</si>
  <si>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</si>
  <si>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</si>
  <si>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</si>
  <si>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</si>
  <si>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</si>
  <si>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</si>
  <si>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</si>
  <si>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</si>
  <si>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</si>
  <si>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</si>
  <si>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</si>
  <si>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</si>
  <si>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</si>
  <si>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</si>
  <si>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</si>
  <si>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</si>
  <si>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</si>
  <si>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</si>
  <si>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</si>
  <si>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</si>
  <si>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</si>
  <si>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</si>
  <si>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</si>
  <si>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</si>
  <si>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</si>
  <si>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</si>
  <si>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</si>
  <si>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</si>
  <si>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</si>
  <si>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</si>
  <si>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</si>
  <si>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</si>
  <si>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</si>
  <si>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</si>
  <si>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</si>
  <si>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</si>
  <si>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</si>
  <si>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</si>
  <si>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</si>
  <si>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</si>
  <si>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</si>
  <si>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</si>
  <si>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</si>
  <si>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</si>
  <si>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</si>
  <si>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</si>
  <si>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</si>
  <si>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</si>
  <si>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</si>
  <si>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</si>
  <si>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</si>
  <si>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</si>
  <si>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</si>
  <si>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</si>
  <si>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</si>
  <si>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</si>
  <si>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</si>
  <si>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</si>
  <si>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</si>
  <si>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</si>
  <si>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</si>
  <si>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</si>
  <si>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</si>
  <si>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</si>
  <si>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</si>
  <si>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</si>
  <si>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</si>
  <si>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</si>
  <si>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</si>
  <si>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</si>
  <si>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</si>
  <si>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</si>
  <si>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</si>
  <si>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</si>
  <si>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</si>
  <si>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</si>
  <si>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</si>
  <si>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</si>
  <si>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</si>
  <si>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</si>
  <si>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</si>
  <si>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</si>
  <si>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</si>
  <si>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</si>
  <si>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</si>
  <si>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</si>
  <si>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</si>
  <si>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</si>
  <si>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</si>
  <si>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</si>
  <si>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</si>
  <si>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</si>
  <si>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</si>
  <si>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</si>
  <si>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</si>
  <si>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</si>
  <si>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</si>
  <si>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</si>
  <si>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</si>
  <si>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</si>
  <si>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</si>
  <si>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</si>
  <si>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</si>
  <si>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</si>
  <si>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</si>
  <si>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</si>
  <si>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</si>
  <si>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</si>
  <si>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</si>
  <si>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</si>
  <si>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</si>
  <si>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</si>
  <si>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</si>
  <si>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</si>
  <si>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</si>
  <si>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</si>
  <si>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</si>
  <si>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</si>
  <si>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</si>
  <si>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</si>
  <si>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</si>
  <si>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</si>
  <si>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</si>
  <si>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</si>
  <si>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</si>
  <si>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</si>
  <si>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</si>
  <si>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</si>
  <si>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</si>
  <si>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</si>
  <si>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</si>
  <si>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</si>
  <si>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</si>
  <si>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</si>
  <si>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</si>
  <si>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</si>
  <si>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</si>
  <si>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</si>
  <si>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</si>
  <si>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</si>
  <si>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</si>
  <si>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</si>
  <si>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</si>
  <si>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</si>
  <si>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</si>
  <si>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</si>
  <si>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</si>
  <si>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</si>
  <si>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</si>
  <si>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</si>
  <si>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</si>
  <si>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</si>
  <si>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</si>
  <si>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</si>
  <si>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</si>
  <si>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</si>
  <si>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</si>
  <si>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</si>
  <si>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</si>
  <si>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</si>
  <si>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</si>
  <si>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</si>
  <si>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</si>
  <si>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</si>
  <si>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</si>
  <si>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</si>
  <si>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</si>
  <si>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</si>
  <si>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</si>
  <si>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</si>
  <si>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</si>
  <si>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</si>
  <si>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</si>
  <si>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</si>
  <si>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</si>
  <si>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</si>
  <si>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</si>
  <si>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</si>
  <si>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</si>
  <si>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</si>
  <si>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</si>
  <si>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</si>
  <si>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</si>
  <si>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</si>
  <si>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</si>
  <si>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</si>
  <si>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</si>
  <si>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</si>
  <si>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</si>
  <si>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</si>
  <si>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</si>
  <si>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</si>
  <si>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</si>
  <si>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</si>
  <si>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</si>
  <si>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</si>
  <si>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</si>
  <si>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</si>
  <si>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</si>
  <si>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</si>
  <si>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</si>
  <si>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</si>
  <si>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</si>
  <si>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</si>
  <si>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</si>
  <si>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</si>
  <si>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</si>
  <si>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</si>
  <si>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</si>
  <si>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</si>
  <si>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</si>
  <si>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</si>
  <si>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</si>
  <si>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</si>
  <si>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</si>
  <si>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</si>
  <si>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</si>
  <si>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</si>
  <si>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</si>
  <si>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</si>
  <si>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</si>
  <si>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</si>
  <si>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</si>
  <si>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</si>
  <si>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</si>
  <si>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</si>
  <si>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</si>
  <si>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</si>
  <si>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</si>
  <si>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</si>
  <si>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</si>
  <si>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</si>
  <si>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</si>
  <si>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</si>
  <si>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</si>
  <si>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</si>
  <si>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</si>
  <si>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</si>
  <si>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</si>
  <si>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</si>
  <si>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</si>
  <si>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</si>
  <si>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</si>
  <si>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</si>
  <si>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</si>
  <si>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</si>
  <si>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</si>
  <si>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</si>
  <si>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</si>
  <si>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</si>
  <si>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</si>
  <si>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</si>
  <si>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</si>
  <si>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</si>
  <si>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</si>
  <si>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</si>
  <si>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</si>
  <si>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</si>
  <si>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</si>
  <si>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</si>
  <si>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</si>
  <si>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</si>
  <si>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</si>
  <si>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</si>
  <si>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</si>
  <si>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</si>
  <si>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</si>
  <si>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</si>
  <si>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</si>
  <si>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</si>
  <si>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</si>
  <si>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</si>
  <si>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</si>
  <si>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</si>
  <si>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</si>
  <si>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</si>
  <si>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</si>
  <si>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</si>
  <si>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</si>
  <si>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</si>
  <si>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</si>
  <si>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</si>
  <si>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</si>
  <si>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</si>
  <si>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</si>
  <si>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</si>
  <si>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</si>
  <si>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</si>
  <si>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</si>
  <si>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</si>
  <si>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</si>
  <si>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</si>
  <si>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</si>
  <si>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</si>
  <si>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</si>
  <si>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</si>
  <si>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</si>
  <si>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</si>
  <si>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</si>
  <si>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</si>
  <si>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</si>
  <si>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</si>
  <si>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</si>
  <si>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</si>
  <si>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</si>
  <si>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</si>
  <si>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</si>
  <si>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</si>
  <si>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</si>
  <si>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</si>
  <si>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</si>
  <si>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</si>
  <si>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</si>
  <si>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</si>
  <si>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</si>
  <si>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</si>
  <si>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</si>
  <si>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</si>
  <si>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</si>
  <si>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</si>
  <si>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</si>
  <si>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</si>
  <si>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</si>
  <si>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</si>
  <si>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</si>
  <si>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</si>
  <si>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</si>
  <si>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</si>
  <si>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</si>
  <si>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</si>
  <si>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</si>
  <si>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</si>
  <si>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</si>
  <si>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</si>
  <si>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</si>
  <si>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</si>
  <si>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</si>
  <si>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</si>
  <si>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</si>
  <si>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</si>
  <si>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</si>
  <si>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</si>
  <si>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</si>
  <si>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</si>
  <si>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</si>
  <si>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</si>
  <si>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</si>
  <si>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</si>
  <si>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</si>
  <si>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</si>
  <si>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</si>
  <si>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</si>
  <si>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</si>
  <si>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</si>
  <si>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</si>
  <si>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</si>
  <si>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</si>
  <si>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</si>
  <si>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</si>
  <si>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</si>
  <si>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</si>
  <si>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</si>
  <si>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</si>
  <si>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</si>
  <si>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</si>
  <si>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</si>
  <si>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</si>
  <si>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</si>
  <si>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</si>
  <si>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</si>
  <si>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</si>
  <si>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</si>
  <si>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</si>
  <si>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</si>
  <si>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</si>
  <si>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</si>
  <si>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</si>
  <si>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</si>
  <si>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</si>
  <si>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</si>
  <si>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</si>
  <si>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</si>
  <si>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</si>
  <si>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</si>
  <si>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</si>
  <si>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</si>
  <si>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</si>
  <si>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</si>
  <si>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</si>
  <si>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</si>
  <si>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</si>
  <si>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</si>
  <si>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</si>
  <si>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</si>
  <si>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</si>
  <si>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</si>
  <si>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</si>
  <si>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</si>
  <si>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</si>
  <si>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</si>
  <si>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</si>
  <si>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</si>
  <si>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</si>
  <si>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</si>
  <si>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</si>
  <si>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</si>
  <si>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</si>
  <si>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</si>
  <si>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</si>
  <si>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</si>
  <si>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</si>
  <si>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</si>
  <si>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</si>
  <si>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</si>
  <si>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</si>
  <si>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</si>
  <si>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</si>
  <si>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</si>
  <si>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</si>
  <si>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</si>
  <si>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</si>
  <si>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</si>
  <si>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</si>
  <si>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</si>
  <si>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</si>
  <si>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CPH FN Bond Market (XFND)</t>
  </si>
  <si>
    <t>HEL FN Bond Market (FNFI)</t>
  </si>
  <si>
    <t>STO FN Bond Market Institutional (FNSE)</t>
  </si>
  <si>
    <t>STO FN Bond Market Retail (FNSE)</t>
  </si>
  <si>
    <t>CPH FN Bond Market</t>
  </si>
  <si>
    <t>HEL FN Bond Market</t>
  </si>
  <si>
    <t>STO FN Bond Market Institutional</t>
  </si>
  <si>
    <t>STO FN Bond Market Retail</t>
  </si>
  <si>
    <t>Laina 01/2014</t>
  </si>
  <si>
    <t>FI4000088026</t>
  </si>
  <si>
    <t>Taaleritehtaan Varainhoito Oy</t>
  </si>
  <si>
    <t>Taaleritehdas Oyj</t>
  </si>
  <si>
    <t>TAALB</t>
  </si>
  <si>
    <t>TAAZ045017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</si>
</sst>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9" fontId="15" fillId="0" borderId="0" applyFont="0" applyFill="0" applyBorder="0" applyAlignment="0" applyProtection="0"/>
  </cellStyleXfs>
  <cellXfs count="256">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1" fontId="36" fillId="0" borderId="1" xfId="0" applyNumberFormat="1" applyFont="1" applyBorder="1"/>
    <xf numFmtId="3" fontId="36" fillId="0" borderId="1" xfId="0" applyNumberFormat="1" applyFont="1" applyBorder="1" applyAlignment="1">
      <alignment horizontal="left"/>
    </xf>
    <xf numFmtId="164" fontId="1" fillId="0" borderId="1" xfId="38" applyNumberFormat="1" applyFont="1" applyBorder="1" applyAlignment="1">
      <alignment horizontal="left"/>
    </xf>
    <xf numFmtId="10" fontId="36" fillId="0" borderId="1" xfId="56" applyNumberFormat="1" applyFont="1" applyBorder="1" applyAlignment="1">
      <alignment horizontal="left"/>
    </xf>
    <xf numFmtId="0" fontId="36" fillId="0" borderId="1" xfId="0"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Percent" xfId="56" builtinId="5"/>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ahl/AppData/Local/Microsoft/Windows/Temporary%20Internet%20Files/Content.Outlook/HGSMPZIK/Taaleritehdas%204.4.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d Bonds"/>
      <sheetName val="Warrants and Certificates"/>
      <sheetName val="Coupon Bonds"/>
      <sheetName val="ETFs"/>
      <sheetName val="LookupValues"/>
      <sheetName val="Instructions-Examples"/>
      <sheetName val="Notes"/>
      <sheetName val="ETF Reference Data"/>
      <sheetName val="WC_Underlyings"/>
      <sheetName val="Warrants and Certificates Notes"/>
      <sheetName val="Sheet1"/>
    </sheetNames>
    <sheetDataSet>
      <sheetData sheetId="0"/>
      <sheetData sheetId="1"/>
      <sheetData sheetId="2"/>
      <sheetData sheetId="3"/>
      <sheetData sheetId="4">
        <row r="2">
          <cell r="M2" t="str">
            <v>EUR</v>
          </cell>
          <cell r="AH2" t="str">
            <v>No</v>
          </cell>
        </row>
        <row r="3">
          <cell r="M3" t="str">
            <v>SEK</v>
          </cell>
          <cell r="AH3" t="str">
            <v>Forward</v>
          </cell>
        </row>
        <row r="4">
          <cell r="M4" t="str">
            <v>DKK</v>
          </cell>
          <cell r="AH4" t="str">
            <v>Forward MM</v>
          </cell>
        </row>
        <row r="5">
          <cell r="M5" t="str">
            <v>NOK</v>
          </cell>
          <cell r="AH5" t="str">
            <v>Forward YY</v>
          </cell>
        </row>
        <row r="6">
          <cell r="M6" t="str">
            <v>USD</v>
          </cell>
        </row>
        <row r="7">
          <cell r="M7" t="str">
            <v>JPY</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D2" sqref="D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44" t="s">
        <v>433</v>
      </c>
      <c r="L5" s="245"/>
      <c r="M5" s="244" t="s">
        <v>434</v>
      </c>
      <c r="N5" s="245"/>
      <c r="O5" s="244" t="s">
        <v>435</v>
      </c>
      <c r="P5" s="245"/>
      <c r="Q5" s="244" t="s">
        <v>436</v>
      </c>
      <c r="R5" s="245"/>
      <c r="S5" s="244" t="s">
        <v>437</v>
      </c>
      <c r="T5" s="245"/>
      <c r="U5" s="244" t="s">
        <v>438</v>
      </c>
      <c r="V5" s="245"/>
      <c r="W5" s="244" t="s">
        <v>439</v>
      </c>
      <c r="X5" s="245"/>
      <c r="Y5" s="244" t="s">
        <v>440</v>
      </c>
      <c r="Z5" s="245"/>
      <c r="AA5" s="244" t="s">
        <v>441</v>
      </c>
      <c r="AB5" s="245"/>
      <c r="AC5" s="244" t="s">
        <v>442</v>
      </c>
      <c r="AD5" s="245"/>
      <c r="AE5" s="244" t="s">
        <v>443</v>
      </c>
      <c r="AF5" s="245"/>
      <c r="AG5" s="244" t="s">
        <v>444</v>
      </c>
      <c r="AH5" s="245"/>
      <c r="AI5" s="244" t="s">
        <v>445</v>
      </c>
      <c r="AJ5" s="245"/>
      <c r="AK5" s="244" t="s">
        <v>446</v>
      </c>
      <c r="AL5" s="245"/>
      <c r="AM5" s="244" t="s">
        <v>447</v>
      </c>
      <c r="AN5" s="245"/>
      <c r="AO5" s="244" t="s">
        <v>448</v>
      </c>
      <c r="AP5" s="245"/>
      <c r="AQ5" s="244" t="s">
        <v>449</v>
      </c>
      <c r="AR5" s="245"/>
      <c r="AS5" s="244" t="s">
        <v>450</v>
      </c>
      <c r="AT5" s="245"/>
      <c r="AU5" s="244" t="s">
        <v>451</v>
      </c>
      <c r="AV5" s="245"/>
      <c r="AW5" s="244" t="s">
        <v>452</v>
      </c>
      <c r="AX5" s="245"/>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5" t="s">
        <v>860</v>
      </c>
      <c r="B4" s="255"/>
      <c r="C4" s="255"/>
      <c r="D4" s="255"/>
      <c r="E4" s="255"/>
      <c r="F4" s="255"/>
      <c r="G4" s="255"/>
      <c r="H4" s="255"/>
      <c r="I4" s="255"/>
      <c r="J4" s="255"/>
      <c r="K4" s="255"/>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6" t="s">
        <v>1017</v>
      </c>
      <c r="T5" s="247"/>
      <c r="U5" s="247"/>
      <c r="V5" s="247"/>
      <c r="W5" s="247"/>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8" t="s">
        <v>1192</v>
      </c>
      <c r="B5" s="248"/>
      <c r="C5" s="248"/>
      <c r="D5" s="93"/>
      <c r="E5" s="93"/>
      <c r="F5" s="93"/>
      <c r="G5" s="93"/>
      <c r="H5" s="93"/>
      <c r="I5" s="93"/>
      <c r="J5" s="93"/>
      <c r="K5" s="222"/>
      <c r="L5" s="222"/>
      <c r="M5" s="222"/>
      <c r="N5" s="222"/>
      <c r="O5" s="222"/>
      <c r="P5" s="222"/>
      <c r="Q5" s="222"/>
      <c r="R5" s="222"/>
      <c r="S5" s="246" t="s">
        <v>1017</v>
      </c>
      <c r="T5" s="247"/>
      <c r="U5" s="247"/>
      <c r="V5" s="247"/>
      <c r="W5" s="247"/>
      <c r="X5" s="246" t="s">
        <v>1078</v>
      </c>
      <c r="Y5" s="247"/>
      <c r="Z5" s="247"/>
      <c r="AA5" s="247"/>
      <c r="AB5" s="247"/>
      <c r="AC5" s="246" t="s">
        <v>1079</v>
      </c>
      <c r="AD5" s="247"/>
      <c r="AE5" s="247"/>
      <c r="AF5" s="247"/>
      <c r="AG5" s="247"/>
      <c r="AH5" s="246" t="s">
        <v>1080</v>
      </c>
      <c r="AI5" s="247"/>
      <c r="AJ5" s="247"/>
      <c r="AK5" s="247"/>
      <c r="AL5" s="247"/>
      <c r="AM5" s="246" t="s">
        <v>1081</v>
      </c>
      <c r="AN5" s="247"/>
      <c r="AO5" s="247"/>
      <c r="AP5" s="247"/>
      <c r="AQ5" s="247"/>
      <c r="AR5" s="246" t="s">
        <v>1082</v>
      </c>
      <c r="AS5" s="247"/>
      <c r="AT5" s="247"/>
      <c r="AU5" s="247"/>
      <c r="AV5" s="247"/>
      <c r="AW5" s="246" t="s">
        <v>1083</v>
      </c>
      <c r="AX5" s="247"/>
      <c r="AY5" s="247"/>
      <c r="AZ5" s="247"/>
      <c r="BA5" s="247"/>
      <c r="BB5" s="246" t="s">
        <v>1084</v>
      </c>
      <c r="BC5" s="247"/>
      <c r="BD5" s="247"/>
      <c r="BE5" s="247"/>
      <c r="BF5" s="247"/>
      <c r="BG5" s="246" t="s">
        <v>1085</v>
      </c>
      <c r="BH5" s="247"/>
      <c r="BI5" s="247"/>
      <c r="BJ5" s="247"/>
      <c r="BK5" s="247"/>
      <c r="BL5" s="246" t="s">
        <v>1086</v>
      </c>
      <c r="BM5" s="247"/>
      <c r="BN5" s="247"/>
      <c r="BO5" s="247"/>
      <c r="BP5" s="247"/>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H28" sqref="H28"/>
    </sheetView>
  </sheetViews>
  <sheetFormatPr defaultColWidth="9.140625" defaultRowHeight="12.75" x14ac:dyDescent="0.2"/>
  <cols>
    <col min="1" max="1" width="13.7109375" style="55" customWidth="1"/>
    <col min="2" max="2" width="21.140625" style="55" customWidth="1"/>
    <col min="3" max="3" width="16.28515625" style="55" customWidth="1"/>
    <col min="4" max="4" width="25.5703125" style="55" customWidth="1"/>
    <col min="5" max="5" width="12.140625" style="55" customWidth="1"/>
    <col min="6" max="6" width="11.7109375" style="55" customWidth="1"/>
    <col min="7" max="7" width="15.5703125" style="55" customWidth="1"/>
    <col min="8" max="8" width="11.42578125" style="55" customWidth="1"/>
    <col min="9" max="9" width="11.7109375" style="55" customWidth="1"/>
    <col min="10" max="10" width="10.140625" style="55" customWidth="1"/>
    <col min="11" max="11" width="12.5703125" style="55" customWidth="1"/>
    <col min="12" max="13" width="12.42578125" style="55" customWidth="1"/>
    <col min="14" max="14" width="11.5703125" style="55" customWidth="1"/>
    <col min="15" max="15" width="13.5703125" style="79" customWidth="1"/>
    <col min="16" max="16" width="12.5703125" style="99" customWidth="1"/>
    <col min="17" max="17" width="11.85546875" style="55" customWidth="1"/>
    <col min="18" max="18" width="12.7109375" style="79" customWidth="1"/>
    <col min="19"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19</v>
      </c>
      <c r="B2" s="64" t="s">
        <v>1367</v>
      </c>
      <c r="C2" s="64" t="s">
        <v>1373</v>
      </c>
      <c r="D2" s="64" t="s">
        <v>489</v>
      </c>
      <c r="E2" s="65" t="s">
        <v>34</v>
      </c>
      <c r="F2" s="64" t="s">
        <v>346</v>
      </c>
      <c r="G2" s="241">
        <v>41736</v>
      </c>
      <c r="H2" s="95" t="str">
        <f>IF(C2="-","",VLOOKUP(C2,CouponBondIssuersTable,2,0))</f>
        <v>TAALB</v>
      </c>
      <c r="I2" s="95" t="str">
        <f>IF(D2="-","",IFERROR(VLOOKUP(D2,CouponLeadManagersTable,2,0),""))</f>
        <v>NRD</v>
      </c>
      <c r="J2" s="95" t="str">
        <f>IF(D2="-","",IFERROR(VLOOKUP(D2,CouponLeadManagersTable,3,0),""))</f>
        <v>HE</v>
      </c>
      <c r="K2" s="66"/>
      <c r="L2" s="66"/>
      <c r="M2" s="66"/>
      <c r="N2" s="99"/>
      <c r="P2" s="55"/>
    </row>
    <row r="3" spans="1:28" x14ac:dyDescent="0.2">
      <c r="A3" s="66"/>
      <c r="B3" s="66"/>
      <c r="C3" s="66"/>
      <c r="D3" s="66" t="s">
        <v>1372</v>
      </c>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55" t="s">
        <v>1375</v>
      </c>
      <c r="B7" s="83" t="s">
        <v>1370</v>
      </c>
      <c r="C7" s="239"/>
      <c r="D7" s="64" t="s">
        <v>1371</v>
      </c>
      <c r="E7" s="240">
        <v>1000</v>
      </c>
      <c r="F7" s="64" t="s">
        <v>34</v>
      </c>
      <c r="G7" s="64" t="s">
        <v>354</v>
      </c>
      <c r="H7" s="64"/>
      <c r="I7" s="242">
        <v>4.4999999999999998E-2</v>
      </c>
      <c r="J7" s="243">
        <v>1</v>
      </c>
      <c r="K7" s="4">
        <v>42097</v>
      </c>
      <c r="L7" s="4">
        <v>42828</v>
      </c>
      <c r="M7" s="4" t="s">
        <v>1168</v>
      </c>
      <c r="N7" s="51" t="s">
        <v>423</v>
      </c>
      <c r="O7" s="240">
        <v>10000000</v>
      </c>
      <c r="P7" s="241">
        <v>41732</v>
      </c>
      <c r="Q7" s="241">
        <v>41732</v>
      </c>
      <c r="R7" s="241">
        <v>42828</v>
      </c>
      <c r="S7" s="4">
        <v>42822</v>
      </c>
      <c r="T7" s="191" t="s">
        <v>1375</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5">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8: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8: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 type="list" errorStyle="warning" allowBlank="1" showInputMessage="1" showErrorMessage="1" errorTitle="Day Adjustment Methed" error="Please select an option from the drop down meny." sqref="N7">
      <formula1>i</formula1>
    </dataValidation>
    <dataValidation type="list" allowBlank="1" showInputMessage="1" showErrorMessage="1" sqref="F7">
      <formula1>o</formula1>
    </dataValidation>
  </dataValidations>
  <pageMargins left="0.70866141732283472" right="0.70866141732283472" top="0.74803149606299213" bottom="0.74803149606299213" header="0.31496062992125984" footer="0.31496062992125984"/>
  <pageSetup paperSize="9" scale="4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C2" sqref="C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t="s">
        <v>19</v>
      </c>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2"/>
  <sheetViews>
    <sheetView zoomScale="70" zoomScaleNormal="70" workbookViewId="0">
      <pane xSplit="1" ySplit="1" topLeftCell="X128" activePane="bottomRight" state="frozen"/>
      <selection pane="topRight" activeCell="B1" sqref="B1"/>
      <selection pane="bottomLeft" activeCell="A2" sqref="A2"/>
      <selection pane="bottomRight" activeCell="AA41" sqref="AA41"/>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8" t="s">
        <v>1366</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c r="AD10" s="8" t="s">
        <v>1367</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8" t="s">
        <v>1368</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8" t="s">
        <v>1369</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c r="AD23" s="238" t="s">
        <v>1362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c r="AD24" s="238" t="s">
        <v>1363</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c r="AD25" s="238" t="s">
        <v>1364</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c r="AD26" s="238" t="s">
        <v>1365</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c r="AA36" s="237" t="s">
        <v>1373</v>
      </c>
      <c r="AB36" s="237" t="s">
        <v>1374</v>
      </c>
      <c r="AC36" s="237" t="s">
        <v>1323</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1373</v>
      </c>
      <c r="Z129" s="229" t="s">
        <v>1374</v>
      </c>
    </row>
    <row r="130" spans="25:26" x14ac:dyDescent="0.25">
      <c r="Y130" s="228" t="s">
        <v>225</v>
      </c>
      <c r="Z130" s="229" t="s">
        <v>1252</v>
      </c>
    </row>
    <row r="131" spans="25:26" x14ac:dyDescent="0.25">
      <c r="Y131" s="228" t="s">
        <v>472</v>
      </c>
      <c r="Z131" s="229" t="s">
        <v>319</v>
      </c>
    </row>
    <row r="132" spans="25:26" x14ac:dyDescent="0.25">
      <c r="Y132" s="228" t="s">
        <v>471</v>
      </c>
      <c r="Z132" s="229" t="s">
        <v>276</v>
      </c>
    </row>
    <row r="133" spans="25:26" x14ac:dyDescent="0.25">
      <c r="Y133" s="228" t="s">
        <v>1156</v>
      </c>
      <c r="Z133" s="229" t="s">
        <v>1157</v>
      </c>
    </row>
    <row r="134" spans="25:26" x14ac:dyDescent="0.25">
      <c r="Y134" s="228" t="s">
        <v>1348</v>
      </c>
      <c r="Z134" s="229" t="s">
        <v>1349</v>
      </c>
    </row>
    <row r="135" spans="25:26" x14ac:dyDescent="0.25">
      <c r="Y135" s="228" t="s">
        <v>564</v>
      </c>
      <c r="Z135" s="229" t="s">
        <v>565</v>
      </c>
    </row>
    <row r="136" spans="25:26" x14ac:dyDescent="0.25">
      <c r="Y136" s="228" t="s">
        <v>1194</v>
      </c>
      <c r="Z136" s="229" t="s">
        <v>1193</v>
      </c>
    </row>
    <row r="137" spans="25:26" x14ac:dyDescent="0.25">
      <c r="Y137" s="228" t="s">
        <v>566</v>
      </c>
      <c r="Z137" s="229" t="s">
        <v>567</v>
      </c>
    </row>
    <row r="138" spans="25:26" x14ac:dyDescent="0.25">
      <c r="Y138" s="228" t="s">
        <v>460</v>
      </c>
      <c r="Z138" s="229" t="s">
        <v>312</v>
      </c>
    </row>
    <row r="139" spans="25:26" x14ac:dyDescent="0.25">
      <c r="Y139" s="228" t="s">
        <v>459</v>
      </c>
      <c r="Z139" s="229" t="s">
        <v>27</v>
      </c>
    </row>
    <row r="140" spans="25:26" x14ac:dyDescent="0.25">
      <c r="Y140" s="228" t="s">
        <v>568</v>
      </c>
      <c r="Z140" s="229" t="s">
        <v>569</v>
      </c>
    </row>
    <row r="141" spans="25:26" x14ac:dyDescent="0.25">
      <c r="Y141" s="228" t="s">
        <v>1247</v>
      </c>
      <c r="Z141" s="229" t="s">
        <v>1248</v>
      </c>
    </row>
    <row r="142" spans="25:26" x14ac:dyDescent="0.25">
      <c r="Y142" s="228" t="s">
        <v>1280</v>
      </c>
      <c r="Z142" s="229" t="s">
        <v>1283</v>
      </c>
    </row>
    <row r="143" spans="25:26" x14ac:dyDescent="0.25">
      <c r="Y143" s="228" t="s">
        <v>570</v>
      </c>
      <c r="Z143" s="229" t="s">
        <v>389</v>
      </c>
    </row>
    <row r="144" spans="25:26" x14ac:dyDescent="0.25">
      <c r="Y144" s="228" t="s">
        <v>1295</v>
      </c>
      <c r="Z144" s="229" t="s">
        <v>1296</v>
      </c>
    </row>
    <row r="145" spans="25:26" x14ac:dyDescent="0.25">
      <c r="Y145" s="228" t="s">
        <v>574</v>
      </c>
      <c r="Z145" s="229" t="s">
        <v>390</v>
      </c>
    </row>
    <row r="146" spans="25:26" x14ac:dyDescent="0.25">
      <c r="Y146" s="228" t="s">
        <v>571</v>
      </c>
      <c r="Z146" s="229" t="s">
        <v>598</v>
      </c>
    </row>
    <row r="147" spans="25:26" x14ac:dyDescent="0.25">
      <c r="Y147" s="228" t="s">
        <v>473</v>
      </c>
      <c r="Z147" s="229" t="s">
        <v>308</v>
      </c>
    </row>
    <row r="148" spans="25:26" x14ac:dyDescent="0.25">
      <c r="Y148" s="228" t="s">
        <v>1249</v>
      </c>
      <c r="Z148" s="229" t="s">
        <v>1250</v>
      </c>
    </row>
    <row r="149" spans="25:26" x14ac:dyDescent="0.25">
      <c r="Y149" s="154" t="s">
        <v>572</v>
      </c>
      <c r="Z149" s="155" t="s">
        <v>573</v>
      </c>
    </row>
    <row r="150" spans="25:26" x14ac:dyDescent="0.25">
      <c r="Y150" s="154" t="s">
        <v>1281</v>
      </c>
      <c r="Z150" s="155" t="s">
        <v>1282</v>
      </c>
    </row>
    <row r="151" spans="25:26" x14ac:dyDescent="0.25">
      <c r="Y151" s="154" t="s">
        <v>572</v>
      </c>
      <c r="Z151" s="155" t="s">
        <v>573</v>
      </c>
    </row>
    <row r="152" spans="25:26" x14ac:dyDescent="0.25">
      <c r="Y152" s="154" t="s">
        <v>1281</v>
      </c>
      <c r="Z152"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9">
        <v>40858</v>
      </c>
      <c r="C1" s="250"/>
      <c r="D1" s="251"/>
      <c r="F1" s="9" t="s">
        <v>325</v>
      </c>
    </row>
    <row r="2" spans="1:21" x14ac:dyDescent="0.25">
      <c r="A2" s="10" t="s">
        <v>326</v>
      </c>
      <c r="B2" s="252" t="s">
        <v>348</v>
      </c>
      <c r="C2" s="253"/>
      <c r="D2" s="254"/>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ht="14.45" x14ac:dyDescent="0.3">
      <c r="A50" s="227" t="s">
        <v>1142</v>
      </c>
      <c r="B50" s="227" t="s">
        <v>1151</v>
      </c>
      <c r="G50" s="117" t="s">
        <v>126</v>
      </c>
      <c r="J50" s="227"/>
      <c r="K50" s="117"/>
    </row>
    <row r="51" spans="1:11" ht="14.45" x14ac:dyDescent="0.3">
      <c r="A51" s="227" t="s">
        <v>1031</v>
      </c>
      <c r="B51" s="227" t="s">
        <v>1049</v>
      </c>
      <c r="G51" s="117" t="s">
        <v>128</v>
      </c>
      <c r="J51" s="227"/>
      <c r="K51" s="117"/>
    </row>
    <row r="52" spans="1:11" ht="14.45" x14ac:dyDescent="0.3">
      <c r="A52" s="227" t="s">
        <v>1032</v>
      </c>
      <c r="B52" s="227" t="s">
        <v>1050</v>
      </c>
      <c r="G52" s="117" t="s">
        <v>130</v>
      </c>
      <c r="J52" s="227"/>
      <c r="K52" s="117"/>
    </row>
    <row r="53" spans="1:11" ht="14.45" x14ac:dyDescent="0.3">
      <c r="A53" s="227" t="s">
        <v>1033</v>
      </c>
      <c r="B53" s="227" t="s">
        <v>83</v>
      </c>
      <c r="G53" s="117" t="s">
        <v>132</v>
      </c>
      <c r="J53" s="227"/>
      <c r="K53" s="117"/>
    </row>
    <row r="54" spans="1:11" ht="14.45" x14ac:dyDescent="0.3">
      <c r="A54" s="227" t="s">
        <v>1047</v>
      </c>
      <c r="B54" s="227" t="s">
        <v>255</v>
      </c>
      <c r="G54" s="117" t="s">
        <v>134</v>
      </c>
      <c r="J54" s="227"/>
      <c r="K54" s="117"/>
    </row>
    <row r="55" spans="1:11" ht="14.45" x14ac:dyDescent="0.3">
      <c r="A55" s="227" t="s">
        <v>1034</v>
      </c>
      <c r="B55" s="227" t="s">
        <v>1051</v>
      </c>
      <c r="G55" s="117" t="s">
        <v>136</v>
      </c>
      <c r="J55" s="227"/>
      <c r="K55" s="117"/>
    </row>
    <row r="56" spans="1:11" ht="14.45" x14ac:dyDescent="0.3">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2014-04-01T13:48:38Z</cp:lastPrinted>
  <dcterms:created xsi:type="dcterms:W3CDTF">2010-06-11T13:43:43Z</dcterms:created>
  <dcterms:modified xsi:type="dcterms:W3CDTF">2014-04-03T10:07:32Z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