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<sst xmlns="http://schemas.openxmlformats.org/spreadsheetml/2006/main" count="2289" uniqueCount="1380">
  <si>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</si>
  <si>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</si>
  <si>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</si>
  <si>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</si>
  <si>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</si>
  <si>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</si>
  <si>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</si>
  <si>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</si>
  <si>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</si>
  <si>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</si>
  <si>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</si>
  <si>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</si>
  <si>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</si>
  <si>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</si>
  <si>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</si>
  <si>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</si>
  <si>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</si>
  <si>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</si>
  <si>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</si>
  <si>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</si>
  <si>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</si>
  <si>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</si>
  <si>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</si>
  <si>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</si>
  <si>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</si>
  <si>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</si>
  <si>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</si>
  <si>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</si>
  <si>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</si>
  <si>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</si>
  <si>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</si>
  <si>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</si>
  <si>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</si>
  <si>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</si>
  <si>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</si>
  <si>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</si>
  <si>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</si>
  <si>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</si>
  <si>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</si>
  <si>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</si>
  <si>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</si>
  <si>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</si>
  <si>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</si>
  <si>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</si>
  <si>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</si>
  <si>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</si>
  <si>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</si>
  <si>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</si>
  <si>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</si>
  <si>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</si>
  <si>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</si>
  <si>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</si>
  <si>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</si>
  <si>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</si>
  <si>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</si>
  <si>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</si>
  <si>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</si>
  <si>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</si>
  <si>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</si>
  <si>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</si>
  <si>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</si>
  <si>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</si>
  <si>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</si>
  <si>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</si>
  <si>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</si>
  <si>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</si>
  <si>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</si>
  <si>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</si>
  <si>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</si>
  <si>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</si>
  <si>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</si>
  <si>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</si>
  <si>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</si>
  <si>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</si>
  <si>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</si>
  <si>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</si>
  <si>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</si>
  <si>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</si>
  <si>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</si>
  <si>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</si>
  <si>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</si>
  <si>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</si>
  <si>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</si>
  <si>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</si>
  <si>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</si>
  <si>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</si>
  <si>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</si>
  <si>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</si>
  <si>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</si>
  <si>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</si>
  <si>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</si>
  <si>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</si>
  <si>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</si>
  <si>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</si>
  <si>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</si>
  <si>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</si>
  <si>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</si>
  <si>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</si>
  <si>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</si>
  <si>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</si>
  <si>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</si>
  <si>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</si>
  <si>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</si>
  <si>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</si>
  <si>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</si>
  <si>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</si>
  <si>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</si>
  <si>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</si>
  <si>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</si>
  <si>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</si>
  <si>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</si>
  <si>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</si>
  <si>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</si>
  <si>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</si>
  <si>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</si>
  <si>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</si>
  <si>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</si>
  <si>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</si>
  <si>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</si>
  <si>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</si>
  <si>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</si>
  <si>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</si>
  <si>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</si>
  <si>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</si>
  <si>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</si>
  <si>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</si>
  <si>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</si>
  <si>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</si>
  <si>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</si>
  <si>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</si>
  <si>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</si>
  <si>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</si>
  <si>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</si>
  <si>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</si>
  <si>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</si>
  <si>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</si>
  <si>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</si>
  <si>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</si>
  <si>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</si>
  <si>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</si>
  <si>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</si>
  <si>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</si>
  <si>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</si>
  <si>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</si>
  <si>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</si>
  <si>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</si>
  <si>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</si>
  <si>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</si>
  <si>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</si>
  <si>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</si>
  <si>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</si>
  <si>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</si>
  <si>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</si>
  <si>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</si>
  <si>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</si>
  <si>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</si>
  <si>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</si>
  <si>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</si>
  <si>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</si>
  <si>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</si>
  <si>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</si>
  <si>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</si>
  <si>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</si>
  <si>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</si>
  <si>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</si>
  <si>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</si>
  <si>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</si>
  <si>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</si>
  <si>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</si>
  <si>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</si>
  <si>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</si>
  <si>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</si>
  <si>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</si>
  <si>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</si>
  <si>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</si>
  <si>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</si>
  <si>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</si>
  <si>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</si>
  <si>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</si>
  <si>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</si>
  <si>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</si>
  <si>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</si>
  <si>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</si>
  <si>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</si>
  <si>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</si>
  <si>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</si>
  <si>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</si>
  <si>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</si>
  <si>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</si>
  <si>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</si>
  <si>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</si>
  <si>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</si>
  <si>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</si>
  <si>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</si>
  <si>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</si>
  <si>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</si>
  <si>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</si>
  <si>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</si>
  <si>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</si>
  <si>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</si>
  <si>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</si>
  <si>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</si>
  <si>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</si>
  <si>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</si>
  <si>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</si>
  <si>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</si>
  <si>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</si>
  <si>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</si>
  <si>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</si>
  <si>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</si>
  <si>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</si>
  <si>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</si>
  <si>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</si>
  <si>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</si>
  <si>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</si>
  <si>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</si>
  <si>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</si>
  <si>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</si>
  <si>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</si>
  <si>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</si>
  <si>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</si>
  <si>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</si>
  <si>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</si>
  <si>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</si>
  <si>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</si>
  <si>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</si>
  <si>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</si>
  <si>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</si>
  <si>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</si>
  <si>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</si>
  <si>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</si>
  <si>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</si>
  <si>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</si>
  <si>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</si>
  <si>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</si>
  <si>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</si>
  <si>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</si>
  <si>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</si>
  <si>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</si>
  <si>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</si>
  <si>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</si>
  <si>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</si>
  <si>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</si>
  <si>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</si>
  <si>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</si>
  <si>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</si>
  <si>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</si>
  <si>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</si>
  <si>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</si>
  <si>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</si>
  <si>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</si>
  <si>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</si>
  <si>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</si>
  <si>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</si>
  <si>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</si>
  <si>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</si>
  <si>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</si>
  <si>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</si>
  <si>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</si>
  <si>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</si>
  <si>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</si>
  <si>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</si>
  <si>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</si>
  <si>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</si>
  <si>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</si>
  <si>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</si>
  <si>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</si>
  <si>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</si>
  <si>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</si>
  <si>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</si>
  <si>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</si>
  <si>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</si>
  <si>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</si>
  <si>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</si>
  <si>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</si>
  <si>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</si>
  <si>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</si>
  <si>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</si>
  <si>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</si>
  <si>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</si>
  <si>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</si>
  <si>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</si>
  <si>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</si>
  <si>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</si>
  <si>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</si>
  <si>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</si>
  <si>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</si>
  <si>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</si>
  <si>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</si>
  <si>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</si>
  <si>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</si>
  <si>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</si>
  <si>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</si>
  <si>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</si>
  <si>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</si>
  <si>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</si>
  <si>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</si>
  <si>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</si>
  <si>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</si>
  <si>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</si>
  <si>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</si>
  <si>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</si>
  <si>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</si>
  <si>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</si>
  <si>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</si>
  <si>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</si>
  <si>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</si>
  <si>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</si>
  <si>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</si>
  <si>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</si>
  <si>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</si>
  <si>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</si>
  <si>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</si>
  <si>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</si>
  <si>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</si>
  <si>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</si>
  <si>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</si>
  <si>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</si>
  <si>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</si>
  <si>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</si>
  <si>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</si>
  <si>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</si>
  <si>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</si>
  <si>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</si>
  <si>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</si>
  <si>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</si>
  <si>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</si>
  <si>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</si>
  <si>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</si>
  <si>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</si>
  <si>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</si>
  <si>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</si>
  <si>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</si>
  <si>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</si>
  <si>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</si>
  <si>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</si>
  <si>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</si>
  <si>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</si>
  <si>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</si>
  <si>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</si>
  <si>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</si>
  <si>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</si>
  <si>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</si>
  <si>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</si>
  <si>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</si>
  <si>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</si>
  <si>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</si>
  <si>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</si>
  <si>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</si>
  <si>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</si>
  <si>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</si>
  <si>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</si>
  <si>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</si>
  <si>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</si>
  <si>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</si>
  <si>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</si>
  <si>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</si>
  <si>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</si>
  <si>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</si>
  <si>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</si>
  <si>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</si>
  <si>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</si>
  <si>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</si>
  <si>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</si>
  <si>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</si>
  <si>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</si>
  <si>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</si>
  <si>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</si>
  <si>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</si>
  <si>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</si>
  <si>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</si>
  <si>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</si>
  <si>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</si>
  <si>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</si>
  <si>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</si>
  <si>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</si>
  <si>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</si>
  <si>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</si>
  <si>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</si>
  <si>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</si>
  <si>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</si>
  <si>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</si>
  <si>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</si>
  <si>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</si>
  <si>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</si>
  <si>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</si>
  <si>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</si>
  <si>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</si>
  <si>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</si>
  <si>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</si>
  <si>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</si>
  <si>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</si>
  <si>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</si>
  <si>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</si>
  <si>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</si>
  <si>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</si>
  <si>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</si>
  <si>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</si>
  <si>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</si>
  <si>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</si>
  <si>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</si>
  <si>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</si>
  <si>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</si>
  <si>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</si>
  <si>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</si>
  <si>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</si>
  <si>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</si>
  <si>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</si>
  <si>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</si>
  <si>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</si>
  <si>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</si>
  <si>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</si>
  <si>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</si>
  <si>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</si>
  <si>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</si>
  <si>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</si>
  <si>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</si>
  <si>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</si>
  <si>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</si>
  <si>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</si>
  <si>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</si>
  <si>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</si>
  <si>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</si>
  <si>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</si>
  <si>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</si>
  <si>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</si>
  <si>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</si>
  <si>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</si>
  <si>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</si>
  <si>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</si>
  <si>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</si>
  <si>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</si>
  <si>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</si>
  <si>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</si>
  <si>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</si>
  <si>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</si>
  <si>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</si>
  <si>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</si>
  <si>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</si>
  <si>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</si>
  <si>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</si>
  <si>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</si>
  <si>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</si>
  <si>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</si>
  <si>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</si>
  <si>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</si>
  <si>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</si>
  <si>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</si>
  <si>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</si>
  <si>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</si>
  <si>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</si>
  <si>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</si>
  <si>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</si>
  <si>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</si>
  <si>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</si>
  <si>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</si>
  <si>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</si>
  <si>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</si>
  <si>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</si>
  <si>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</si>
  <si>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</si>
  <si>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</si>
  <si>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</si>
  <si>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</si>
  <si>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</si>
  <si>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</si>
  <si>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</si>
  <si>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</si>
  <si>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</si>
  <si>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</si>
  <si>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</si>
  <si>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</si>
  <si>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</si>
  <si>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</si>
  <si>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</si>
  <si>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</si>
  <si>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</si>
  <si>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</si>
  <si>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</si>
  <si>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</si>
  <si>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</si>
  <si>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</si>
  <si>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</si>
  <si>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</si>
  <si>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</si>
  <si>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</si>
  <si>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</si>
  <si>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</si>
  <si>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</si>
  <si>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</si>
  <si>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</si>
  <si>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</si>
  <si>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</si>
  <si>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</si>
  <si>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</si>
  <si>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</si>
  <si>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</si>
  <si>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</si>
  <si>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</si>
  <si>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</si>
  <si>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</si>
  <si>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</si>
  <si>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</si>
  <si>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</si>
  <si>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</si>
  <si>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</si>
  <si>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</si>
  <si>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</si>
  <si>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</si>
  <si>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</si>
  <si>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</si>
  <si>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</si>
  <si>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</si>
  <si>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</si>
  <si>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</si>
  <si>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</si>
  <si>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</si>
  <si>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</si>
  <si>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</si>
  <si>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</si>
  <si>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</si>
  <si>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</si>
  <si>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</si>
  <si>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</si>
  <si>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</si>
  <si>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</si>
  <si>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</si>
  <si>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</si>
  <si>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</si>
  <si>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</si>
  <si>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</si>
  <si>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</si>
  <si>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</si>
  <si>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</si>
  <si>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</si>
  <si>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</si>
  <si>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</si>
  <si>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</si>
  <si>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</si>
  <si>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</si>
  <si>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</si>
  <si>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</si>
  <si>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</si>
  <si>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</si>
  <si>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</si>
  <si>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</si>
  <si>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</si>
  <si>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</si>
  <si>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</si>
  <si>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</si>
  <si>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</si>
  <si>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</si>
  <si>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</si>
  <si>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</si>
  <si>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</si>
  <si>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</si>
  <si>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</si>
  <si>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</si>
  <si>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</si>
  <si>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</si>
  <si>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</si>
  <si>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</si>
  <si>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</si>
  <si>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</si>
  <si>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</si>
  <si>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</si>
  <si>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</si>
  <si>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</si>
  <si>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</si>
  <si>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</si>
  <si>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</si>
  <si>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</si>
  <si>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</si>
  <si>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</si>
  <si>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</si>
  <si>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</si>
  <si>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</si>
  <si>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</si>
  <si>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</si>
  <si>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</si>
  <si>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</si>
  <si>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</si>
  <si>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</si>
  <si>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</si>
  <si>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</si>
  <si>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</si>
  <si>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</si>
  <si>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</si>
  <si>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</si>
  <si>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</si>
  <si>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</si>
  <si>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</si>
  <si>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</si>
  <si>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</si>
  <si>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</si>
  <si>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</si>
  <si>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</si>
  <si>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</si>
  <si>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</si>
  <si>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</si>
  <si>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</si>
  <si>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</si>
  <si>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</si>
  <si>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</si>
  <si>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</si>
  <si>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</si>
  <si>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</si>
  <si>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</si>
  <si>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</si>
  <si>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</si>
  <si>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</si>
  <si>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</si>
  <si>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</si>
  <si>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</si>
  <si>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</si>
  <si>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</si>
  <si>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</si>
  <si>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</si>
  <si>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</si>
  <si>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</si>
  <si>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</si>
  <si>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</si>
  <si>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</si>
  <si>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</si>
  <si>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</si>
  <si>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</si>
  <si>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</si>
  <si>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</si>
  <si>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</si>
  <si>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</si>
  <si>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</si>
  <si>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</si>
  <si>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</si>
  <si>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</si>
  <si>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</si>
  <si>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</si>
  <si>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</si>
  <si>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</si>
  <si>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</si>
  <si>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</si>
  <si>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</si>
  <si>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</si>
  <si>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</si>
  <si>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</si>
  <si>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</si>
  <si>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</si>
  <si>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</si>
  <si>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</si>
  <si>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</si>
  <si>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</si>
  <si>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</si>
  <si>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</si>
  <si>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</si>
  <si>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</si>
  <si>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</si>
  <si>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</si>
  <si>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</si>
  <si>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</si>
  <si>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</si>
  <si>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</si>
  <si>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</si>
  <si>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</si>
  <si>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</si>
  <si>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</si>
  <si>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</si>
  <si>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</si>
  <si>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</si>
  <si>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</si>
  <si>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</si>
  <si>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</si>
  <si>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</si>
  <si>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</si>
  <si>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</si>
  <si>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</si>
  <si>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</si>
  <si>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</si>
  <si>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</si>
  <si>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</si>
  <si>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</si>
  <si>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</si>
  <si>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</si>
  <si>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</si>
  <si>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</si>
  <si>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</si>
  <si>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</si>
  <si>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</si>
  <si>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</si>
  <si>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</si>
  <si>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</si>
  <si>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</si>
  <si>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</si>
  <si>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</si>
  <si>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</si>
  <si>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</si>
  <si>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</si>
  <si>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</si>
  <si>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</si>
  <si>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</si>
  <si>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</si>
  <si>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</si>
  <si>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</si>
  <si>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</si>
  <si>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</si>
  <si>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</si>
  <si>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</si>
  <si>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</si>
  <si>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</si>
  <si>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</si>
  <si>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</si>
  <si>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</si>
  <si>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</si>
  <si>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</si>
  <si>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</si>
  <si>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</si>
  <si>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</si>
  <si>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</si>
  <si>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</si>
  <si>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</si>
  <si>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</si>
  <si>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</si>
  <si>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</si>
  <si>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</si>
  <si>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</si>
  <si>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</si>
  <si>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</si>
  <si>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</si>
  <si>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</si>
  <si>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</si>
  <si>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</si>
  <si>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</si>
  <si>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</si>
  <si>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</si>
  <si>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</si>
  <si>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</si>
  <si>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</si>
  <si>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</si>
  <si>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</si>
  <si>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</si>
  <si>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</si>
  <si>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</si>
  <si>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</si>
  <si>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</si>
  <si>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</si>
  <si>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</si>
  <si>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</si>
  <si>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</si>
  <si>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</si>
  <si>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</si>
  <si>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</si>
  <si>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</si>
  <si>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</si>
  <si>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</si>
  <si>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</si>
  <si>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</si>
  <si>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</si>
  <si>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</si>
  <si>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</si>
  <si>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</si>
  <si>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</si>
  <si>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</si>
  <si>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</si>
  <si>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</si>
  <si>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</si>
  <si>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</si>
  <si>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</si>
  <si>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</si>
  <si>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</si>
  <si>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</si>
  <si>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</si>
  <si>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</si>
  <si>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</si>
  <si>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</si>
  <si>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</si>
  <si>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</si>
  <si>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</si>
  <si>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</si>
  <si>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</si>
  <si>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</si>
  <si>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</si>
  <si>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</si>
  <si>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</si>
  <si>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</si>
  <si>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</si>
  <si>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</si>
  <si>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</si>
  <si>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</si>
  <si>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</si>
  <si>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</si>
  <si>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</si>
  <si>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</si>
  <si>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</si>
  <si>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</si>
  <si>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</si>
  <si>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</si>
  <si>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</si>
  <si>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</si>
  <si>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</si>
  <si>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</si>
  <si>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</si>
  <si>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</si>
  <si>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</si>
  <si>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</si>
  <si>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</si>
  <si>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</si>
  <si>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</si>
  <si>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</si>
  <si>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</si>
  <si>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</si>
  <si>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</si>
  <si>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</si>
  <si>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</si>
  <si>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</si>
  <si>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</si>
  <si>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</si>
  <si>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</si>
  <si>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</si>
  <si>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</si>
  <si>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</si>
  <si>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</si>
  <si>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</si>
  <si>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</si>
  <si>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</si>
  <si>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</si>
  <si>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</si>
  <si>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</si>
  <si>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</si>
  <si>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</si>
  <si>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</si>
  <si>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</si>
  <si>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</si>
  <si>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</si>
  <si>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</si>
  <si>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</si>
  <si>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</si>
  <si>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</si>
  <si>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</si>
  <si>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</si>
  <si>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</si>
  <si>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</si>
  <si>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</si>
  <si>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</si>
  <si>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</si>
  <si>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</si>
  <si>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</si>
  <si>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</si>
  <si>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</si>
  <si>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</si>
  <si>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</si>
  <si>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</si>
  <si>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</si>
  <si>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</si>
  <si>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</si>
  <si>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</si>
  <si>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</si>
  <si>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</si>
  <si>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</si>
  <si>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</si>
  <si>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</si>
  <si>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</si>
  <si>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</si>
  <si>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</si>
  <si>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</si>
  <si>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</si>
  <si>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</si>
  <si>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</si>
  <si>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</si>
  <si>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</si>
  <si>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</si>
  <si>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</si>
  <si>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</si>
  <si>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</si>
  <si>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</si>
  <si>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</si>
  <si>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</si>
  <si>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</si>
  <si>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</si>
  <si>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</si>
  <si>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</si>
  <si>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</si>
  <si>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</si>
  <si>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</si>
  <si>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</si>
  <si>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</si>
  <si>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</si>
  <si>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</si>
  <si>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</si>
  <si>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</si>
  <si>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</si>
  <si>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</si>
  <si>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</si>
  <si>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</si>
  <si>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</si>
  <si>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</si>
  <si>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</si>
  <si>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</si>
  <si>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</si>
  <si>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</si>
  <si>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</si>
  <si>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</si>
  <si>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</si>
  <si>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</si>
  <si>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</si>
  <si>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</si>
  <si>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</si>
  <si>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</si>
  <si>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</si>
  <si>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</si>
  <si>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</si>
  <si>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</si>
  <si>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</si>
  <si>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</si>
  <si>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</si>
  <si>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</si>
  <si>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</si>
  <si>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</si>
  <si>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</si>
  <si>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</si>
  <si>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</si>
  <si>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</si>
  <si>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</si>
  <si>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</si>
  <si>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</si>
  <si>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</si>
  <si>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</si>
  <si>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</si>
  <si>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</si>
  <si>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</si>
  <si>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</si>
  <si>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</si>
  <si>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</si>
  <si>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</si>
  <si>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</si>
  <si>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</si>
  <si>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</si>
  <si>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</si>
  <si>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</si>
  <si>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</si>
  <si>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</si>
  <si>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</si>
  <si>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</si>
  <si>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</si>
  <si>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</si>
  <si>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</si>
  <si>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</si>
  <si>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</si>
  <si>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</si>
  <si>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</si>
  <si>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</si>
  <si>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</si>
  <si>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</si>
  <si>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</si>
  <si>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</si>
  <si>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</si>
  <si>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</si>
  <si>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</si>
  <si>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</si>
  <si>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</si>
  <si>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</si>
  <si>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</si>
  <si>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</si>
  <si>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</si>
  <si>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</si>
  <si>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</si>
  <si>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</si>
  <si>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</si>
  <si>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</si>
  <si>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</si>
  <si>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</si>
  <si>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</si>
  <si>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</si>
  <si>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</si>
  <si>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</si>
  <si>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</si>
  <si>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</si>
  <si>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</si>
  <si>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</si>
  <si>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</si>
  <si>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</si>
  <si>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</si>
  <si>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</si>
  <si>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</si>
  <si>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</si>
  <si>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</si>
  <si>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</si>
  <si>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</si>
  <si>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</si>
  <si>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</si>
  <si>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</si>
  <si>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</si>
  <si>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</si>
  <si>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</si>
  <si>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</si>
  <si>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</si>
  <si>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</si>
  <si>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</si>
  <si>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</si>
  <si>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</si>
  <si>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</si>
  <si>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</si>
  <si>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</si>
  <si>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</si>
  <si>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</si>
  <si>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</si>
  <si>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</si>
  <si>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</si>
  <si>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</si>
  <si>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</si>
  <si>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</si>
  <si>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</si>
  <si>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</si>
  <si>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</si>
  <si>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</si>
  <si>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</si>
  <si>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</si>
  <si>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</si>
  <si>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</si>
  <si>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</si>
  <si>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</si>
  <si>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</si>
  <si>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</si>
  <si>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</si>
  <si>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</si>
  <si>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</si>
  <si>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</si>
  <si>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</si>
  <si>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</si>
  <si>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</si>
  <si>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</si>
  <si>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</si>
  <si>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</si>
  <si>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</si>
  <si>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</si>
  <si>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</si>
  <si>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</si>
  <si>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</si>
  <si>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</si>
  <si>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</si>
  <si>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</si>
  <si>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</si>
  <si>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</si>
  <si>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</si>
  <si>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</si>
  <si>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</si>
  <si>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</si>
  <si>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</si>
  <si>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</si>
  <si>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</si>
  <si>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</si>
  <si>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</si>
  <si>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</si>
  <si>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</si>
  <si>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</si>
  <si>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</si>
  <si>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</si>
  <si>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</si>
  <si>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</si>
  <si>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</si>
  <si>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</si>
  <si>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</si>
  <si>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</si>
  <si>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</si>
  <si>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</si>
  <si>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</si>
  <si>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</si>
  <si>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</si>
  <si>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</si>
  <si>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</si>
  <si>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</si>
  <si>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</si>
  <si>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</si>
  <si>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</si>
  <si>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</si>
  <si>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</si>
  <si>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</si>
  <si>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</si>
  <si>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</si>
  <si>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</si>
  <si>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</si>
  <si>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</si>
  <si>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</si>
  <si>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</si>
  <si>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</si>
  <si>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</si>
  <si>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</si>
  <si>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</si>
  <si>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</si>
  <si>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</si>
  <si>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</si>
  <si>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</si>
  <si>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</si>
  <si>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</si>
  <si>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</si>
  <si>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</si>
  <si>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</si>
  <si>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</si>
  <si>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</si>
  <si>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</si>
  <si>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</si>
  <si>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</si>
  <si>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</si>
  <si>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</si>
  <si>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</si>
  <si>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</si>
  <si>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</si>
  <si>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</si>
  <si>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</si>
  <si>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</si>
  <si>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</si>
  <si>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</si>
  <si>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</si>
  <si>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</si>
  <si>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</si>
  <si>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</si>
  <si>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</si>
  <si>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</si>
  <si>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</si>
  <si>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</si>
  <si>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</si>
  <si>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</si>
  <si>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</si>
  <si>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</si>
  <si>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</si>
  <si>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</si>
  <si>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</si>
  <si>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</si>
  <si>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</si>
  <si>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</si>
  <si>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</si>
  <si>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</si>
  <si>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</si>
  <si>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</si>
  <si>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</si>
  <si>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</si>
  <si>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</si>
  <si>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</si>
  <si>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</si>
  <si>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</si>
  <si>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</si>
  <si>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</si>
  <si>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</si>
  <si>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</si>
  <si>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</si>
  <si>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</si>
  <si>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</si>
  <si>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</si>
  <si>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</si>
  <si>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</si>
  <si>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</si>
  <si>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</si>
  <si>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</si>
  <si>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</si>
  <si>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</si>
  <si>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</si>
  <si>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</si>
  <si>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</si>
  <si>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</si>
  <si>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</si>
  <si>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</si>
  <si>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</si>
  <si>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</si>
  <si>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</si>
  <si>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</si>
  <si>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</si>
  <si>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</si>
  <si>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</si>
  <si>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</si>
  <si>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</si>
  <si>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</si>
  <si>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</si>
  <si>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</si>
  <si>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</si>
  <si>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</si>
  <si>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</si>
  <si>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</si>
  <si>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</si>
  <si>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</si>
  <si>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</si>
  <si>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</si>
  <si>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</si>
  <si>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</si>
  <si>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</si>
  <si>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</si>
  <si>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</si>
  <si>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</si>
  <si>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</si>
  <si>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</si>
  <si>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</si>
  <si>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</si>
  <si>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</si>
  <si>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</si>
  <si>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</si>
  <si>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</si>
  <si>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</si>
  <si>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</si>
  <si>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</si>
  <si>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</si>
  <si>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</si>
  <si>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</si>
  <si>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</si>
  <si>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</si>
  <si>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</si>
  <si>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</si>
  <si>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</si>
  <si>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</si>
  <si>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</si>
  <si>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</si>
  <si>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</si>
  <si>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</si>
  <si>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</si>
  <si>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</si>
  <si>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</si>
  <si>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</si>
  <si>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</si>
  <si>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</si>
  <si>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</si>
  <si>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</si>
  <si>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</si>
  <si>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</si>
  <si>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</si>
  <si>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</si>
  <si>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</si>
  <si>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</si>
  <si>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</si>
  <si>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</si>
  <si>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</si>
  <si>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</si>
  <si>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</si>
  <si>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</si>
  <si>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</si>
  <si>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</si>
  <si>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</si>
  <si>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</si>
  <si>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</si>
  <si>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</si>
  <si>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</si>
  <si>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</si>
  <si>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</si>
  <si>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</si>
  <si>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</si>
  <si>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</si>
  <si>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</si>
  <si>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</si>
  <si>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</si>
  <si>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</si>
  <si>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</si>
  <si>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</si>
  <si>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</si>
  <si>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</si>
  <si>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</si>
  <si>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</si>
  <si>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</si>
  <si>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</si>
  <si>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</si>
  <si>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</si>
  <si>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</si>
  <si>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</si>
  <si>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</si>
  <si>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</si>
  <si>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</si>
  <si>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</si>
  <si>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</si>
  <si>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</si>
  <si>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</si>
  <si>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</si>
  <si>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</si>
  <si>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</si>
  <si>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</si>
  <si>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</si>
  <si>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</si>
  <si>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</si>
  <si>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</si>
  <si>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</si>
  <si>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</si>
  <si>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</si>
  <si>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</si>
  <si>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</si>
  <si>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</si>
  <si>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</si>
  <si>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</si>
  <si>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</si>
  <si>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</si>
  <si>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</si>
  <si>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</si>
  <si>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</si>
  <si>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</si>
  <si>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</si>
  <si>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</si>
  <si>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</si>
  <si>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</si>
  <si>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</si>
  <si>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</si>
  <si>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</si>
  <si>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</si>
  <si>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</si>
  <si>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</si>
  <si>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</si>
  <si>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</si>
  <si>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</si>
  <si>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</si>
  <si>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</si>
  <si>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</si>
  <si>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</si>
  <si>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</si>
  <si>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</si>
  <si>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</si>
  <si>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</si>
  <si>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</si>
  <si>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</si>
  <si>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</si>
  <si>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</si>
  <si>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</si>
  <si>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</si>
  <si>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</si>
  <si>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</si>
  <si>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</si>
  <si>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</si>
  <si>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</si>
  <si>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</si>
  <si>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</si>
  <si>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</si>
  <si>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</si>
  <si>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</si>
  <si>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</si>
  <si>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</si>
  <si>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</si>
  <si>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</si>
  <si>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</si>
  <si>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</si>
  <si>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</si>
  <si>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</si>
  <si>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</si>
  <si>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</si>
  <si>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</si>
  <si>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</si>
  <si>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</si>
  <si>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</si>
  <si>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</si>
  <si>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</si>
  <si>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</si>
  <si>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</si>
  <si>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</si>
  <si>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</si>
  <si>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</si>
  <si>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</si>
  <si>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</si>
  <si>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</si>
  <si>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</si>
  <si>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</si>
  <si>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</si>
  <si>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</si>
  <si>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</si>
  <si>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</si>
  <si>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</si>
  <si>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</si>
  <si>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</si>
  <si>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</si>
  <si>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</si>
  <si>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</si>
  <si>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</si>
  <si>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</si>
  <si>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</si>
  <si>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</si>
  <si>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</si>
  <si>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</si>
  <si>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</si>
  <si>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</si>
  <si>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</si>
  <si>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</si>
  <si>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</si>
  <si>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</si>
  <si>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</si>
  <si>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</si>
  <si>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</si>
  <si>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</si>
  <si>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</si>
  <si>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</si>
  <si>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SE0005878022</t>
  </si>
  <si>
    <t>SFSG 300</t>
  </si>
  <si>
    <t>SFS Green Bond 300</t>
  </si>
  <si>
    <t>SFSG_300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</si>
</sst>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T8" sqref="T8"/>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1240</v>
      </c>
      <c r="D2" s="64" t="s">
        <v>464</v>
      </c>
      <c r="E2" s="65" t="s">
        <v>35</v>
      </c>
      <c r="F2" s="64" t="s">
        <v>346</v>
      </c>
      <c r="G2" s="4">
        <v>41737</v>
      </c>
      <c r="H2" s="95" t="str">
        <f>IF(C2="-","",VLOOKUP(C2,CouponBondIssuersTable,2,0))</f>
        <v>SFS</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1377</v>
      </c>
      <c r="B7" s="83" t="s">
        <v>1378</v>
      </c>
      <c r="C7" s="64">
        <v>300</v>
      </c>
      <c r="D7" s="64" t="s">
        <v>1376</v>
      </c>
      <c r="E7" s="65">
        <v>100000</v>
      </c>
      <c r="F7" s="64" t="s">
        <v>35</v>
      </c>
      <c r="G7" s="64" t="s">
        <v>420</v>
      </c>
      <c r="H7" s="64" t="s">
        <v>1169</v>
      </c>
      <c r="I7" s="84">
        <v>0.95</v>
      </c>
      <c r="J7" s="64">
        <v>4</v>
      </c>
      <c r="K7" s="4">
        <v>41828</v>
      </c>
      <c r="L7" s="4">
        <v>43563</v>
      </c>
      <c r="M7" s="4" t="s">
        <v>1166</v>
      </c>
      <c r="N7" s="51" t="s">
        <v>424</v>
      </c>
      <c r="O7" s="65">
        <v>850000000</v>
      </c>
      <c r="P7" s="4">
        <v>41737</v>
      </c>
      <c r="Q7" s="4">
        <f>IF(P7&lt;&gt;"",P7,"")</f>
        <v>41737</v>
      </c>
      <c r="R7" s="4">
        <v>43563</v>
      </c>
      <c r="S7" s="4">
        <v>43551</v>
      </c>
      <c r="T7" s="85" t="s">
        <v>1379</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2014-04-07T13:03:14Z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