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<sst xmlns="http://schemas.openxmlformats.org/spreadsheetml/2006/main" count="2290" uniqueCount="1380">
  <si>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</si>
  <si>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</si>
  <si>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</si>
  <si>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</si>
  <si>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</si>
  <si>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</si>
  <si>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</si>
  <si>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</si>
  <si>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</si>
  <si>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</si>
  <si>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</si>
  <si>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</si>
  <si>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</si>
  <si>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</si>
  <si>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</si>
  <si>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</si>
  <si>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</si>
  <si>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</si>
  <si>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</si>
  <si>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</si>
  <si>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</si>
  <si>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</si>
  <si>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</si>
  <si>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</si>
  <si>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</si>
  <si>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</si>
  <si>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</si>
  <si>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</si>
  <si>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</si>
  <si>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</si>
  <si>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</si>
  <si>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</si>
  <si>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</si>
  <si>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</si>
  <si>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</si>
  <si>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</si>
  <si>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</si>
  <si>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</si>
  <si>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</si>
  <si>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</si>
  <si>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</si>
  <si>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</si>
  <si>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</si>
  <si>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</si>
  <si>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</si>
  <si>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</si>
  <si>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</si>
  <si>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</si>
  <si>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</si>
  <si>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</si>
  <si>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</si>
  <si>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</si>
  <si>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</si>
  <si>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</si>
  <si>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</si>
  <si>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</si>
  <si>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</si>
  <si>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</si>
  <si>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</si>
  <si>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</si>
  <si>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</si>
  <si>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</si>
  <si>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</si>
  <si>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</si>
  <si>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</si>
  <si>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</si>
  <si>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</si>
  <si>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</si>
  <si>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</si>
  <si>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</si>
  <si>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</si>
  <si>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</si>
  <si>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</si>
  <si>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</si>
  <si>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</si>
  <si>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</si>
  <si>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</si>
  <si>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</si>
  <si>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</si>
  <si>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</si>
  <si>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</si>
  <si>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</si>
  <si>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</si>
  <si>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</si>
  <si>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</si>
  <si>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</si>
  <si>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</si>
  <si>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</si>
  <si>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</si>
  <si>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</si>
  <si>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</si>
  <si>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</si>
  <si>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</si>
  <si>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</si>
  <si>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</si>
  <si>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</si>
  <si>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</si>
  <si>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</si>
  <si>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</si>
  <si>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</si>
  <si>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</si>
  <si>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</si>
  <si>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</si>
  <si>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</si>
  <si>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</si>
  <si>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</si>
  <si>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</si>
  <si>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</si>
  <si>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</si>
  <si>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</si>
  <si>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</si>
  <si>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</si>
  <si>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</si>
  <si>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</si>
  <si>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</si>
  <si>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</si>
  <si>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</si>
  <si>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</si>
  <si>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</si>
  <si>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</si>
  <si>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</si>
  <si>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</si>
  <si>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</si>
  <si>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</si>
  <si>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</si>
  <si>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</si>
  <si>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</si>
  <si>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</si>
  <si>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</si>
  <si>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</si>
  <si>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</si>
  <si>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</si>
  <si>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</si>
  <si>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</si>
  <si>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</si>
  <si>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</si>
  <si>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</si>
  <si>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</si>
  <si>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</si>
  <si>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</si>
  <si>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</si>
  <si>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</si>
  <si>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</si>
  <si>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</si>
  <si>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</si>
  <si>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</si>
  <si>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</si>
  <si>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</si>
  <si>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</si>
  <si>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</si>
  <si>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</si>
  <si>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</si>
  <si>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</si>
  <si>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</si>
  <si>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</si>
  <si>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</si>
  <si>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</si>
  <si>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</si>
  <si>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</si>
  <si>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</si>
  <si>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</si>
  <si>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</si>
  <si>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</si>
  <si>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</si>
  <si>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</si>
  <si>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</si>
  <si>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</si>
  <si>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</si>
  <si>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</si>
  <si>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</si>
  <si>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</si>
  <si>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</si>
  <si>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</si>
  <si>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</si>
  <si>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</si>
  <si>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</si>
  <si>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</si>
  <si>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</si>
  <si>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</si>
  <si>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</si>
  <si>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</si>
  <si>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</si>
  <si>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</si>
  <si>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</si>
  <si>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</si>
  <si>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</si>
  <si>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</si>
  <si>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</si>
  <si>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</si>
  <si>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</si>
  <si>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</si>
  <si>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</si>
  <si>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</si>
  <si>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</si>
  <si>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</si>
  <si>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</si>
  <si>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</si>
  <si>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</si>
  <si>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</si>
  <si>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</si>
  <si>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</si>
  <si>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</si>
  <si>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</si>
  <si>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</si>
  <si>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</si>
  <si>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</si>
  <si>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</si>
  <si>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</si>
  <si>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</si>
  <si>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</si>
  <si>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</si>
  <si>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</si>
  <si>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</si>
  <si>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</si>
  <si>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</si>
  <si>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</si>
  <si>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</si>
  <si>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</si>
  <si>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</si>
  <si>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</si>
  <si>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</si>
  <si>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</si>
  <si>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</si>
  <si>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</si>
  <si>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</si>
  <si>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</si>
  <si>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</si>
  <si>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</si>
  <si>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</si>
  <si>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</si>
  <si>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</si>
  <si>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</si>
  <si>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</si>
  <si>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</si>
  <si>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</si>
  <si>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</si>
  <si>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</si>
  <si>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</si>
  <si>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</si>
  <si>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</si>
  <si>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</si>
  <si>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</si>
  <si>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</si>
  <si>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</si>
  <si>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</si>
  <si>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</si>
  <si>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</si>
  <si>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</si>
  <si>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</si>
  <si>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</si>
  <si>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</si>
  <si>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</si>
  <si>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</si>
  <si>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</si>
  <si>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</si>
  <si>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</si>
  <si>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</si>
  <si>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</si>
  <si>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</si>
  <si>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</si>
  <si>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</si>
  <si>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</si>
  <si>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</si>
  <si>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</si>
  <si>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</si>
  <si>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</si>
  <si>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</si>
  <si>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</si>
  <si>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</si>
  <si>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</si>
  <si>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</si>
  <si>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</si>
  <si>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</si>
  <si>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</si>
  <si>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</si>
  <si>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</si>
  <si>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</si>
  <si>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</si>
  <si>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</si>
  <si>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</si>
  <si>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</si>
  <si>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</si>
  <si>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</si>
  <si>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</si>
  <si>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</si>
  <si>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</si>
  <si>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</si>
  <si>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</si>
  <si>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</si>
  <si>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</si>
  <si>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</si>
  <si>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</si>
  <si>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</si>
  <si>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</si>
  <si>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</si>
  <si>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</si>
  <si>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</si>
  <si>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</si>
  <si>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</si>
  <si>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</si>
  <si>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</si>
  <si>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</si>
  <si>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</si>
  <si>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</si>
  <si>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</si>
  <si>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</si>
  <si>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</si>
  <si>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</si>
  <si>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</si>
  <si>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</si>
  <si>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</si>
  <si>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</si>
  <si>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</si>
  <si>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</si>
  <si>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</si>
  <si>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</si>
  <si>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</si>
  <si>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</si>
  <si>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</si>
  <si>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</si>
  <si>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</si>
  <si>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</si>
  <si>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</si>
  <si>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</si>
  <si>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</si>
  <si>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</si>
  <si>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</si>
  <si>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</si>
  <si>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</si>
  <si>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</si>
  <si>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</si>
  <si>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</si>
  <si>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</si>
  <si>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</si>
  <si>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</si>
  <si>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</si>
  <si>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</si>
  <si>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</si>
  <si>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</si>
  <si>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</si>
  <si>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</si>
  <si>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</si>
  <si>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</si>
  <si>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</si>
  <si>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</si>
  <si>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</si>
  <si>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</si>
  <si>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</si>
  <si>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</si>
  <si>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</si>
  <si>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</si>
  <si>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</si>
  <si>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</si>
  <si>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</si>
  <si>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</si>
  <si>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</si>
  <si>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</si>
  <si>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</si>
  <si>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</si>
  <si>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</si>
  <si>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</si>
  <si>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</si>
  <si>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</si>
  <si>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</si>
  <si>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</si>
  <si>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</si>
  <si>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</si>
  <si>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</si>
  <si>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</si>
  <si>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</si>
  <si>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</si>
  <si>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</si>
  <si>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</si>
  <si>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</si>
  <si>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</si>
  <si>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</si>
  <si>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</si>
  <si>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</si>
  <si>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</si>
  <si>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</si>
  <si>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</si>
  <si>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</si>
  <si>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</si>
  <si>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</si>
  <si>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</si>
  <si>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</si>
  <si>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</si>
  <si>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</si>
  <si>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</si>
  <si>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</si>
  <si>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</si>
  <si>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</si>
  <si>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</si>
  <si>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</si>
  <si>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</si>
  <si>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</si>
  <si>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</si>
  <si>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</si>
  <si>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</si>
  <si>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</si>
  <si>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</si>
  <si>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</si>
  <si>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</si>
  <si>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</si>
  <si>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</si>
  <si>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</si>
  <si>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</si>
  <si>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</si>
  <si>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</si>
  <si>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</si>
  <si>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</si>
  <si>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</si>
  <si>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</si>
  <si>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</si>
  <si>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</si>
  <si>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</si>
  <si>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</si>
  <si>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</si>
  <si>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</si>
  <si>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</si>
  <si>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</si>
  <si>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</si>
  <si>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</si>
  <si>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</si>
  <si>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</si>
  <si>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</si>
  <si>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</si>
  <si>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</si>
  <si>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</si>
  <si>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</si>
  <si>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</si>
  <si>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</si>
  <si>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</si>
  <si>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</si>
  <si>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</si>
  <si>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</si>
  <si>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</si>
  <si>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</si>
  <si>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</si>
  <si>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</si>
  <si>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</si>
  <si>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</si>
  <si>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</si>
  <si>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</si>
  <si>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</si>
  <si>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</si>
  <si>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</si>
  <si>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</si>
  <si>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</si>
  <si>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</si>
  <si>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</si>
  <si>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</si>
  <si>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</si>
  <si>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</si>
  <si>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</si>
  <si>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</si>
  <si>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</si>
  <si>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</si>
  <si>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</si>
  <si>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</si>
  <si>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</si>
  <si>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</si>
  <si>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</si>
  <si>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</si>
  <si>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</si>
  <si>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</si>
  <si>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</si>
  <si>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</si>
  <si>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</si>
  <si>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</si>
  <si>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</si>
  <si>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</si>
  <si>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</si>
  <si>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</si>
  <si>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</si>
  <si>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</si>
  <si>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</si>
  <si>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</si>
  <si>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</si>
  <si>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</si>
  <si>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</si>
  <si>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</si>
  <si>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</si>
  <si>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</si>
  <si>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</si>
  <si>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</si>
  <si>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</si>
  <si>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</si>
  <si>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</si>
  <si>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</si>
  <si>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</si>
  <si>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</si>
  <si>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</si>
  <si>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</si>
  <si>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</si>
  <si>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</si>
  <si>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</si>
  <si>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</si>
  <si>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</si>
  <si>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</si>
  <si>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</si>
  <si>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</si>
  <si>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</si>
  <si>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</si>
  <si>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</si>
  <si>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</si>
  <si>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</si>
  <si>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</si>
  <si>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</si>
  <si>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</si>
  <si>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</si>
  <si>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</si>
  <si>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</si>
  <si>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</si>
  <si>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</si>
  <si>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</si>
  <si>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</si>
  <si>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</si>
  <si>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</si>
  <si>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</si>
  <si>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</si>
  <si>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</si>
  <si>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</si>
  <si>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</si>
  <si>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</si>
  <si>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</si>
  <si>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</si>
  <si>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</si>
  <si>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</si>
  <si>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</si>
  <si>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</si>
  <si>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</si>
  <si>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</si>
  <si>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</si>
  <si>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</si>
  <si>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</si>
  <si>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</si>
  <si>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</si>
  <si>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</si>
  <si>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</si>
  <si>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</si>
  <si>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</si>
  <si>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</si>
  <si>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</si>
  <si>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</si>
  <si>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</si>
  <si>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</si>
  <si>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</si>
  <si>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</si>
  <si>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</si>
  <si>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</si>
  <si>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</si>
  <si>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</si>
  <si>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</si>
  <si>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</si>
  <si>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</si>
  <si>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</si>
  <si>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</si>
  <si>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</si>
  <si>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</si>
  <si>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</si>
  <si>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</si>
  <si>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</si>
  <si>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</si>
  <si>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</si>
  <si>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</si>
  <si>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</si>
  <si>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</si>
  <si>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</si>
  <si>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</si>
  <si>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</si>
  <si>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</si>
  <si>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</si>
  <si>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</si>
  <si>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</si>
  <si>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</si>
  <si>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</si>
  <si>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</si>
  <si>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</si>
  <si>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</si>
  <si>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</si>
  <si>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</si>
  <si>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</si>
  <si>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</si>
  <si>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</si>
  <si>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</si>
  <si>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</si>
  <si>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</si>
  <si>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</si>
  <si>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</si>
  <si>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</si>
  <si>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</si>
  <si>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</si>
  <si>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</si>
  <si>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</si>
  <si>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</si>
  <si>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</si>
  <si>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</si>
  <si>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</si>
  <si>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</si>
  <si>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</si>
  <si>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</si>
  <si>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</si>
  <si>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</si>
  <si>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</si>
  <si>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</si>
  <si>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</si>
  <si>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</si>
  <si>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</si>
  <si>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</si>
  <si>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</si>
  <si>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</si>
  <si>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</si>
  <si>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</si>
  <si>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</si>
  <si>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</si>
  <si>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</si>
  <si>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</si>
  <si>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</si>
  <si>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</si>
  <si>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</si>
  <si>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</si>
  <si>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</si>
  <si>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</si>
  <si>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</si>
  <si>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</si>
  <si>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</si>
  <si>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</si>
  <si>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</si>
  <si>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</si>
  <si>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</si>
  <si>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</si>
  <si>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</si>
  <si>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</si>
  <si>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</si>
  <si>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</si>
  <si>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</si>
  <si>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</si>
  <si>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</si>
  <si>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</si>
  <si>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</si>
  <si>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</si>
  <si>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</si>
  <si>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</si>
  <si>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</si>
  <si>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</si>
  <si>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</si>
  <si>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</si>
  <si>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</si>
  <si>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</si>
  <si>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</si>
  <si>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</si>
  <si>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</si>
  <si>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</si>
  <si>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</si>
  <si>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</si>
  <si>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</si>
  <si>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</si>
  <si>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</si>
  <si>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</si>
  <si>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</si>
  <si>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</si>
  <si>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</si>
  <si>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</si>
  <si>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</si>
  <si>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</si>
  <si>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</si>
  <si>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</si>
  <si>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</si>
  <si>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</si>
  <si>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</si>
  <si>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</si>
  <si>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</si>
  <si>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</si>
  <si>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</si>
  <si>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</si>
  <si>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</si>
  <si>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</si>
  <si>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</si>
  <si>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</si>
  <si>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</si>
  <si>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</si>
  <si>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</si>
  <si>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</si>
  <si>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</si>
  <si>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</si>
  <si>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</si>
  <si>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</si>
  <si>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</si>
  <si>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</si>
  <si>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</si>
  <si>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</si>
  <si>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</si>
  <si>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</si>
  <si>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</si>
  <si>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</si>
  <si>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</si>
  <si>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</si>
  <si>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</si>
  <si>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</si>
  <si>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</si>
  <si>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</si>
  <si>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</si>
  <si>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</si>
  <si>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</si>
  <si>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</si>
  <si>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</si>
  <si>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</si>
  <si>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</si>
  <si>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</si>
  <si>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</si>
  <si>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</si>
  <si>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</si>
  <si>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</si>
  <si>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</si>
  <si>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</si>
  <si>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</si>
  <si>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</si>
  <si>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</si>
  <si>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</si>
  <si>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</si>
  <si>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</si>
  <si>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</si>
  <si>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</si>
  <si>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</si>
  <si>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</si>
  <si>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</si>
  <si>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</si>
  <si>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</si>
  <si>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</si>
  <si>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</si>
  <si>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</si>
  <si>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</si>
  <si>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</si>
  <si>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</si>
  <si>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</si>
  <si>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</si>
  <si>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</si>
  <si>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</si>
  <si>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</si>
  <si>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</si>
  <si>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</si>
  <si>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</si>
  <si>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</si>
  <si>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</si>
  <si>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</si>
  <si>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</si>
  <si>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</si>
  <si>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</si>
  <si>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</si>
  <si>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</si>
  <si>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</si>
  <si>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</si>
  <si>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</si>
  <si>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</si>
  <si>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</si>
  <si>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</si>
  <si>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</si>
  <si>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</si>
  <si>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</si>
  <si>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</si>
  <si>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</si>
  <si>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</si>
  <si>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</si>
  <si>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</si>
  <si>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</si>
  <si>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</si>
  <si>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</si>
  <si>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</si>
  <si>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</si>
  <si>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</si>
  <si>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</si>
  <si>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</si>
  <si>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</si>
  <si>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</si>
  <si>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</si>
  <si>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</si>
  <si>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</si>
  <si>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</si>
  <si>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</si>
  <si>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</si>
  <si>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</si>
  <si>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</si>
  <si>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</si>
  <si>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</si>
  <si>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</si>
  <si>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</si>
  <si>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</si>
  <si>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</si>
  <si>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</si>
  <si>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</si>
  <si>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</si>
  <si>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</si>
  <si>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</si>
  <si>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</si>
  <si>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</si>
  <si>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</si>
  <si>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</si>
  <si>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</si>
  <si>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</si>
  <si>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</si>
  <si>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</si>
  <si>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</si>
  <si>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</si>
  <si>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</si>
  <si>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</si>
  <si>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</si>
  <si>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</si>
  <si>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</si>
  <si>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</si>
  <si>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</si>
  <si>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</si>
  <si>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</si>
  <si>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</si>
  <si>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</si>
  <si>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</si>
  <si>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</si>
  <si>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</si>
  <si>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</si>
  <si>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</si>
  <si>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</si>
  <si>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</si>
  <si>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</si>
  <si>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</si>
  <si>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</si>
  <si>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</si>
  <si>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</si>
  <si>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</si>
  <si>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</si>
  <si>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</si>
  <si>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</si>
  <si>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</si>
  <si>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</si>
  <si>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</si>
  <si>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</si>
  <si>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</si>
  <si>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</si>
  <si>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</si>
  <si>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</si>
  <si>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</si>
  <si>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</si>
  <si>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</si>
  <si>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</si>
  <si>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</si>
  <si>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</si>
  <si>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</si>
  <si>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</si>
  <si>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</si>
  <si>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</si>
  <si>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</si>
  <si>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</si>
  <si>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</si>
  <si>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</si>
  <si>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</si>
  <si>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</si>
  <si>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</si>
  <si>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</si>
  <si>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</si>
  <si>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</si>
  <si>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</si>
  <si>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</si>
  <si>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</si>
  <si>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</si>
  <si>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</si>
  <si>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</si>
  <si>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</si>
  <si>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</si>
  <si>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</si>
  <si>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</si>
  <si>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</si>
  <si>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</si>
  <si>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</si>
  <si>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</si>
  <si>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</si>
  <si>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</si>
  <si>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</si>
  <si>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</si>
  <si>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</si>
  <si>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</si>
  <si>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</si>
  <si>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</si>
  <si>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</si>
  <si>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</si>
  <si>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</si>
  <si>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</si>
  <si>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</si>
  <si>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</si>
  <si>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</si>
  <si>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</si>
  <si>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</si>
  <si>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</si>
  <si>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</si>
  <si>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</si>
  <si>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</si>
  <si>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</si>
  <si>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</si>
  <si>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</si>
  <si>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</si>
  <si>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</si>
  <si>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</si>
  <si>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</si>
  <si>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</si>
  <si>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</si>
  <si>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</si>
  <si>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</si>
  <si>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</si>
  <si>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</si>
  <si>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</si>
  <si>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</si>
  <si>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</si>
  <si>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</si>
  <si>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</si>
  <si>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</si>
  <si>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</si>
  <si>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</si>
  <si>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</si>
  <si>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</si>
  <si>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</si>
  <si>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</si>
  <si>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</si>
  <si>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</si>
  <si>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</si>
  <si>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</si>
  <si>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</si>
  <si>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</si>
  <si>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</si>
  <si>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</si>
  <si>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</si>
  <si>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</si>
  <si>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</si>
  <si>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</si>
  <si>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</si>
  <si>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</si>
  <si>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</si>
  <si>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</si>
  <si>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</si>
  <si>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</si>
  <si>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</si>
  <si>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</si>
  <si>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</si>
  <si>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</si>
  <si>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</si>
  <si>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</si>
  <si>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</si>
  <si>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</si>
  <si>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</si>
  <si>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</si>
  <si>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</si>
  <si>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</si>
  <si>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</si>
  <si>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</si>
  <si>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</si>
  <si>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</si>
  <si>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</si>
  <si>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</si>
  <si>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</si>
  <si>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</si>
  <si>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</si>
  <si>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</si>
  <si>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</si>
  <si>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</si>
  <si>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</si>
  <si>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</si>
  <si>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</si>
  <si>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</si>
  <si>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</si>
  <si>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</si>
  <si>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</si>
  <si>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</si>
  <si>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</si>
  <si>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</si>
  <si>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</si>
  <si>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</si>
  <si>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</si>
  <si>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</si>
  <si>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</si>
  <si>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</si>
  <si>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</si>
  <si>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</si>
  <si>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</si>
  <si>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</si>
  <si>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</si>
  <si>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</si>
  <si>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</si>
  <si>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</si>
  <si>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</si>
  <si>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</si>
  <si>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</si>
  <si>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</si>
  <si>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</si>
  <si>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</si>
  <si>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</si>
  <si>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</si>
  <si>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</si>
  <si>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</si>
  <si>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</si>
  <si>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</si>
  <si>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</si>
  <si>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</si>
  <si>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</si>
  <si>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</si>
  <si>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</si>
  <si>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</si>
  <si>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</si>
  <si>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</si>
  <si>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</si>
  <si>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</si>
  <si>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</si>
  <si>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</si>
  <si>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</si>
  <si>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</si>
  <si>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</si>
  <si>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</si>
  <si>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</si>
  <si>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</si>
  <si>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</si>
  <si>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</si>
  <si>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</si>
  <si>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</si>
  <si>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</si>
  <si>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</si>
  <si>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</si>
  <si>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</si>
  <si>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</si>
  <si>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</si>
  <si>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</si>
  <si>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</si>
  <si>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</si>
  <si>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</si>
  <si>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</si>
  <si>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</si>
  <si>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</si>
  <si>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</si>
  <si>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</si>
  <si>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</si>
  <si>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</si>
  <si>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</si>
  <si>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</si>
  <si>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</si>
  <si>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</si>
  <si>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</si>
  <si>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</si>
  <si>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</si>
  <si>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</si>
  <si>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</si>
  <si>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</si>
  <si>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</si>
  <si>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</si>
  <si>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</si>
  <si>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</si>
  <si>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</si>
  <si>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</si>
  <si>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</si>
  <si>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</si>
  <si>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</si>
  <si>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</si>
  <si>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</si>
  <si>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</si>
  <si>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</si>
  <si>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</si>
  <si>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</si>
  <si>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</si>
  <si>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</si>
  <si>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</si>
  <si>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</si>
  <si>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</si>
  <si>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</si>
  <si>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</si>
  <si>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</si>
  <si>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</si>
  <si>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</si>
  <si>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</si>
  <si>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</si>
  <si>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</si>
  <si>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</si>
  <si>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</si>
  <si>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</si>
  <si>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</si>
  <si>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</si>
  <si>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</si>
  <si>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</si>
  <si>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</si>
  <si>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</si>
  <si>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</si>
  <si>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</si>
  <si>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</si>
  <si>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</si>
  <si>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</si>
  <si>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</si>
  <si>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</si>
  <si>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</si>
  <si>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</si>
  <si>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</si>
  <si>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</si>
  <si>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</si>
  <si>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</si>
  <si>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</si>
  <si>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</si>
  <si>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</si>
  <si>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</si>
  <si>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</si>
  <si>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</si>
  <si>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</si>
  <si>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</si>
  <si>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</si>
  <si>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</si>
  <si>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</si>
  <si>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</si>
  <si>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</si>
  <si>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</si>
  <si>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</si>
  <si>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</si>
  <si>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</si>
  <si>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</si>
  <si>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</si>
  <si>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</si>
  <si>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</si>
  <si>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</si>
  <si>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</si>
  <si>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</si>
  <si>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</si>
  <si>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</si>
  <si>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</si>
  <si>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</si>
  <si>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</si>
  <si>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</si>
  <si>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</si>
  <si>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</si>
  <si>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</si>
  <si>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</si>
  <si>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</si>
  <si>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</si>
  <si>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</si>
  <si>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</si>
  <si>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</si>
  <si>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</si>
  <si>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</si>
  <si>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</si>
  <si>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</si>
  <si>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</si>
  <si>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</si>
  <si>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</si>
  <si>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</si>
  <si>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</si>
  <si>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</si>
  <si>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</si>
  <si>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</si>
  <si>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</si>
  <si>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</si>
  <si>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</si>
  <si>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</si>
  <si>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</si>
  <si>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</si>
  <si>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</si>
  <si>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</si>
  <si>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</si>
  <si>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</si>
  <si>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</si>
  <si>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</si>
  <si>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</si>
  <si>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</si>
  <si>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</si>
  <si>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</si>
  <si>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</si>
  <si>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</si>
  <si>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</si>
  <si>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</si>
  <si>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</si>
  <si>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</si>
  <si>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</si>
  <si>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</si>
  <si>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</si>
  <si>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</si>
  <si>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</si>
  <si>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</si>
  <si>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</si>
  <si>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</si>
  <si>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</si>
  <si>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</si>
  <si>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</si>
  <si>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</si>
  <si>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</si>
  <si>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</si>
  <si>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</si>
  <si>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</si>
  <si>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</si>
  <si>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</si>
  <si>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</si>
  <si>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</si>
  <si>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</si>
  <si>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</si>
  <si>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</si>
  <si>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</si>
  <si>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</si>
  <si>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</si>
  <si>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</si>
  <si>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</si>
  <si>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</si>
  <si>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</si>
  <si>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</si>
  <si>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</si>
  <si>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</si>
  <si>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</si>
  <si>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</si>
  <si>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</si>
  <si>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</si>
  <si>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</si>
  <si>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</si>
  <si>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</si>
  <si>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</si>
  <si>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</si>
  <si>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</si>
  <si>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</si>
  <si>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</si>
  <si>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</si>
  <si>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</si>
  <si>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</si>
  <si>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</si>
  <si>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</si>
  <si>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</si>
  <si>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</si>
  <si>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</si>
  <si>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</si>
  <si>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</si>
  <si>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</si>
  <si>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</si>
  <si>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</si>
  <si>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</si>
  <si>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</si>
  <si>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</si>
  <si>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</si>
  <si>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</si>
  <si>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</si>
  <si>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</si>
  <si>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</si>
  <si>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</si>
  <si>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</si>
  <si>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</si>
  <si>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</si>
  <si>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</si>
  <si>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</si>
  <si>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</si>
  <si>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</si>
  <si>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</si>
  <si>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</si>
  <si>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</si>
  <si>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</si>
  <si>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</si>
  <si>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</si>
  <si>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</si>
  <si>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</si>
  <si>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</si>
  <si>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</si>
  <si>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</si>
  <si>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</si>
  <si>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</si>
  <si>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</si>
  <si>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</si>
  <si>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</si>
  <si>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</si>
  <si>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</si>
  <si>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</si>
  <si>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</si>
  <si>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</si>
  <si>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</si>
  <si>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</si>
  <si>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</si>
  <si>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</si>
  <si>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</si>
  <si>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</si>
  <si>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</si>
  <si>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</si>
  <si>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</si>
  <si>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</si>
  <si>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</si>
  <si>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</si>
  <si>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</si>
  <si>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</si>
  <si>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</si>
  <si>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</si>
  <si>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</si>
  <si>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</si>
  <si>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</si>
  <si>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</si>
  <si>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</si>
  <si>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</si>
  <si>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</si>
  <si>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</si>
  <si>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</si>
  <si>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</si>
  <si>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</si>
  <si>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</si>
  <si>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</si>
  <si>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</si>
  <si>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</si>
  <si>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</si>
  <si>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</si>
  <si>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</si>
  <si>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</si>
  <si>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</si>
  <si>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</si>
  <si>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</si>
  <si>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</si>
  <si>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</si>
  <si>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</si>
  <si>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</si>
  <si>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</si>
  <si>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</si>
  <si>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</si>
  <si>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</si>
  <si>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</si>
  <si>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</si>
  <si>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</si>
  <si>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</si>
  <si>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</si>
  <si>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</si>
  <si>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</si>
  <si>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</si>
  <si>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</si>
  <si>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</si>
  <si>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</si>
  <si>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</si>
  <si>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</si>
  <si>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</si>
  <si>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</si>
  <si>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</si>
  <si>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</si>
  <si>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</si>
  <si>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</si>
  <si>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</si>
  <si>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</si>
  <si>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</si>
  <si>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</si>
  <si>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</si>
  <si>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</si>
  <si>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</si>
  <si>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</si>
  <si>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</si>
  <si>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</si>
  <si>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</si>
  <si>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</si>
  <si>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</si>
  <si>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</si>
  <si>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</si>
  <si>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</si>
  <si>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</si>
  <si>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</si>
  <si>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</si>
  <si>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</si>
  <si>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</si>
  <si>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</si>
  <si>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</si>
  <si>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</si>
  <si>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</si>
  <si>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</si>
  <si>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</si>
  <si>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</si>
  <si>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</si>
  <si>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</si>
  <si>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</si>
  <si>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</si>
  <si>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</si>
  <si>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</si>
  <si>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</si>
  <si>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</si>
  <si>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</si>
  <si>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</si>
  <si>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</si>
  <si>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</si>
  <si>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</si>
  <si>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</si>
  <si>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</si>
  <si>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</si>
  <si>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</si>
  <si>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</si>
  <si>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</si>
  <si>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Uppsala kommun</t>
  </si>
  <si>
    <t>SE0005849502</t>
  </si>
  <si>
    <t>UPKO 142</t>
  </si>
  <si>
    <t>UPKO_142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</si>
</sst>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0" fillId="0" borderId="1" xfId="0" applyFont="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5"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95" thickBot="1" x14ac:dyDescent="0.3">
      <c r="A4" s="250" t="s">
        <v>860</v>
      </c>
      <c r="B4" s="250"/>
      <c r="C4" s="250"/>
      <c r="D4" s="250"/>
      <c r="E4" s="250"/>
      <c r="F4" s="250"/>
      <c r="G4" s="250"/>
      <c r="H4" s="250"/>
      <c r="I4" s="250"/>
      <c r="J4" s="250"/>
      <c r="K4" s="250"/>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95" thickBot="1" x14ac:dyDescent="0.3">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6" sqref="C6"/>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251" t="s">
        <v>348</v>
      </c>
      <c r="C2" s="64" t="s">
        <v>568</v>
      </c>
      <c r="D2" s="64" t="s">
        <v>467</v>
      </c>
      <c r="E2" s="65" t="s">
        <v>35</v>
      </c>
      <c r="F2" s="64" t="s">
        <v>346</v>
      </c>
      <c r="G2" s="4">
        <v>41744</v>
      </c>
      <c r="H2" s="95" t="str">
        <f>IF(C2="-","",VLOOKUP(C2,CouponBondIssuersTable,2,0))</f>
        <v>UPKO</v>
      </c>
      <c r="I2" s="95" t="str">
        <f>IF(D2="-","",IFERROR(VLOOKUP(D2,CouponLeadManagersTable,2,0),""))</f>
        <v/>
      </c>
      <c r="J2" s="95" t="s">
        <v>1302</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1378</v>
      </c>
      <c r="B7" s="83" t="s">
        <v>1376</v>
      </c>
      <c r="C7" s="64">
        <v>142</v>
      </c>
      <c r="D7" s="64" t="s">
        <v>1377</v>
      </c>
      <c r="E7" s="65">
        <v>100000</v>
      </c>
      <c r="F7" s="64" t="s">
        <v>35</v>
      </c>
      <c r="G7" s="64" t="s">
        <v>420</v>
      </c>
      <c r="H7" s="64" t="s">
        <v>1169</v>
      </c>
      <c r="I7" s="84">
        <v>0.14000000000000001</v>
      </c>
      <c r="J7" s="64">
        <v>4</v>
      </c>
      <c r="K7" s="4">
        <v>41726</v>
      </c>
      <c r="L7" s="4">
        <v>42822</v>
      </c>
      <c r="M7" s="4" t="s">
        <v>1166</v>
      </c>
      <c r="N7" s="51" t="s">
        <v>423</v>
      </c>
      <c r="O7" s="65">
        <v>200000000</v>
      </c>
      <c r="P7" s="4">
        <v>41726</v>
      </c>
      <c r="Q7" s="4">
        <f>IF(P7&lt;&gt;"",P7,"")</f>
        <v>41726</v>
      </c>
      <c r="R7" s="4">
        <v>42822</v>
      </c>
      <c r="S7" s="4">
        <v>42811</v>
      </c>
      <c r="T7" s="85" t="s">
        <v>1379</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x14ac:dyDescent="0.3">
      <c r="S28" s="146" t="s">
        <v>216</v>
      </c>
      <c r="T28" s="147" t="s">
        <v>26</v>
      </c>
      <c r="U28" s="236" t="s">
        <v>1268</v>
      </c>
      <c r="V28" s="236" t="s">
        <v>1260</v>
      </c>
      <c r="W28" s="236" t="s">
        <v>1323</v>
      </c>
      <c r="Y28" s="228" t="s">
        <v>468</v>
      </c>
      <c r="Z28" s="229" t="s">
        <v>274</v>
      </c>
      <c r="AA28" s="237" t="s">
        <v>1267</v>
      </c>
      <c r="AB28" s="237" t="s">
        <v>1259</v>
      </c>
      <c r="AC28" s="237" t="s">
        <v>1323</v>
      </c>
    </row>
    <row r="29" spans="2:32" x14ac:dyDescent="0.3">
      <c r="S29" s="146" t="s">
        <v>463</v>
      </c>
      <c r="T29" s="147" t="s">
        <v>311</v>
      </c>
      <c r="U29" s="236" t="s">
        <v>1269</v>
      </c>
      <c r="V29" s="236" t="s">
        <v>1261</v>
      </c>
      <c r="W29" s="236" t="s">
        <v>1323</v>
      </c>
      <c r="Y29" s="228" t="s">
        <v>467</v>
      </c>
      <c r="Z29" s="229" t="s">
        <v>29</v>
      </c>
      <c r="AA29" s="237" t="s">
        <v>1268</v>
      </c>
      <c r="AB29" s="237" t="s">
        <v>1260</v>
      </c>
      <c r="AC29" s="237" t="s">
        <v>1323</v>
      </c>
    </row>
    <row r="30" spans="2:32"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3">
      <c r="S31" s="171" t="s">
        <v>461</v>
      </c>
      <c r="T31" s="172" t="s">
        <v>22</v>
      </c>
      <c r="U31" s="236" t="s">
        <v>1271</v>
      </c>
      <c r="V31" s="236" t="s">
        <v>1263</v>
      </c>
      <c r="W31" s="236" t="s">
        <v>1323</v>
      </c>
      <c r="Y31" s="228" t="s">
        <v>508</v>
      </c>
      <c r="Z31" s="229" t="s">
        <v>586</v>
      </c>
      <c r="AA31" s="237" t="s">
        <v>1270</v>
      </c>
      <c r="AB31" s="237" t="s">
        <v>1262</v>
      </c>
      <c r="AC31" s="237" t="s">
        <v>1323</v>
      </c>
    </row>
    <row r="32" spans="2:32" x14ac:dyDescent="0.3">
      <c r="S32" s="171" t="s">
        <v>1194</v>
      </c>
      <c r="T32" s="172" t="s">
        <v>1193</v>
      </c>
      <c r="U32" s="236" t="s">
        <v>489</v>
      </c>
      <c r="V32" s="236" t="s">
        <v>41</v>
      </c>
      <c r="W32" s="236" t="s">
        <v>1323</v>
      </c>
      <c r="Y32" s="228" t="s">
        <v>509</v>
      </c>
      <c r="Z32" s="229" t="s">
        <v>587</v>
      </c>
      <c r="AA32" s="237" t="s">
        <v>1341</v>
      </c>
      <c r="AB32" s="237" t="s">
        <v>175</v>
      </c>
      <c r="AC32" s="237" t="s">
        <v>1323</v>
      </c>
    </row>
    <row r="33" spans="19:29" x14ac:dyDescent="0.3">
      <c r="S33" s="173" t="s">
        <v>472</v>
      </c>
      <c r="T33" s="147" t="s">
        <v>319</v>
      </c>
      <c r="U33" s="236" t="s">
        <v>1272</v>
      </c>
      <c r="V33" s="236" t="s">
        <v>1264</v>
      </c>
      <c r="W33" s="236" t="s">
        <v>1323</v>
      </c>
      <c r="Y33" s="228" t="s">
        <v>1207</v>
      </c>
      <c r="Z33" s="229" t="s">
        <v>1208</v>
      </c>
      <c r="AA33" s="237" t="s">
        <v>489</v>
      </c>
      <c r="AB33" s="237" t="s">
        <v>41</v>
      </c>
      <c r="AC33" s="237" t="s">
        <v>1323</v>
      </c>
    </row>
    <row r="34" spans="19:29" x14ac:dyDescent="0.3">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1374</v>
      </c>
      <c r="Z36" s="229" t="s">
        <v>1375</v>
      </c>
    </row>
    <row r="37" spans="19:29" x14ac:dyDescent="0.3">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4">
        <v>40858</v>
      </c>
      <c r="C1" s="245"/>
      <c r="D1" s="246"/>
      <c r="F1" s="9" t="s">
        <v>325</v>
      </c>
    </row>
    <row r="2" spans="1:21" x14ac:dyDescent="0.3">
      <c r="A2" s="10" t="s">
        <v>326</v>
      </c>
      <c r="B2" s="247" t="s">
        <v>348</v>
      </c>
      <c r="C2" s="248"/>
      <c r="D2" s="249"/>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1372</v>
      </c>
    </row>
    <row r="28" spans="1:9" x14ac:dyDescent="0.3">
      <c r="A28" t="s">
        <v>994</v>
      </c>
      <c r="B28" s="117" t="s">
        <v>942</v>
      </c>
      <c r="F28" s="117" t="s">
        <v>993</v>
      </c>
      <c r="G28" s="117" t="s">
        <v>90</v>
      </c>
      <c r="H28" s="227" t="s">
        <v>1040</v>
      </c>
    </row>
    <row r="29" spans="1:9" x14ac:dyDescent="0.3">
      <c r="A29" t="s">
        <v>995</v>
      </c>
      <c r="B29" s="117" t="s">
        <v>944</v>
      </c>
      <c r="F29" s="117" t="s">
        <v>992</v>
      </c>
      <c r="G29" s="117" t="s">
        <v>92</v>
      </c>
      <c r="H29" s="227" t="s">
        <v>1041</v>
      </c>
    </row>
    <row r="30" spans="1:9" x14ac:dyDescent="0.3">
      <c r="A30" t="s">
        <v>996</v>
      </c>
      <c r="B30" s="117" t="s">
        <v>946</v>
      </c>
      <c r="F30" s="117" t="s">
        <v>989</v>
      </c>
      <c r="G30" s="117" t="s">
        <v>94</v>
      </c>
      <c r="H30" s="227" t="s">
        <v>1042</v>
      </c>
    </row>
    <row r="31" spans="1:9" x14ac:dyDescent="0.3">
      <c r="A31" s="227" t="s">
        <v>1159</v>
      </c>
      <c r="B31" s="227" t="s">
        <v>1160</v>
      </c>
      <c r="F31" s="117" t="s">
        <v>991</v>
      </c>
      <c r="G31" s="117" t="s">
        <v>497</v>
      </c>
      <c r="H31" s="227" t="s">
        <v>1043</v>
      </c>
    </row>
    <row r="32" spans="1:9" x14ac:dyDescent="0.3">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x14ac:dyDescent="0.3">
      <c r="A34" t="s">
        <v>999</v>
      </c>
      <c r="B34" s="117" t="s">
        <v>952</v>
      </c>
      <c r="F34" s="117" t="s">
        <v>980</v>
      </c>
      <c r="G34" s="117" t="s">
        <v>98</v>
      </c>
      <c r="H34" s="227" t="s">
        <v>1095</v>
      </c>
      <c r="L34" s="117"/>
      <c r="M34" s="117"/>
    </row>
    <row r="35" spans="1:13" x14ac:dyDescent="0.3">
      <c r="A35" t="s">
        <v>1000</v>
      </c>
      <c r="B35" s="117" t="s">
        <v>954</v>
      </c>
      <c r="F35" s="117" t="s">
        <v>1001</v>
      </c>
      <c r="G35" s="117" t="s">
        <v>100</v>
      </c>
      <c r="H35" s="227" t="s">
        <v>1132</v>
      </c>
      <c r="L35" s="117"/>
      <c r="M35" s="117"/>
    </row>
    <row r="36" spans="1:13" x14ac:dyDescent="0.3">
      <c r="A36" t="s">
        <v>1001</v>
      </c>
      <c r="B36" s="117" t="s">
        <v>956</v>
      </c>
      <c r="F36" s="117" t="s">
        <v>1000</v>
      </c>
      <c r="G36" s="117" t="s">
        <v>103</v>
      </c>
      <c r="H36" s="227" t="s">
        <v>1130</v>
      </c>
      <c r="J36" s="117" t="s">
        <v>1150</v>
      </c>
      <c r="M36" s="117"/>
    </row>
    <row r="37" spans="1:13" x14ac:dyDescent="0.3">
      <c r="A37" t="s">
        <v>1002</v>
      </c>
      <c r="B37" s="117" t="s">
        <v>958</v>
      </c>
      <c r="F37" s="117" t="s">
        <v>1003</v>
      </c>
      <c r="G37" s="117" t="s">
        <v>105</v>
      </c>
      <c r="H37" s="227" t="s">
        <v>1145</v>
      </c>
      <c r="J37" s="117" t="s">
        <v>1150</v>
      </c>
      <c r="M37" s="117"/>
    </row>
    <row r="38" spans="1:13" x14ac:dyDescent="0.3">
      <c r="A38" t="s">
        <v>1003</v>
      </c>
      <c r="B38" s="117" t="s">
        <v>960</v>
      </c>
      <c r="F38" s="117" t="s">
        <v>1004</v>
      </c>
      <c r="G38" s="117" t="s">
        <v>107</v>
      </c>
      <c r="H38" s="227" t="s">
        <v>1146</v>
      </c>
      <c r="J38" s="117" t="s">
        <v>1150</v>
      </c>
      <c r="M38" s="117"/>
    </row>
    <row r="39" spans="1:13" x14ac:dyDescent="0.3">
      <c r="A39" t="s">
        <v>1004</v>
      </c>
      <c r="B39" s="117" t="s">
        <v>962</v>
      </c>
      <c r="F39" s="117" t="s">
        <v>1002</v>
      </c>
      <c r="G39" s="117" t="s">
        <v>109</v>
      </c>
      <c r="H39" s="227" t="s">
        <v>1046</v>
      </c>
      <c r="J39" s="117" t="s">
        <v>1150</v>
      </c>
      <c r="M39" s="117"/>
    </row>
    <row r="40" spans="1:13" x14ac:dyDescent="0.3">
      <c r="A40" t="s">
        <v>1024</v>
      </c>
      <c r="B40" s="117" t="s">
        <v>963</v>
      </c>
      <c r="F40" s="86"/>
      <c r="G40" s="227" t="s">
        <v>1253</v>
      </c>
      <c r="H40" s="227" t="s">
        <v>1149</v>
      </c>
      <c r="J40" s="117" t="s">
        <v>1150</v>
      </c>
      <c r="M40" s="117"/>
    </row>
    <row r="41" spans="1:13" x14ac:dyDescent="0.3">
      <c r="A41" t="s">
        <v>1025</v>
      </c>
      <c r="B41" s="117" t="s">
        <v>964</v>
      </c>
      <c r="G41" s="117" t="s">
        <v>604</v>
      </c>
      <c r="H41" s="227" t="s">
        <v>1048</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Anna Jansson</cp:lastModifiedBy>
  <cp:lastPrinted>2012-09-17T12:56:27Z</cp:lastPrinted>
  <dcterms:created xsi:type="dcterms:W3CDTF">2010-06-11T13:43:43Z</dcterms:created>
  <dcterms:modified xsi:type="dcterms:W3CDTF">2014-04-14T14:35:43Z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