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Bonds'!$A$6:$AX$103</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<sst xmlns="http://schemas.openxmlformats.org/spreadsheetml/2006/main" count="2288" uniqueCount="1381">
  <si>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</si>
  <si>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</si>
  <si>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</si>
  <si>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</si>
  <si>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</si>
  <si>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</si>
  <si>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</si>
  <si>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</si>
  <si>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</si>
  <si>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</si>
  <si>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</si>
  <si>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</si>
  <si>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</si>
  <si>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</si>
  <si>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</si>
  <si>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</si>
  <si>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</si>
  <si>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</si>
  <si>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</si>
  <si>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</si>
  <si>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</si>
  <si>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</si>
  <si>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</si>
  <si>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</si>
  <si>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</si>
  <si>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</si>
  <si>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</si>
  <si>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</si>
  <si>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</si>
  <si>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</si>
  <si>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</si>
  <si>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</si>
  <si>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</si>
  <si>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</si>
  <si>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</si>
  <si>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</si>
  <si>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</si>
  <si>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</si>
  <si>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</si>
  <si>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</si>
  <si>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</si>
  <si>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</si>
  <si>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</si>
  <si>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</si>
  <si>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</si>
  <si>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</si>
  <si>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</si>
  <si>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</si>
  <si>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</si>
  <si>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</si>
  <si>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</si>
  <si>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</si>
  <si>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</si>
  <si>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</si>
  <si>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</si>
  <si>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</si>
  <si>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</si>
  <si>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</si>
  <si>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</si>
  <si>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</si>
  <si>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</si>
  <si>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</si>
  <si>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</si>
  <si>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</si>
  <si>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</si>
  <si>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</si>
  <si>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</si>
  <si>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</si>
  <si>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</si>
  <si>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</si>
  <si>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</si>
  <si>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</si>
  <si>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</si>
  <si>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</si>
  <si>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</si>
  <si>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</si>
  <si>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</si>
  <si>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</si>
  <si>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</si>
  <si>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</si>
  <si>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</si>
  <si>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</si>
  <si>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</si>
  <si>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</si>
  <si>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</si>
  <si>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</si>
  <si>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</si>
  <si>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</si>
  <si>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</si>
  <si>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</si>
  <si>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</si>
  <si>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</si>
  <si>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</si>
  <si>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</si>
  <si>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</si>
  <si>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</si>
  <si>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</si>
  <si>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</si>
  <si>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</si>
  <si>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</si>
  <si>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</si>
  <si>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</si>
  <si>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</si>
  <si>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</si>
  <si>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</si>
  <si>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</si>
  <si>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</si>
  <si>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</si>
  <si>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</si>
  <si>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</si>
  <si>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</si>
  <si>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</si>
  <si>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</si>
  <si>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</si>
  <si>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</si>
  <si>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</si>
  <si>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</si>
  <si>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</si>
  <si>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</si>
  <si>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</si>
  <si>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</si>
  <si>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</si>
  <si>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</si>
  <si>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</si>
  <si>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</si>
  <si>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</si>
  <si>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</si>
  <si>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</si>
  <si>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</si>
  <si>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</si>
  <si>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</si>
  <si>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</si>
  <si>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</si>
  <si>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</si>
  <si>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</si>
  <si>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</si>
  <si>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</si>
  <si>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</si>
  <si>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</si>
  <si>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</si>
  <si>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</si>
  <si>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</si>
  <si>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</si>
  <si>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</si>
  <si>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</si>
  <si>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</si>
  <si>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</si>
  <si>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</si>
  <si>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</si>
  <si>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</si>
  <si>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</si>
  <si>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</si>
  <si>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</si>
  <si>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</si>
  <si>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</si>
  <si>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</si>
  <si>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</si>
  <si>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</si>
  <si>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</si>
  <si>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</si>
  <si>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</si>
  <si>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</si>
  <si>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</si>
  <si>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</si>
  <si>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</si>
  <si>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</si>
  <si>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</si>
  <si>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</si>
  <si>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</si>
  <si>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</si>
  <si>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</si>
  <si>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</si>
  <si>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</si>
  <si>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</si>
  <si>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</si>
  <si>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</si>
  <si>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</si>
  <si>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</si>
  <si>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</si>
  <si>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</si>
  <si>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</si>
  <si>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</si>
  <si>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</si>
  <si>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</si>
  <si>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</si>
  <si>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</si>
  <si>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</si>
  <si>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</si>
  <si>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</si>
  <si>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</si>
  <si>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</si>
  <si>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</si>
  <si>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</si>
  <si>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</si>
  <si>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</si>
  <si>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</si>
  <si>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</si>
  <si>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</si>
  <si>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</si>
  <si>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</si>
  <si>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</si>
  <si>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</si>
  <si>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</si>
  <si>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</si>
  <si>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</si>
  <si>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</si>
  <si>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</si>
  <si>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</si>
  <si>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</si>
  <si>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</si>
  <si>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</si>
  <si>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</si>
  <si>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</si>
  <si>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</si>
  <si>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</si>
  <si>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</si>
  <si>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</si>
  <si>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</si>
  <si>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</si>
  <si>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</si>
  <si>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</si>
  <si>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</si>
  <si>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</si>
  <si>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</si>
  <si>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</si>
  <si>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</si>
  <si>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</si>
  <si>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</si>
  <si>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</si>
  <si>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</si>
  <si>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</si>
  <si>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</si>
  <si>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</si>
  <si>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</si>
  <si>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</si>
  <si>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</si>
  <si>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</si>
  <si>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</si>
  <si>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</si>
  <si>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</si>
  <si>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</si>
  <si>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</si>
  <si>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</si>
  <si>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</si>
  <si>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</si>
  <si>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</si>
  <si>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</si>
  <si>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</si>
  <si>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</si>
  <si>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</si>
  <si>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</si>
  <si>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</si>
  <si>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</si>
  <si>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</si>
  <si>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</si>
  <si>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</si>
  <si>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</si>
  <si>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</si>
  <si>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</si>
  <si>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</si>
  <si>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</si>
  <si>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</si>
  <si>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</si>
  <si>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</si>
  <si>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</si>
  <si>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</si>
  <si>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</si>
  <si>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</si>
  <si>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</si>
  <si>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</si>
  <si>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</si>
  <si>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</si>
  <si>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</si>
  <si>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</si>
  <si>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</si>
  <si>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</si>
  <si>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</si>
  <si>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</si>
  <si>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</si>
  <si>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</si>
  <si>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</si>
  <si>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</si>
  <si>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</si>
  <si>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</si>
  <si>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</si>
  <si>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</si>
  <si>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</si>
  <si>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</si>
  <si>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</si>
  <si>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</si>
  <si>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</si>
  <si>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</si>
  <si>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</si>
  <si>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</si>
  <si>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</si>
  <si>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</si>
  <si>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</si>
  <si>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</si>
  <si>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</si>
  <si>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</si>
  <si>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</si>
  <si>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</si>
  <si>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</si>
  <si>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</si>
  <si>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</si>
  <si>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</si>
  <si>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</si>
  <si>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</si>
  <si>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</si>
  <si>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</si>
  <si>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</si>
  <si>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</si>
  <si>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</si>
  <si>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</si>
  <si>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</si>
  <si>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</si>
  <si>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</si>
  <si>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</si>
  <si>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</si>
  <si>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</si>
  <si>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</si>
  <si>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</si>
  <si>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</si>
  <si>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</si>
  <si>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</si>
  <si>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</si>
  <si>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</si>
  <si>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</si>
  <si>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</si>
  <si>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</si>
  <si>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</si>
  <si>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</si>
  <si>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</si>
  <si>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</si>
  <si>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</si>
  <si>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</si>
  <si>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</si>
  <si>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</si>
  <si>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</si>
  <si>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</si>
  <si>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</si>
  <si>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</si>
  <si>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</si>
  <si>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</si>
  <si>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</si>
  <si>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</si>
  <si>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</si>
  <si>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</si>
  <si>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</si>
  <si>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</si>
  <si>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</si>
  <si>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</si>
  <si>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</si>
  <si>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</si>
  <si>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</si>
  <si>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</si>
  <si>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</si>
  <si>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</si>
  <si>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</si>
  <si>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</si>
  <si>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</si>
  <si>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</si>
  <si>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</si>
  <si>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</si>
  <si>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</si>
  <si>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</si>
  <si>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</si>
  <si>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</si>
  <si>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</si>
  <si>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</si>
  <si>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</si>
  <si>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</si>
  <si>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</si>
  <si>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</si>
  <si>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</si>
  <si>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</si>
  <si>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</si>
  <si>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</si>
  <si>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</si>
  <si>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</si>
  <si>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</si>
  <si>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</si>
  <si>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</si>
  <si>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</si>
  <si>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</si>
  <si>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</si>
  <si>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</si>
  <si>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</si>
  <si>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</si>
  <si>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</si>
  <si>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</si>
  <si>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</si>
  <si>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</si>
  <si>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</si>
  <si>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</si>
  <si>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</si>
  <si>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</si>
  <si>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</si>
  <si>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</si>
  <si>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</si>
  <si>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</si>
  <si>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</si>
  <si>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</si>
  <si>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</si>
  <si>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</si>
  <si>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</si>
  <si>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</si>
  <si>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</si>
  <si>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</si>
  <si>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</si>
  <si>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</si>
  <si>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</si>
  <si>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</si>
  <si>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</si>
  <si>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</si>
  <si>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</si>
  <si>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</si>
  <si>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</si>
  <si>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</si>
  <si>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</si>
  <si>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</si>
  <si>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</si>
  <si>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</si>
  <si>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</si>
  <si>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</si>
  <si>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</si>
  <si>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</si>
  <si>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</si>
  <si>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</si>
  <si>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</si>
  <si>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</si>
  <si>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</si>
  <si>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</si>
  <si>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</si>
  <si>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</si>
  <si>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</si>
  <si>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</si>
  <si>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</si>
  <si>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</si>
  <si>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</si>
  <si>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</si>
  <si>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</si>
  <si>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</si>
  <si>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</si>
  <si>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</si>
  <si>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</si>
  <si>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</si>
  <si>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</si>
  <si>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</si>
  <si>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</si>
  <si>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</si>
  <si>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</si>
  <si>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</si>
  <si>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</si>
  <si>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</si>
  <si>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</si>
  <si>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</si>
  <si>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</si>
  <si>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</si>
  <si>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</si>
  <si>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</si>
  <si>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</si>
  <si>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</si>
  <si>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</si>
  <si>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</si>
  <si>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</si>
  <si>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</si>
  <si>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</si>
  <si>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</si>
  <si>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</si>
  <si>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</si>
  <si>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</si>
  <si>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</si>
  <si>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</si>
  <si>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</si>
  <si>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</si>
  <si>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</si>
  <si>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</si>
  <si>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</si>
  <si>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</si>
  <si>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</si>
  <si>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</si>
  <si>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</si>
  <si>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</si>
  <si>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</si>
  <si>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</si>
  <si>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</si>
  <si>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</si>
  <si>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</si>
  <si>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</si>
  <si>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</si>
  <si>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</si>
  <si>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</si>
  <si>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</si>
  <si>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</si>
  <si>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</si>
  <si>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</si>
  <si>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</si>
  <si>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</si>
  <si>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</si>
  <si>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</si>
  <si>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</si>
  <si>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</si>
  <si>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</si>
  <si>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</si>
  <si>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</si>
  <si>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</si>
  <si>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</si>
  <si>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</si>
  <si>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</si>
  <si>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</si>
  <si>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</si>
  <si>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</si>
  <si>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</si>
  <si>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</si>
  <si>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</si>
  <si>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</si>
  <si>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</si>
  <si>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</si>
  <si>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</si>
  <si>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</si>
  <si>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</si>
  <si>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</si>
  <si>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</si>
  <si>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</si>
  <si>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</si>
  <si>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</si>
  <si>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</si>
  <si>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</si>
  <si>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</si>
  <si>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</si>
  <si>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</si>
  <si>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</si>
  <si>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</si>
  <si>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</si>
  <si>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</si>
  <si>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</si>
  <si>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</si>
  <si>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</si>
  <si>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</si>
  <si>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</si>
  <si>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</si>
  <si>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</si>
  <si>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</si>
  <si>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</si>
  <si>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</si>
  <si>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</si>
  <si>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</si>
  <si>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</si>
  <si>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</si>
  <si>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</si>
  <si>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</si>
  <si>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</si>
  <si>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</si>
  <si>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</si>
  <si>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</si>
  <si>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</si>
  <si>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</si>
  <si>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</si>
  <si>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</si>
  <si>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</si>
  <si>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</si>
  <si>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</si>
  <si>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</si>
  <si>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</si>
  <si>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</si>
  <si>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</si>
  <si>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</si>
  <si>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</si>
  <si>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</si>
  <si>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</si>
  <si>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</si>
  <si>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</si>
  <si>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</si>
  <si>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</si>
  <si>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</si>
  <si>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</si>
  <si>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</si>
  <si>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</si>
  <si>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</si>
  <si>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</si>
  <si>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</si>
  <si>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</si>
  <si>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</si>
  <si>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</si>
  <si>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</si>
  <si>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</si>
  <si>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</si>
  <si>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</si>
  <si>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</si>
  <si>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</si>
  <si>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</si>
  <si>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</si>
  <si>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</si>
  <si>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</si>
  <si>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</si>
  <si>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</si>
  <si>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</si>
  <si>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</si>
  <si>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</si>
  <si>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</si>
  <si>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</si>
  <si>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</si>
  <si>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</si>
  <si>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</si>
  <si>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</si>
  <si>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</si>
  <si>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</si>
  <si>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</si>
  <si>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</si>
  <si>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</si>
  <si>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</si>
  <si>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</si>
  <si>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</si>
  <si>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</si>
  <si>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</si>
  <si>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</si>
  <si>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</si>
  <si>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</si>
  <si>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</si>
  <si>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</si>
  <si>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</si>
  <si>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</si>
  <si>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</si>
  <si>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</si>
  <si>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</si>
  <si>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</si>
  <si>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</si>
  <si>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</si>
  <si>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</si>
  <si>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</si>
  <si>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</si>
  <si>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</si>
  <si>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</si>
  <si>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</si>
  <si>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</si>
  <si>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</si>
  <si>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</si>
  <si>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</si>
  <si>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</si>
  <si>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</si>
  <si>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</si>
  <si>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</si>
  <si>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</si>
  <si>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</si>
  <si>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</si>
  <si>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</si>
  <si>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</si>
  <si>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</si>
  <si>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</si>
  <si>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</si>
  <si>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</si>
  <si>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</si>
  <si>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</si>
  <si>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</si>
  <si>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</si>
  <si>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</si>
  <si>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</si>
  <si>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</si>
  <si>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</si>
  <si>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</si>
  <si>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</si>
  <si>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</si>
  <si>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</si>
  <si>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</si>
  <si>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</si>
  <si>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</si>
  <si>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</si>
  <si>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</si>
  <si>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</si>
  <si>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</si>
  <si>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</si>
  <si>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</si>
  <si>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</si>
  <si>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</si>
  <si>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</si>
  <si>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</si>
  <si>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</si>
  <si>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</si>
  <si>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</si>
  <si>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</si>
  <si>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</si>
  <si>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</si>
  <si>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</si>
  <si>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</si>
  <si>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</si>
  <si>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</si>
  <si>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</si>
  <si>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</si>
  <si>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</si>
  <si>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</si>
  <si>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</si>
  <si>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</si>
  <si>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</si>
  <si>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</si>
  <si>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</si>
  <si>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</si>
  <si>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</si>
  <si>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</si>
  <si>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</si>
  <si>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</si>
  <si>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</si>
  <si>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</si>
  <si>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</si>
  <si>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</si>
  <si>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</si>
  <si>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</si>
  <si>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</si>
  <si>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</si>
  <si>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</si>
  <si>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</si>
  <si>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</si>
  <si>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</si>
  <si>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</si>
  <si>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</si>
  <si>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</si>
  <si>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</si>
  <si>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</si>
  <si>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</si>
  <si>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</si>
  <si>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</si>
  <si>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</si>
  <si>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</si>
  <si>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</si>
  <si>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</si>
  <si>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</si>
  <si>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</si>
  <si>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</si>
  <si>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</si>
  <si>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</si>
  <si>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</si>
  <si>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</si>
  <si>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</si>
  <si>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</si>
  <si>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</si>
  <si>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</si>
  <si>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</si>
  <si>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</si>
  <si>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</si>
  <si>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</si>
  <si>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</si>
  <si>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</si>
  <si>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</si>
  <si>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</si>
  <si>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</si>
  <si>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</si>
  <si>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</si>
  <si>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</si>
  <si>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</si>
  <si>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</si>
  <si>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</si>
  <si>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</si>
  <si>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</si>
  <si>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</si>
  <si>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</si>
  <si>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</si>
  <si>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</si>
  <si>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</si>
  <si>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</si>
  <si>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</si>
  <si>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</si>
  <si>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</si>
  <si>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</si>
  <si>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</si>
  <si>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</si>
  <si>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</si>
  <si>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</si>
  <si>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</si>
  <si>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</si>
  <si>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</si>
  <si>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</si>
  <si>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</si>
  <si>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</si>
  <si>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</si>
  <si>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</si>
  <si>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</si>
  <si>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</si>
  <si>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</si>
  <si>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</si>
  <si>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</si>
  <si>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</si>
  <si>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</si>
  <si>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</si>
  <si>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</si>
  <si>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</si>
  <si>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</si>
  <si>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</si>
  <si>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</si>
  <si>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</si>
  <si>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</si>
  <si>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</si>
  <si>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</si>
  <si>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</si>
  <si>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</si>
  <si>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</si>
  <si>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</si>
  <si>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</si>
  <si>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</si>
  <si>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</si>
  <si>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</si>
  <si>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</si>
  <si>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</si>
  <si>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</si>
  <si>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</si>
  <si>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</si>
  <si>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</si>
  <si>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</si>
  <si>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</si>
  <si>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</si>
  <si>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</si>
  <si>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</si>
  <si>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</si>
  <si>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</si>
  <si>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</si>
  <si>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</si>
  <si>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</si>
  <si>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</si>
  <si>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</si>
  <si>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</si>
  <si>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</si>
  <si>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</si>
  <si>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</si>
  <si>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</si>
  <si>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</si>
  <si>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</si>
  <si>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</si>
  <si>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</si>
  <si>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</si>
  <si>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</si>
  <si>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</si>
  <si>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</si>
  <si>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</si>
  <si>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</si>
  <si>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</si>
  <si>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</si>
  <si>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</si>
  <si>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</si>
  <si>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</si>
  <si>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</si>
  <si>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</si>
  <si>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</si>
  <si>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</si>
  <si>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</si>
  <si>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</si>
  <si>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</si>
  <si>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</si>
  <si>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</si>
  <si>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</si>
  <si>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</si>
  <si>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</si>
  <si>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</si>
  <si>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</si>
  <si>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</si>
  <si>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</si>
  <si>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</si>
  <si>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</si>
  <si>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</si>
  <si>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</si>
  <si>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</si>
  <si>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</si>
  <si>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</si>
  <si>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</si>
  <si>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</si>
  <si>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</si>
  <si>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</si>
  <si>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</si>
  <si>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</si>
  <si>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</si>
  <si>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</si>
  <si>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</si>
  <si>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</si>
  <si>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</si>
  <si>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</si>
  <si>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</si>
  <si>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</si>
  <si>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</si>
  <si>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</si>
  <si>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</si>
  <si>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</si>
  <si>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</si>
  <si>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</si>
  <si>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</si>
  <si>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</si>
  <si>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</si>
  <si>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</si>
  <si>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</si>
  <si>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</si>
  <si>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</si>
  <si>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</si>
  <si>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</si>
  <si>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</si>
  <si>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</si>
  <si>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</si>
  <si>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</si>
  <si>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</si>
  <si>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</si>
  <si>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</si>
  <si>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</si>
  <si>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</si>
  <si>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</si>
  <si>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</si>
  <si>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</si>
  <si>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</si>
  <si>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</si>
  <si>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</si>
  <si>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</si>
  <si>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</si>
  <si>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</si>
  <si>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</si>
  <si>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</si>
  <si>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</si>
  <si>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</si>
  <si>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</si>
  <si>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</si>
  <si>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</si>
  <si>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</si>
  <si>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</si>
  <si>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</si>
  <si>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</si>
  <si>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</si>
  <si>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</si>
  <si>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</si>
  <si>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</si>
  <si>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</si>
  <si>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</si>
  <si>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</si>
  <si>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</si>
  <si>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</si>
  <si>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</si>
  <si>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</si>
  <si>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</si>
  <si>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</si>
  <si>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</si>
  <si>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</si>
  <si>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</si>
  <si>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</si>
  <si>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</si>
  <si>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</si>
  <si>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</si>
  <si>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</si>
  <si>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</si>
  <si>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</si>
  <si>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</si>
  <si>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</si>
  <si>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</si>
  <si>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</si>
  <si>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</si>
  <si>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</si>
  <si>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</si>
  <si>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</si>
  <si>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</si>
  <si>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</si>
  <si>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</si>
  <si>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</si>
  <si>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</si>
  <si>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</si>
  <si>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</si>
  <si>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</si>
  <si>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</si>
  <si>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</si>
  <si>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</si>
  <si>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</si>
  <si>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</si>
  <si>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</si>
  <si>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</si>
  <si>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</si>
  <si>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</si>
  <si>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</si>
  <si>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</si>
  <si>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</si>
  <si>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</si>
  <si>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</si>
  <si>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</si>
  <si>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</si>
  <si>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</si>
  <si>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</si>
  <si>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</si>
  <si>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</si>
  <si>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</si>
  <si>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</si>
  <si>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</si>
  <si>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</si>
  <si>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</si>
  <si>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</si>
  <si>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</si>
  <si>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</si>
  <si>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</si>
  <si>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</si>
  <si>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</si>
  <si>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</si>
  <si>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</si>
  <si>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</si>
  <si>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</si>
  <si>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</si>
  <si>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</si>
  <si>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</si>
  <si>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</si>
  <si>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</si>
  <si>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</si>
  <si>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</si>
  <si>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</si>
  <si>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</si>
  <si>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</si>
  <si>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</si>
  <si>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</si>
  <si>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</si>
  <si>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</si>
  <si>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</si>
  <si>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</si>
  <si>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</si>
  <si>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</si>
  <si>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</si>
  <si>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</si>
  <si>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</si>
  <si>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</si>
  <si>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</si>
  <si>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</si>
  <si>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</si>
  <si>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</si>
  <si>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</si>
  <si>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</si>
  <si>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</si>
  <si>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</si>
  <si>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</si>
  <si>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</si>
  <si>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</si>
  <si>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</si>
  <si>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</si>
  <si>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</si>
  <si>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</si>
  <si>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</si>
  <si>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</si>
  <si>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</si>
  <si>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</si>
  <si>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</si>
  <si>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</si>
  <si>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</si>
  <si>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</si>
  <si>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</si>
  <si>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</si>
  <si>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</si>
  <si>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</si>
  <si>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</si>
  <si>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</si>
  <si>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</si>
  <si>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</si>
  <si>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</si>
  <si>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</si>
  <si>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</si>
  <si>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</si>
  <si>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</si>
  <si>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</si>
  <si>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</si>
  <si>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</si>
  <si>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</si>
  <si>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</si>
  <si>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</si>
  <si>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</si>
  <si>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</si>
  <si>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</si>
  <si>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</si>
  <si>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</si>
  <si>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</si>
  <si>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</si>
  <si>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</si>
  <si>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</si>
  <si>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</si>
  <si>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</si>
  <si>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</si>
  <si>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</si>
  <si>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</si>
  <si>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</si>
  <si>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</si>
  <si>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</si>
  <si>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</si>
  <si>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</si>
  <si>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</si>
  <si>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</si>
  <si>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</si>
  <si>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</si>
  <si>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</si>
  <si>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</si>
  <si>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</si>
  <si>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</si>
  <si>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</si>
  <si>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</si>
  <si>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</si>
  <si>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</si>
  <si>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</si>
  <si>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</si>
  <si>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</si>
  <si>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</si>
  <si>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</si>
  <si>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</si>
  <si>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</si>
  <si>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</si>
  <si>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</si>
  <si>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</si>
  <si>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</si>
  <si>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</si>
  <si>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</si>
  <si>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</si>
  <si>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</si>
  <si>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</si>
  <si>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</si>
  <si>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</si>
  <si>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</si>
  <si>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</si>
  <si>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</si>
  <si>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</si>
  <si>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</si>
  <si>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</si>
  <si>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</si>
  <si>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</si>
  <si>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</si>
  <si>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</si>
  <si>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</si>
  <si>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</si>
  <si>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</si>
  <si>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</si>
  <si>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</si>
  <si>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</si>
  <si>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</si>
  <si>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</si>
  <si>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</si>
  <si>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</si>
  <si>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</si>
  <si>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</si>
  <si>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</si>
  <si>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</si>
  <si>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</si>
  <si>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</si>
  <si>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</si>
  <si>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</si>
  <si>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</si>
  <si>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</si>
  <si>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</si>
  <si>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</si>
  <si>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</si>
  <si>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</si>
  <si>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</si>
  <si>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</si>
  <si>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</si>
  <si>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</si>
  <si>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</si>
  <si>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</si>
  <si>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</si>
  <si>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</si>
  <si>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</si>
  <si>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</si>
  <si>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</si>
  <si>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</si>
  <si>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</si>
  <si>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</si>
  <si>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</si>
  <si>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</si>
  <si>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</si>
  <si>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</si>
  <si>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</si>
  <si>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</si>
  <si>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</si>
  <si>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</si>
  <si>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</si>
  <si>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</si>
  <si>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</si>
  <si>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</si>
  <si>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</si>
  <si>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</si>
  <si>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</si>
  <si>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</si>
  <si>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</si>
  <si>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</si>
  <si>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</si>
  <si>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</si>
  <si>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</si>
  <si>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</si>
  <si>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</si>
  <si>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</si>
  <si>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</si>
  <si>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</si>
  <si>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</si>
  <si>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</si>
  <si>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</si>
  <si>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</si>
  <si>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</si>
  <si>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</si>
  <si>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</si>
  <si>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</si>
  <si>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</si>
  <si>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</si>
  <si>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</si>
  <si>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</si>
  <si>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</si>
  <si>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</si>
  <si>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</si>
  <si>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</si>
  <si>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</si>
  <si>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</si>
  <si>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</si>
  <si>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</si>
  <si>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</si>
  <si>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</si>
  <si>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</si>
  <si>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</si>
  <si>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</si>
  <si>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</si>
  <si>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</si>
  <si>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</si>
  <si>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</si>
  <si>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</si>
  <si>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</si>
  <si>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</si>
  <si>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</si>
  <si>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</si>
  <si>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</si>
  <si>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</si>
  <si>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</si>
  <si>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</si>
  <si>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</si>
  <si>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</si>
  <si>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</si>
  <si>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</si>
  <si>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</si>
  <si>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</si>
  <si>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</si>
  <si>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</si>
  <si>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</si>
  <si>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</si>
  <si>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</si>
  <si>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</si>
  <si>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</si>
  <si>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</si>
  <si>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</si>
  <si>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</si>
  <si>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</si>
  <si>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</si>
  <si>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</si>
  <si>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</si>
  <si>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</si>
  <si>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</si>
  <si>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</si>
  <si>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</si>
  <si>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</si>
  <si>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</si>
  <si>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</si>
  <si>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</si>
  <si>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</si>
  <si>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</si>
  <si>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</si>
  <si>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</si>
  <si>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</si>
  <si>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</si>
  <si>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</si>
  <si>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</si>
  <si>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</si>
  <si>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</si>
  <si>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</si>
  <si>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</si>
  <si>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</si>
  <si>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</si>
  <si>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</si>
  <si>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</si>
  <si>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</si>
  <si>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</si>
  <si>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</si>
  <si>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</si>
  <si>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</si>
  <si>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</si>
  <si>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</si>
  <si>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</si>
  <si>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</si>
  <si>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</si>
  <si>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</si>
  <si>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</si>
  <si>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</si>
  <si>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</si>
  <si>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</si>
  <si>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</si>
  <si>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</si>
  <si>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</si>
  <si>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</si>
  <si>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</si>
  <si>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</si>
  <si>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</si>
  <si>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</si>
  <si>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</si>
  <si>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</si>
  <si>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</si>
  <si>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</si>
  <si>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</si>
  <si>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</si>
  <si>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</si>
  <si>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</si>
  <si>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</si>
  <si>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</si>
  <si>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</si>
  <si>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</si>
  <si>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</si>
  <si>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</si>
  <si>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</si>
  <si>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</si>
  <si>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</si>
  <si>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</si>
  <si>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</si>
  <si>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</si>
  <si>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</si>
  <si>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</si>
  <si>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</si>
  <si>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</si>
  <si>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</si>
  <si>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</si>
  <si>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</si>
  <si>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</si>
  <si>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</si>
  <si>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</si>
  <si>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</si>
  <si>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</si>
  <si>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</si>
  <si>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</si>
  <si>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</si>
  <si>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</si>
  <si>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</si>
  <si>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</si>
  <si>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</si>
  <si>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</si>
  <si>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</si>
  <si>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</si>
  <si>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</si>
  <si>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</si>
  <si>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</si>
  <si>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</si>
  <si>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</si>
  <si>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</si>
  <si>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</si>
  <si>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</si>
  <si>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</si>
  <si>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</si>
  <si>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</si>
  <si>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</si>
  <si>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</si>
  <si>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</si>
  <si>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</si>
  <si>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</si>
  <si>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</si>
  <si>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</si>
  <si>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</si>
  <si>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</si>
  <si>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</si>
  <si>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</si>
  <si>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</si>
  <si>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</si>
  <si>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</si>
  <si>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</si>
  <si>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</si>
  <si>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</si>
  <si>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</si>
  <si>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</si>
  <si>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</si>
  <si>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</si>
  <si>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</si>
  <si>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</si>
  <si>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</si>
  <si>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</si>
  <si>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</si>
  <si>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</si>
  <si>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</si>
  <si>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</si>
  <si>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</si>
  <si>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</si>
  <si>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</si>
  <si>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</si>
  <si>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</si>
  <si>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</si>
  <si>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</si>
  <si>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</si>
  <si>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</si>
  <si>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SE0005795564</t>
  </si>
  <si>
    <t>6Y SEK WOAC on Sw Shrs</t>
  </si>
  <si>
    <t>Tele 2 AB -B</t>
  </si>
  <si>
    <t>GSI GTM 1849</t>
  </si>
  <si>
    <t>GSI_GTM_1849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</si>
</sst>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3"/>
  <sheetViews>
    <sheetView tabSelected="1" zoomScale="85" zoomScaleNormal="85" workbookViewId="0">
      <pane xSplit="4" ySplit="6" topLeftCell="E7" activePane="bottomRight" state="frozen"/>
      <selection pane="topRight" activeCell="E1" sqref="E1"/>
      <selection pane="bottomLeft" activeCell="A7" sqref="A7"/>
      <selection pane="bottomRight" activeCell="D32" sqref="D32"/>
    </sheetView>
  </sheetViews>
  <sheetFormatPr defaultColWidth="9.109375" defaultRowHeight="13.2" x14ac:dyDescent="0.25"/>
  <cols>
    <col min="1" max="1" width="20.5546875" style="55" customWidth="1"/>
    <col min="2" max="2" width="28.109375" style="55" customWidth="1"/>
    <col min="3" max="3" width="21.10937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827</v>
      </c>
      <c r="D2" s="64" t="s">
        <v>481</v>
      </c>
      <c r="E2" s="65">
        <v>10000</v>
      </c>
      <c r="F2" s="65" t="s">
        <v>35</v>
      </c>
      <c r="G2" s="64" t="s">
        <v>289</v>
      </c>
      <c r="H2" s="3">
        <v>41773</v>
      </c>
      <c r="I2" s="230" t="str">
        <f>IF(C2="-","",VLOOKUP(C2,BondIssuerTable,2,0))</f>
        <v>GSI</v>
      </c>
      <c r="J2" s="230" t="str">
        <f>IF(D2="-","",VLOOKUP(D2,BondIssuingAgentsTable,2,0))</f>
        <v>GTM</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1379</v>
      </c>
      <c r="B7" s="64" t="s">
        <v>1377</v>
      </c>
      <c r="C7" s="64"/>
      <c r="D7" s="64" t="s">
        <v>1376</v>
      </c>
      <c r="E7" s="69">
        <v>100</v>
      </c>
      <c r="F7" s="65">
        <v>50000000</v>
      </c>
      <c r="G7" s="3">
        <v>41771</v>
      </c>
      <c r="H7" s="70">
        <v>43959</v>
      </c>
      <c r="I7" s="70">
        <v>43937</v>
      </c>
      <c r="J7" s="95" t="s">
        <v>1380</v>
      </c>
      <c r="K7" s="104" t="s">
        <v>1378</v>
      </c>
      <c r="L7" s="71">
        <v>25</v>
      </c>
      <c r="M7" s="104" t="s">
        <v>216</v>
      </c>
      <c r="N7" s="71">
        <v>25</v>
      </c>
      <c r="O7" s="104" t="s">
        <v>559</v>
      </c>
      <c r="P7" s="71">
        <v>25</v>
      </c>
      <c r="Q7" s="104" t="s">
        <v>58</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3.8" thickBot="1" x14ac:dyDescent="0.3">
      <c r="A103" s="75"/>
      <c r="B103" s="75"/>
      <c r="C103" s="75"/>
      <c r="D103" s="75"/>
      <c r="E103" s="105"/>
      <c r="F103" s="106"/>
      <c r="G103" s="107"/>
      <c r="H103" s="108"/>
      <c r="I103" s="108"/>
      <c r="J103" s="109"/>
      <c r="K103" s="110"/>
      <c r="L103" s="111"/>
      <c r="M103" s="110"/>
      <c r="N103" s="111"/>
      <c r="O103" s="110"/>
      <c r="P103" s="111"/>
      <c r="Q103" s="110"/>
      <c r="R103" s="111"/>
      <c r="S103" s="110"/>
      <c r="T103" s="111"/>
      <c r="U103" s="110"/>
      <c r="V103" s="111"/>
      <c r="W103" s="110"/>
      <c r="X103" s="111"/>
      <c r="Y103" s="110"/>
      <c r="Z103" s="111"/>
      <c r="AA103" s="110"/>
      <c r="AB103" s="111"/>
      <c r="AC103" s="110"/>
      <c r="AD103" s="111"/>
      <c r="AE103" s="110"/>
      <c r="AF103" s="111"/>
      <c r="AG103" s="110"/>
      <c r="AH103" s="111"/>
      <c r="AI103" s="110"/>
      <c r="AJ103" s="111"/>
      <c r="AK103" s="110"/>
      <c r="AL103" s="111"/>
      <c r="AM103" s="110"/>
      <c r="AN103" s="111"/>
      <c r="AO103" s="110"/>
      <c r="AP103" s="111"/>
      <c r="AQ103" s="110"/>
      <c r="AR103" s="111"/>
      <c r="AS103" s="110"/>
      <c r="AT103" s="111"/>
      <c r="AU103" s="110"/>
      <c r="AV103" s="111"/>
      <c r="AW103" s="110"/>
      <c r="AX103"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103"/>
    <dataValidation type="date" operator="greaterThan" allowBlank="1" showInputMessage="1" showErrorMessage="1" errorTitle="Issue Date" error="Please enter a valid date." sqref="G7:G103">
      <formula1>1</formula1>
    </dataValidation>
    <dataValidation type="date" operator="greaterThanOrEqual" allowBlank="1" showInputMessage="1" showErrorMessage="1" errorTitle="Reimbursement date" error="Please enter a valid date grater than the listing date." sqref="H7:H103 I7">
      <formula1>$H$2</formula1>
    </dataValidation>
    <dataValidation type="whole" operator="greaterThanOrEqual" allowBlank="1" showInputMessage="1" showErrorMessage="1" errorTitle="Amound Issued" error="Please enter a whole number." sqref="F7:F103">
      <formula1>0</formula1>
    </dataValidation>
    <dataValidation type="date" operator="greaterThanOrEqual" allowBlank="1" showInputMessage="1" showErrorMessage="1" errorTitle="Last trading date" error="Please enter a valid future trading date greather then the listing date" sqref="I8:I103">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3">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3 AX7:AX103 AV7:AV103 AT7:AT103 AR7:AR103 AP7:AP103 AN7:AN103 AL7:AL103 AJ7:AJ103 AH7:AH103 AF7:AF103 AD7:AD103 AB7:AB103 Z7:Z103 X7:X103 V7:V103 T7:T103 R7:R103 P7:P103 N7:N103">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5"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ht="15" x14ac:dyDescent="0.25">
      <c r="S39" s="150" t="s">
        <v>372</v>
      </c>
      <c r="T39" s="151"/>
      <c r="Y39" s="228" t="s">
        <v>100</v>
      </c>
      <c r="Z39" s="229" t="s">
        <v>1251</v>
      </c>
    </row>
    <row r="40" spans="19:29" ht="15" x14ac:dyDescent="0.25">
      <c r="S40" s="86"/>
      <c r="T40" s="86"/>
      <c r="Y40" s="228" t="s">
        <v>514</v>
      </c>
      <c r="Z40" s="229" t="s">
        <v>588</v>
      </c>
    </row>
    <row r="41" spans="19:29" x14ac:dyDescent="0.3">
      <c r="S41" s="86"/>
      <c r="T41" s="86"/>
      <c r="Y41" s="228" t="s">
        <v>1356</v>
      </c>
      <c r="Z41" s="229" t="s">
        <v>1357</v>
      </c>
    </row>
    <row r="42" spans="19:29" ht="15" x14ac:dyDescent="0.25">
      <c r="S42" s="86"/>
      <c r="T42" s="86"/>
      <c r="Y42" s="228" t="s">
        <v>515</v>
      </c>
      <c r="Z42" s="229" t="s">
        <v>516</v>
      </c>
    </row>
    <row r="43" spans="19:29" ht="15" x14ac:dyDescent="0.25">
      <c r="S43" s="86"/>
      <c r="T43" s="86"/>
      <c r="Y43" s="228" t="s">
        <v>1339</v>
      </c>
      <c r="Z43" s="229" t="s">
        <v>1340</v>
      </c>
    </row>
    <row r="44" spans="19:29" ht="15" x14ac:dyDescent="0.25">
      <c r="S44" s="86"/>
      <c r="T44" s="86"/>
      <c r="Y44" s="228" t="s">
        <v>1209</v>
      </c>
      <c r="Z44" s="229" t="s">
        <v>1210</v>
      </c>
    </row>
    <row r="45" spans="19:29" x14ac:dyDescent="0.3">
      <c r="Y45" s="228" t="s">
        <v>823</v>
      </c>
      <c r="Z45" s="229" t="s">
        <v>824</v>
      </c>
      <c r="AA45" s="117"/>
      <c r="AB45" s="117"/>
    </row>
    <row r="46" spans="19:29" ht="15" x14ac:dyDescent="0.25">
      <c r="Y46" s="228" t="s">
        <v>1211</v>
      </c>
      <c r="Z46" s="229" t="s">
        <v>1212</v>
      </c>
      <c r="AA46" s="117"/>
      <c r="AB46" s="117"/>
    </row>
    <row r="47" spans="19:29" ht="15" x14ac:dyDescent="0.25">
      <c r="U47" s="117"/>
      <c r="V47" s="117"/>
      <c r="Y47" s="228" t="s">
        <v>1253</v>
      </c>
      <c r="Z47" s="229" t="s">
        <v>1274</v>
      </c>
      <c r="AA47" s="117"/>
      <c r="AB47" s="117"/>
    </row>
    <row r="48" spans="19:29" ht="15" x14ac:dyDescent="0.25">
      <c r="U48" s="117"/>
      <c r="V48" s="117"/>
      <c r="Y48" s="228" t="s">
        <v>1213</v>
      </c>
      <c r="Z48" s="229" t="s">
        <v>1214</v>
      </c>
    </row>
    <row r="49" spans="21:26" x14ac:dyDescent="0.3">
      <c r="U49" s="117"/>
      <c r="V49" s="117"/>
      <c r="Y49" s="228" t="s">
        <v>517</v>
      </c>
      <c r="Z49" s="229" t="s">
        <v>518</v>
      </c>
    </row>
    <row r="50" spans="21:26" ht="15" x14ac:dyDescent="0.25">
      <c r="Y50" s="228" t="s">
        <v>111</v>
      </c>
      <c r="Z50" s="229" t="s">
        <v>1215</v>
      </c>
    </row>
    <row r="51" spans="21:26" ht="15" x14ac:dyDescent="0.25">
      <c r="Y51" s="228" t="s">
        <v>609</v>
      </c>
      <c r="Z51" s="229" t="s">
        <v>610</v>
      </c>
    </row>
    <row r="52" spans="21:26" ht="15" x14ac:dyDescent="0.25">
      <c r="Y52" s="228" t="s">
        <v>1216</v>
      </c>
      <c r="Z52" s="229" t="s">
        <v>1217</v>
      </c>
    </row>
    <row r="53" spans="21:26" x14ac:dyDescent="0.3">
      <c r="Y53" s="228" t="s">
        <v>1335</v>
      </c>
      <c r="Z53" s="229" t="s">
        <v>1336</v>
      </c>
    </row>
    <row r="54" spans="21:26" ht="15" x14ac:dyDescent="0.25">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ht="15" x14ac:dyDescent="0.25">
      <c r="A58" s="227" t="s">
        <v>1036</v>
      </c>
      <c r="B58" s="227" t="s">
        <v>831</v>
      </c>
      <c r="G58" s="117" t="s">
        <v>142</v>
      </c>
      <c r="J58" s="227"/>
      <c r="K58" s="117"/>
    </row>
    <row r="59" spans="1:11" ht="15" x14ac:dyDescent="0.25">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2014-05-13T08:49:56Z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