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6" yWindow="540" windowWidth="19440" windowHeight="643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<sst xmlns="http://schemas.openxmlformats.org/spreadsheetml/2006/main" count="2343" uniqueCount="1420">
  <si>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</si>
  <si>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</si>
  <si>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</si>
  <si>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</si>
  <si>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</si>
  <si>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</si>
  <si>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</si>
  <si>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</si>
  <si>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</si>
  <si>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</si>
  <si>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</si>
  <si>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</si>
  <si>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</si>
  <si>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</si>
  <si>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</si>
  <si>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</si>
  <si>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</si>
  <si>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</si>
  <si>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</si>
  <si>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</si>
  <si>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</si>
  <si>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</si>
  <si>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</si>
  <si>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</si>
  <si>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</si>
  <si>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</si>
  <si>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</si>
  <si>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</si>
  <si>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</si>
  <si>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</si>
  <si>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</si>
  <si>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</si>
  <si>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</si>
  <si>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</si>
  <si>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</si>
  <si>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</si>
  <si>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</si>
  <si>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</si>
  <si>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</si>
  <si>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</si>
  <si>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</si>
  <si>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</si>
  <si>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</si>
  <si>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</si>
  <si>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</si>
  <si>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</si>
  <si>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</si>
  <si>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</si>
  <si>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</si>
  <si>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</si>
  <si>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</si>
  <si>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</si>
  <si>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</si>
  <si>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</si>
  <si>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</si>
  <si>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</si>
  <si>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</si>
  <si>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</si>
  <si>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</si>
  <si>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</si>
  <si>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</si>
  <si>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</si>
  <si>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</si>
  <si>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</si>
  <si>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</si>
  <si>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</si>
  <si>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</si>
  <si>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</si>
  <si>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</si>
  <si>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</si>
  <si>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</si>
  <si>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</si>
  <si>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</si>
  <si>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</si>
  <si>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</si>
  <si>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</si>
  <si>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</si>
  <si>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</si>
  <si>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</si>
  <si>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</si>
  <si>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</si>
  <si>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</si>
  <si>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</si>
  <si>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</si>
  <si>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</si>
  <si>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</si>
  <si>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</si>
  <si>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</si>
  <si>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</si>
  <si>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</si>
  <si>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</si>
  <si>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</si>
  <si>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</si>
  <si>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</si>
  <si>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</si>
  <si>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</si>
  <si>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</si>
  <si>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</si>
  <si>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</si>
  <si>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</si>
  <si>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</si>
  <si>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</si>
  <si>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</si>
  <si>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</si>
  <si>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</si>
  <si>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</si>
  <si>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</si>
  <si>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</si>
  <si>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</si>
  <si>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</si>
  <si>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</si>
  <si>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</si>
  <si>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</si>
  <si>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</si>
  <si>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</si>
  <si>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</si>
  <si>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</si>
  <si>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</si>
  <si>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</si>
  <si>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</si>
  <si>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</si>
  <si>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</si>
  <si>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</si>
  <si>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</si>
  <si>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</si>
  <si>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</si>
  <si>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</si>
  <si>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</si>
  <si>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</si>
  <si>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</si>
  <si>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</si>
  <si>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</si>
  <si>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</si>
  <si>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</si>
  <si>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</si>
  <si>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</si>
  <si>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</si>
  <si>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</si>
  <si>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</si>
  <si>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</si>
  <si>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</si>
  <si>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</si>
  <si>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</si>
  <si>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</si>
  <si>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</si>
  <si>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</si>
  <si>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</si>
  <si>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</si>
  <si>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</si>
  <si>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</si>
  <si>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</si>
  <si>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</si>
  <si>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</si>
  <si>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</si>
  <si>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</si>
  <si>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</si>
  <si>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</si>
  <si>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</si>
  <si>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</si>
  <si>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</si>
  <si>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</si>
  <si>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</si>
  <si>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</si>
  <si>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</si>
  <si>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</si>
  <si>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</si>
  <si>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</si>
  <si>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</si>
  <si>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</si>
  <si>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</si>
  <si>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</si>
  <si>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</si>
  <si>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</si>
  <si>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</si>
  <si>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</si>
  <si>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</si>
  <si>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</si>
  <si>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</si>
  <si>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</si>
  <si>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</si>
  <si>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</si>
  <si>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</si>
  <si>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</si>
  <si>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</si>
  <si>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</si>
  <si>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</si>
  <si>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</si>
  <si>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</si>
  <si>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</si>
  <si>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</si>
  <si>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</si>
  <si>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</si>
  <si>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</si>
  <si>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</si>
  <si>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</si>
  <si>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</si>
  <si>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</si>
  <si>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</si>
  <si>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</si>
  <si>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</si>
  <si>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</si>
  <si>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</si>
  <si>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</si>
  <si>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</si>
  <si>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</si>
  <si>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</si>
  <si>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</si>
  <si>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</si>
  <si>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</si>
  <si>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</si>
  <si>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</si>
  <si>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</si>
  <si>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</si>
  <si>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</si>
  <si>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</si>
  <si>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</si>
  <si>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</si>
  <si>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</si>
  <si>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</si>
  <si>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</si>
  <si>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</si>
  <si>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</si>
  <si>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</si>
  <si>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</si>
  <si>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</si>
  <si>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</si>
  <si>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</si>
  <si>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</si>
  <si>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</si>
  <si>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</si>
  <si>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</si>
  <si>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</si>
  <si>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</si>
  <si>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</si>
  <si>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</si>
  <si>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</si>
  <si>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</si>
  <si>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</si>
  <si>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</si>
  <si>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</si>
  <si>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</si>
  <si>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</si>
  <si>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</si>
  <si>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</si>
  <si>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</si>
  <si>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</si>
  <si>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</si>
  <si>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</si>
  <si>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</si>
  <si>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</si>
  <si>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</si>
  <si>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</si>
  <si>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</si>
  <si>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</si>
  <si>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</si>
  <si>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</si>
  <si>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</si>
  <si>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</si>
  <si>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</si>
  <si>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</si>
  <si>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</si>
  <si>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</si>
  <si>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</si>
  <si>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</si>
  <si>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</si>
  <si>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</si>
  <si>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</si>
  <si>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</si>
  <si>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</si>
  <si>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</si>
  <si>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</si>
  <si>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</si>
  <si>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</si>
  <si>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</si>
  <si>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</si>
  <si>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</si>
  <si>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</si>
  <si>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</si>
  <si>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</si>
  <si>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</si>
  <si>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</si>
  <si>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</si>
  <si>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</si>
  <si>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</si>
  <si>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</si>
  <si>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</si>
  <si>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</si>
  <si>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</si>
  <si>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</si>
  <si>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</si>
  <si>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</si>
  <si>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</si>
  <si>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</si>
  <si>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</si>
  <si>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</si>
  <si>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</si>
  <si>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</si>
  <si>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</si>
  <si>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</si>
  <si>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</si>
  <si>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</si>
  <si>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</si>
  <si>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</si>
  <si>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</si>
  <si>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</si>
  <si>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</si>
  <si>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</si>
  <si>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</si>
  <si>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</si>
  <si>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</si>
  <si>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</si>
  <si>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</si>
  <si>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</si>
  <si>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</si>
  <si>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</si>
  <si>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</si>
  <si>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</si>
  <si>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</si>
  <si>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</si>
  <si>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</si>
  <si>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</si>
  <si>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</si>
  <si>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</si>
  <si>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</si>
  <si>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</si>
  <si>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</si>
  <si>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</si>
  <si>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</si>
  <si>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</si>
  <si>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</si>
  <si>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</si>
  <si>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</si>
  <si>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</si>
  <si>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</si>
  <si>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</si>
  <si>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</si>
  <si>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</si>
  <si>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</si>
  <si>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</si>
  <si>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</si>
  <si>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</si>
  <si>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</si>
  <si>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</si>
  <si>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</si>
  <si>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</si>
  <si>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</si>
  <si>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</si>
  <si>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</si>
  <si>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</si>
  <si>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</si>
  <si>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</si>
  <si>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</si>
  <si>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</si>
  <si>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</si>
  <si>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</si>
  <si>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</si>
  <si>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</si>
  <si>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</si>
  <si>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</si>
  <si>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</si>
  <si>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</si>
  <si>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</si>
  <si>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</si>
  <si>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</si>
  <si>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</si>
  <si>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</si>
  <si>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</si>
  <si>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</si>
  <si>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</si>
  <si>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</si>
  <si>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</si>
  <si>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</si>
  <si>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</si>
  <si>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</si>
  <si>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</si>
  <si>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</si>
  <si>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</si>
  <si>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</si>
  <si>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</si>
  <si>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</si>
  <si>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</si>
  <si>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</si>
  <si>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</si>
  <si>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</si>
  <si>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</si>
  <si>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</si>
  <si>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</si>
  <si>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</si>
  <si>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</si>
  <si>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</si>
  <si>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</si>
  <si>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</si>
  <si>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</si>
  <si>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</si>
  <si>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</si>
  <si>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</si>
  <si>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</si>
  <si>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</si>
  <si>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</si>
  <si>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</si>
  <si>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</si>
  <si>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</si>
  <si>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</si>
  <si>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</si>
  <si>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</si>
  <si>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</si>
  <si>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</si>
  <si>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</si>
  <si>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</si>
  <si>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</si>
  <si>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</si>
  <si>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</si>
  <si>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</si>
  <si>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</si>
  <si>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</si>
  <si>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</si>
  <si>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</si>
  <si>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</si>
  <si>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</si>
  <si>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</si>
  <si>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</si>
  <si>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</si>
  <si>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</si>
  <si>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</si>
  <si>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</si>
  <si>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</si>
  <si>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</si>
  <si>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</si>
  <si>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</si>
  <si>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</si>
  <si>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</si>
  <si>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</si>
  <si>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</si>
  <si>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</si>
  <si>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</si>
  <si>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</si>
  <si>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</si>
  <si>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</si>
  <si>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</si>
  <si>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</si>
  <si>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</si>
  <si>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</si>
  <si>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</si>
  <si>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</si>
  <si>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</si>
  <si>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</si>
  <si>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</si>
  <si>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</si>
  <si>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</si>
  <si>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</si>
  <si>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</si>
  <si>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</si>
  <si>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</si>
  <si>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</si>
  <si>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</si>
  <si>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</si>
  <si>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</si>
  <si>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</si>
  <si>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</si>
  <si>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</si>
  <si>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</si>
  <si>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</si>
  <si>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</si>
  <si>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</si>
  <si>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</si>
  <si>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</si>
  <si>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</si>
  <si>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</si>
  <si>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</si>
  <si>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</si>
  <si>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</si>
  <si>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</si>
  <si>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</si>
  <si>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</si>
  <si>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</si>
  <si>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</si>
  <si>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</si>
  <si>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</si>
  <si>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</si>
  <si>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</si>
  <si>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</si>
  <si>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</si>
  <si>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</si>
  <si>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</si>
  <si>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</si>
  <si>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</si>
  <si>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</si>
  <si>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</si>
  <si>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</si>
  <si>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</si>
  <si>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</si>
  <si>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</si>
  <si>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</si>
  <si>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</si>
  <si>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</si>
  <si>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</si>
  <si>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</si>
  <si>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</si>
  <si>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</si>
  <si>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</si>
  <si>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</si>
  <si>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</si>
  <si>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</si>
  <si>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</si>
  <si>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</si>
  <si>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</si>
  <si>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</si>
  <si>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</si>
  <si>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</si>
  <si>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</si>
  <si>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</si>
  <si>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</si>
  <si>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</si>
  <si>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</si>
  <si>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</si>
  <si>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</si>
  <si>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</si>
  <si>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</si>
  <si>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</si>
  <si>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</si>
  <si>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</si>
  <si>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</si>
  <si>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</si>
  <si>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</si>
  <si>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</si>
  <si>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</si>
  <si>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</si>
  <si>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</si>
  <si>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</si>
  <si>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</si>
  <si>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</si>
  <si>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</si>
  <si>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</si>
  <si>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</si>
  <si>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</si>
  <si>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</si>
  <si>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</si>
  <si>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</si>
  <si>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</si>
  <si>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</si>
  <si>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</si>
  <si>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</si>
  <si>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</si>
  <si>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</si>
  <si>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</si>
  <si>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</si>
  <si>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</si>
  <si>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</si>
  <si>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</si>
  <si>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</si>
  <si>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</si>
  <si>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</si>
  <si>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</si>
  <si>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</si>
  <si>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</si>
  <si>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</si>
  <si>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</si>
  <si>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</si>
  <si>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</si>
  <si>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</si>
  <si>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</si>
  <si>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</si>
  <si>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</si>
  <si>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</si>
  <si>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</si>
  <si>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</si>
  <si>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</si>
  <si>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</si>
  <si>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</si>
  <si>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</si>
  <si>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</si>
  <si>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</si>
  <si>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</si>
  <si>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</si>
  <si>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</si>
  <si>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</si>
  <si>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</si>
  <si>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</si>
  <si>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</si>
  <si>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</si>
  <si>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</si>
  <si>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</si>
  <si>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</si>
  <si>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</si>
  <si>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</si>
  <si>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</si>
  <si>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</si>
  <si>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</si>
  <si>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</si>
  <si>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</si>
  <si>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</si>
  <si>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</si>
  <si>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</si>
  <si>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</si>
  <si>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</si>
  <si>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</si>
  <si>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</si>
  <si>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</si>
  <si>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</si>
  <si>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</si>
  <si>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</si>
  <si>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</si>
  <si>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</si>
  <si>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</si>
  <si>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</si>
  <si>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</si>
  <si>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</si>
  <si>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</si>
  <si>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</si>
  <si>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</si>
  <si>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</si>
  <si>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</si>
  <si>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</si>
  <si>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</si>
  <si>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</si>
  <si>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</si>
  <si>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</si>
  <si>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</si>
  <si>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</si>
  <si>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</si>
  <si>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</si>
  <si>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</si>
  <si>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</si>
  <si>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</si>
  <si>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</si>
  <si>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</si>
  <si>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</si>
  <si>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</si>
  <si>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</si>
  <si>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</si>
  <si>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</si>
  <si>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</si>
  <si>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</si>
  <si>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</si>
  <si>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</si>
  <si>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</si>
  <si>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</si>
  <si>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</si>
  <si>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</si>
  <si>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</si>
  <si>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</si>
  <si>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</si>
  <si>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</si>
  <si>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</si>
  <si>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</si>
  <si>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</si>
  <si>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</si>
  <si>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</si>
  <si>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</si>
  <si>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</si>
  <si>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</si>
  <si>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</si>
  <si>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</si>
  <si>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</si>
  <si>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</si>
  <si>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</si>
  <si>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</si>
  <si>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</si>
  <si>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</si>
  <si>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</si>
  <si>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</si>
  <si>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</si>
  <si>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</si>
  <si>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</si>
  <si>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</si>
  <si>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</si>
  <si>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</si>
  <si>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</si>
  <si>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</si>
  <si>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</si>
  <si>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</si>
  <si>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</si>
  <si>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</si>
  <si>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</si>
  <si>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</si>
  <si>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</si>
  <si>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</si>
  <si>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</si>
  <si>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</si>
  <si>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</si>
  <si>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</si>
  <si>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</si>
  <si>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</si>
  <si>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</si>
  <si>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</si>
  <si>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</si>
  <si>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</si>
  <si>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</si>
  <si>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</si>
  <si>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</si>
  <si>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</si>
  <si>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</si>
  <si>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</si>
  <si>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</si>
  <si>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</si>
  <si>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</si>
  <si>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</si>
  <si>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</si>
  <si>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</si>
  <si>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</si>
  <si>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</si>
  <si>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</si>
  <si>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</si>
  <si>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</si>
  <si>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</si>
  <si>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</si>
  <si>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</si>
  <si>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</si>
  <si>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</si>
  <si>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</si>
  <si>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</si>
  <si>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</si>
  <si>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</si>
  <si>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</si>
  <si>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</si>
  <si>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</si>
  <si>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</si>
  <si>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</si>
  <si>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</si>
  <si>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</si>
  <si>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</si>
  <si>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</si>
  <si>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</si>
  <si>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</si>
  <si>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</si>
  <si>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</si>
  <si>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</si>
  <si>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</si>
  <si>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</si>
  <si>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</si>
  <si>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</si>
  <si>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</si>
  <si>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</si>
  <si>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</si>
  <si>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</si>
  <si>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</si>
  <si>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</si>
  <si>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</si>
  <si>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</si>
  <si>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</si>
  <si>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</si>
  <si>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</si>
  <si>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</si>
  <si>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</si>
  <si>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</si>
  <si>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</si>
  <si>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</si>
  <si>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</si>
  <si>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</si>
  <si>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</si>
  <si>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</si>
  <si>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</si>
  <si>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</si>
  <si>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</si>
  <si>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</si>
  <si>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</si>
  <si>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</si>
  <si>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</si>
  <si>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</si>
  <si>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</si>
  <si>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</si>
  <si>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</si>
  <si>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</si>
  <si>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</si>
  <si>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</si>
  <si>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</si>
  <si>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</si>
  <si>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</si>
  <si>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</si>
  <si>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</si>
  <si>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</si>
  <si>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</si>
  <si>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</si>
  <si>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</si>
  <si>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</si>
  <si>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</si>
  <si>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</si>
  <si>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</si>
  <si>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</si>
  <si>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</si>
  <si>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</si>
  <si>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</si>
  <si>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</si>
  <si>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</si>
  <si>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</si>
  <si>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</si>
  <si>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</si>
  <si>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</si>
  <si>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</si>
  <si>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</si>
  <si>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</si>
  <si>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</si>
  <si>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</si>
  <si>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</si>
  <si>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</si>
  <si>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</si>
  <si>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</si>
  <si>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</si>
  <si>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</si>
  <si>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</si>
  <si>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</si>
  <si>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</si>
  <si>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</si>
  <si>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</si>
  <si>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</si>
  <si>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</si>
  <si>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</si>
  <si>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</si>
  <si>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</si>
  <si>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</si>
  <si>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</si>
  <si>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</si>
  <si>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</si>
  <si>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</si>
  <si>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</si>
  <si>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</si>
  <si>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</si>
  <si>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</si>
  <si>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</si>
  <si>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</si>
  <si>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</si>
  <si>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</si>
  <si>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</si>
  <si>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</si>
  <si>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</si>
  <si>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</si>
  <si>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</si>
  <si>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</si>
  <si>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</si>
  <si>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</si>
  <si>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</si>
  <si>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</si>
  <si>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</si>
  <si>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</si>
  <si>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</si>
  <si>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</si>
  <si>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</si>
  <si>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</si>
  <si>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</si>
  <si>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</si>
  <si>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</si>
  <si>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</si>
  <si>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</si>
  <si>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</si>
  <si>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</si>
  <si>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</si>
  <si>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</si>
  <si>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</si>
  <si>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</si>
  <si>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</si>
  <si>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</si>
  <si>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</si>
  <si>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</si>
  <si>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</si>
  <si>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</si>
  <si>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</si>
  <si>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</si>
  <si>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</si>
  <si>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</si>
  <si>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</si>
  <si>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</si>
  <si>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</si>
  <si>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</si>
  <si>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</si>
  <si>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</si>
  <si>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</si>
  <si>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</si>
  <si>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</si>
  <si>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</si>
  <si>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</si>
  <si>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</si>
  <si>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</si>
  <si>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</si>
  <si>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</si>
  <si>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</si>
  <si>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</si>
  <si>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</si>
  <si>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</si>
  <si>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</si>
  <si>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</si>
  <si>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</si>
  <si>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</si>
  <si>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</si>
  <si>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</si>
  <si>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</si>
  <si>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</si>
  <si>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</si>
  <si>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</si>
  <si>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</si>
  <si>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</si>
  <si>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</si>
  <si>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</si>
  <si>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</si>
  <si>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</si>
  <si>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</si>
  <si>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</si>
  <si>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</si>
  <si>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</si>
  <si>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</si>
  <si>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</si>
  <si>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</si>
  <si>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</si>
  <si>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</si>
  <si>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</si>
  <si>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</si>
  <si>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</si>
  <si>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</si>
  <si>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</si>
  <si>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</si>
  <si>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</si>
  <si>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</si>
  <si>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</si>
  <si>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</si>
  <si>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</si>
  <si>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</si>
  <si>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</si>
  <si>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</si>
  <si>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</si>
  <si>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</si>
  <si>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</si>
  <si>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</si>
  <si>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</si>
  <si>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</si>
  <si>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</si>
  <si>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</si>
  <si>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</si>
  <si>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</si>
  <si>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</si>
  <si>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</si>
  <si>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</si>
  <si>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</si>
  <si>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</si>
  <si>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</si>
  <si>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</si>
  <si>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</si>
  <si>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</si>
  <si>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</si>
  <si>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</si>
  <si>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</si>
  <si>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</si>
  <si>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</si>
  <si>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</si>
  <si>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</si>
  <si>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</si>
  <si>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</si>
  <si>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</si>
  <si>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</si>
  <si>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</si>
  <si>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</si>
  <si>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</si>
  <si>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</si>
  <si>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</si>
  <si>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</si>
  <si>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</si>
  <si>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</si>
  <si>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</si>
  <si>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</si>
  <si>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</si>
  <si>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</si>
  <si>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</si>
  <si>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</si>
  <si>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</si>
  <si>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</si>
  <si>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</si>
  <si>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</si>
  <si>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</si>
  <si>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</si>
  <si>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</si>
  <si>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</si>
  <si>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</si>
  <si>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</si>
  <si>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</si>
  <si>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</si>
  <si>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</si>
  <si>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</si>
  <si>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</si>
  <si>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</si>
  <si>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</si>
  <si>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</si>
  <si>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</si>
  <si>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</si>
  <si>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</si>
  <si>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</si>
  <si>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</si>
  <si>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</si>
  <si>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</si>
  <si>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</si>
  <si>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</si>
  <si>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</si>
  <si>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</si>
  <si>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</si>
  <si>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</si>
  <si>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</si>
  <si>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</si>
  <si>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</si>
  <si>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</si>
  <si>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</si>
  <si>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</si>
  <si>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</si>
  <si>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</si>
  <si>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</si>
  <si>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</si>
  <si>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</si>
  <si>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</si>
  <si>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</si>
  <si>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</si>
  <si>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</si>
  <si>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</si>
  <si>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</si>
  <si>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</si>
  <si>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</si>
  <si>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</si>
  <si>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</si>
  <si>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</si>
  <si>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</si>
  <si>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</si>
  <si>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</si>
  <si>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</si>
  <si>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</si>
  <si>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</si>
  <si>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</si>
  <si>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</si>
  <si>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</si>
  <si>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</si>
  <si>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</si>
  <si>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</si>
  <si>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</si>
  <si>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</si>
  <si>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</si>
  <si>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</si>
  <si>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</si>
  <si>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</si>
  <si>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</si>
  <si>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</si>
  <si>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</si>
  <si>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</si>
  <si>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</si>
  <si>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</si>
  <si>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</si>
  <si>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</si>
  <si>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</si>
  <si>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</si>
  <si>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</si>
  <si>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</si>
  <si>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</si>
  <si>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</si>
  <si>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</si>
  <si>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</si>
  <si>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</si>
  <si>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</si>
  <si>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</si>
  <si>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</si>
  <si>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</si>
  <si>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</si>
  <si>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</si>
  <si>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</si>
  <si>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</si>
  <si>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</si>
  <si>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</si>
  <si>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</si>
  <si>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</si>
  <si>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</si>
  <si>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</si>
  <si>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</si>
  <si>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</si>
  <si>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</si>
  <si>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</si>
  <si>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</si>
  <si>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</si>
  <si>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</si>
  <si>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</si>
  <si>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</si>
  <si>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</si>
  <si>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</si>
  <si>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</si>
  <si>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</si>
  <si>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</si>
  <si>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</si>
  <si>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</si>
  <si>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</si>
  <si>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</si>
  <si>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</si>
  <si>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</si>
  <si>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</si>
  <si>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</si>
  <si>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</si>
  <si>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</si>
  <si>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</si>
  <si>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</si>
  <si>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</si>
  <si>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</si>
  <si>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</si>
  <si>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</si>
  <si>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</si>
  <si>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</si>
  <si>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</si>
  <si>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</si>
  <si>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</si>
  <si>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</si>
  <si>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</si>
  <si>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</si>
  <si>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</si>
  <si>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</si>
  <si>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</si>
  <si>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</si>
  <si>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</si>
  <si>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</si>
  <si>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</si>
  <si>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</si>
  <si>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</si>
  <si>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</si>
  <si>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</si>
  <si>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</si>
  <si>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</si>
  <si>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</si>
  <si>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</si>
  <si>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</si>
  <si>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</si>
  <si>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</si>
  <si>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</si>
  <si>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</si>
  <si>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</si>
  <si>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</si>
  <si>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</si>
  <si>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</si>
  <si>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</si>
  <si>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</si>
  <si>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</si>
  <si>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</si>
  <si>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</si>
  <si>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</si>
  <si>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</si>
  <si>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</si>
  <si>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</si>
  <si>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</si>
  <si>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</si>
  <si>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</si>
  <si>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</si>
  <si>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</si>
  <si>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</si>
  <si>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</si>
  <si>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</si>
  <si>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</si>
  <si>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</si>
  <si>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</si>
  <si>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</si>
  <si>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</si>
  <si>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</si>
  <si>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</si>
  <si>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</si>
  <si>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</si>
  <si>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</si>
  <si>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</si>
  <si>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</si>
  <si>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</si>
  <si>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</si>
  <si>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</si>
  <si>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</si>
  <si>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</si>
  <si>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</si>
  <si>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</si>
  <si>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</si>
  <si>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</si>
  <si>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</si>
  <si>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</si>
  <si>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</si>
  <si>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</si>
  <si>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</si>
  <si>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</si>
  <si>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</si>
  <si>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</si>
  <si>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</si>
  <si>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</si>
  <si>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</si>
  <si>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</si>
  <si>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</si>
  <si>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</si>
  <si>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</si>
  <si>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</si>
  <si>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</si>
  <si>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</si>
  <si>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</si>
  <si>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</si>
  <si>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</si>
  <si>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</si>
  <si>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</si>
  <si>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</si>
  <si>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</si>
  <si>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</si>
  <si>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</si>
  <si>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</si>
  <si>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</si>
  <si>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</si>
  <si>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</si>
  <si>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</si>
  <si>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</si>
  <si>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</si>
  <si>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</si>
  <si>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</si>
  <si>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</si>
  <si>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</si>
  <si>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</si>
  <si>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</si>
  <si>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</si>
  <si>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</si>
  <si>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</si>
  <si>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</si>
  <si>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</si>
  <si>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</si>
  <si>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</si>
  <si>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</si>
  <si>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</si>
  <si>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</si>
  <si>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</si>
  <si>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</si>
  <si>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</si>
  <si>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</si>
  <si>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</si>
  <si>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</si>
  <si>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</si>
  <si>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</si>
  <si>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</si>
  <si>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</si>
  <si>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</si>
  <si>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</si>
  <si>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</si>
  <si>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</si>
  <si>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</si>
  <si>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</si>
  <si>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</si>
  <si>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</si>
  <si>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</si>
  <si>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</si>
  <si>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</si>
  <si>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</si>
  <si>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</si>
  <si>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</si>
  <si>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</si>
  <si>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</si>
  <si>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</si>
  <si>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</si>
  <si>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</si>
  <si>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</si>
  <si>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</si>
  <si>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</si>
  <si>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</si>
  <si>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</si>
  <si>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</si>
  <si>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</si>
  <si>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</si>
  <si>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</si>
  <si>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</si>
  <si>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</si>
  <si>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</si>
  <si>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</si>
  <si>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</si>
  <si>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</si>
  <si>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</si>
  <si>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</si>
  <si>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</si>
  <si>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</si>
  <si>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</si>
  <si>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</si>
  <si>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</si>
  <si>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</si>
  <si>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</si>
  <si>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</si>
  <si>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</si>
  <si>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</si>
  <si>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</si>
  <si>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</si>
  <si>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</si>
  <si>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</si>
  <si>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</si>
  <si>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</si>
  <si>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</si>
  <si>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</si>
  <si>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</si>
  <si>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</si>
  <si>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</si>
  <si>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</si>
  <si>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</si>
  <si>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</si>
  <si>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</si>
  <si>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</si>
  <si>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</si>
  <si>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</si>
  <si>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</si>
  <si>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</si>
  <si>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</si>
  <si>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</si>
  <si>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</si>
  <si>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</si>
  <si>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</si>
  <si>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</si>
  <si>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</si>
  <si>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</si>
  <si>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</si>
  <si>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</si>
  <si>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</si>
  <si>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</si>
  <si>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</si>
  <si>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</si>
  <si>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</si>
  <si>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</si>
  <si>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</si>
  <si>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</si>
  <si>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</si>
  <si>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</si>
  <si>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</si>
  <si>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</si>
  <si>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</si>
  <si>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</si>
  <si>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</si>
  <si>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</si>
  <si>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</si>
  <si>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</si>
  <si>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</si>
  <si>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</si>
  <si>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</si>
  <si>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</si>
  <si>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</si>
  <si>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</si>
  <si>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</si>
  <si>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</si>
  <si>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</si>
  <si>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</si>
  <si>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</si>
  <si>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</si>
  <si>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</si>
  <si>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</si>
  <si>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</si>
  <si>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</si>
  <si>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</si>
  <si>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</si>
  <si>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</si>
  <si>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</si>
  <si>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</si>
  <si>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</si>
  <si>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</si>
  <si>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</si>
  <si>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</si>
  <si>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</si>
  <si>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</si>
  <si>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</si>
  <si>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</si>
  <si>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</si>
  <si>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</si>
  <si>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</si>
  <si>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</si>
  <si>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</si>
  <si>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</si>
  <si>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</si>
  <si>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</si>
  <si>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</si>
  <si>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</si>
  <si>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</si>
  <si>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</si>
  <si>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</si>
  <si>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</si>
  <si>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</si>
  <si>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</si>
  <si>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</si>
  <si>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</si>
  <si>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</si>
  <si>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</si>
  <si>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</si>
  <si>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</si>
  <si>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</si>
  <si>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</si>
  <si>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</si>
  <si>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</si>
  <si>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</si>
  <si>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</si>
  <si>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</si>
  <si>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</si>
  <si>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</si>
  <si>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</si>
  <si>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</si>
  <si>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</si>
  <si>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</si>
  <si>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</si>
  <si>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</si>
  <si>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</si>
  <si>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</si>
  <si>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</si>
  <si>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</si>
  <si>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</si>
  <si>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</si>
  <si>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</si>
  <si>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</si>
  <si>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</si>
  <si>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</si>
  <si>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</si>
  <si>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</si>
  <si>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</si>
  <si>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</si>
  <si>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</si>
  <si>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</si>
  <si>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</si>
  <si>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</si>
  <si>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</si>
  <si>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</si>
  <si>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</si>
  <si>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</si>
  <si>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</si>
  <si>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</si>
  <si>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</si>
  <si>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</si>
  <si>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</si>
  <si>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</si>
  <si>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</si>
  <si>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</si>
  <si>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</si>
  <si>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</si>
  <si>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</si>
  <si>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OSTKO 105</t>
  </si>
  <si>
    <t>SE0006027330</t>
  </si>
  <si>
    <t>Ostersunds Kommun</t>
  </si>
  <si>
    <t>OSTKO_105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</si>
</sst>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30" t="e">
        <f>IF(C2="-","",VLOOKUP(C2,BondIssuerTable,2,0))</f>
        <v>#N/A</v>
      </c>
      <c r="J2" s="230"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8"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4.4">
      <c r="S28" s="117" t="s">
        <v>891</v>
      </c>
      <c r="T28" s="117" t="s">
        <v>994</v>
      </c>
    </row>
    <row r="29" spans="1:21" ht="14.4">
      <c r="S29" s="117" t="s">
        <v>893</v>
      </c>
      <c r="T29" s="117" t="s">
        <v>995</v>
      </c>
    </row>
    <row r="30" spans="1:21" ht="14.4">
      <c r="S30" s="117" t="s">
        <v>895</v>
      </c>
      <c r="T30" s="117" t="s">
        <v>999</v>
      </c>
    </row>
    <row r="31" spans="1:21" ht="14.4">
      <c r="S31" s="117" t="s">
        <v>897</v>
      </c>
      <c r="T31" s="117" t="s">
        <v>998</v>
      </c>
    </row>
    <row r="32" spans="1:21" ht="14.4">
      <c r="S32" s="117" t="s">
        <v>899</v>
      </c>
      <c r="T32" s="117" t="s">
        <v>997</v>
      </c>
    </row>
    <row r="33" spans="19:20" ht="14.4">
      <c r="S33" s="117" t="s">
        <v>901</v>
      </c>
      <c r="T33" s="117" t="s">
        <v>996</v>
      </c>
    </row>
    <row r="34" spans="19:20" ht="14.4">
      <c r="S34" s="117" t="s">
        <v>903</v>
      </c>
      <c r="T34" s="117" t="s">
        <v>984</v>
      </c>
    </row>
    <row r="35" spans="19:20" ht="14.4">
      <c r="S35" s="117" t="s">
        <v>905</v>
      </c>
      <c r="T35" s="117" t="s">
        <v>982</v>
      </c>
    </row>
    <row r="36" spans="19:20" ht="14.4">
      <c r="S36" s="117" t="s">
        <v>907</v>
      </c>
      <c r="T36" s="117" t="s">
        <v>983</v>
      </c>
    </row>
    <row r="37" spans="19:20" ht="14.4">
      <c r="S37" s="117" t="s">
        <v>909</v>
      </c>
      <c r="T37" s="117" t="s">
        <v>986</v>
      </c>
    </row>
    <row r="38" spans="19:20" ht="14.4">
      <c r="S38" s="117" t="s">
        <v>911</v>
      </c>
      <c r="T38" s="117" t="s">
        <v>987</v>
      </c>
    </row>
    <row r="39" spans="19:20" ht="14.4">
      <c r="S39" s="117" t="s">
        <v>913</v>
      </c>
      <c r="T39" s="117" t="s">
        <v>988</v>
      </c>
    </row>
    <row r="40" spans="19:20" ht="14.4">
      <c r="S40" s="117" t="s">
        <v>915</v>
      </c>
      <c r="T40" s="117" t="s">
        <v>985</v>
      </c>
    </row>
    <row r="41" spans="19:20" ht="14.4">
      <c r="S41" s="117" t="s">
        <v>917</v>
      </c>
      <c r="T41" s="117" t="s">
        <v>970</v>
      </c>
    </row>
    <row r="42" spans="19:20" ht="14.4">
      <c r="S42" s="117" t="s">
        <v>919</v>
      </c>
      <c r="T42" s="117" t="s">
        <v>975</v>
      </c>
    </row>
    <row r="43" spans="19:20" ht="14.4">
      <c r="S43" s="117" t="s">
        <v>921</v>
      </c>
      <c r="T43" s="117" t="s">
        <v>978</v>
      </c>
    </row>
    <row r="44" spans="19:20" ht="14.4">
      <c r="S44" s="117" t="s">
        <v>923</v>
      </c>
      <c r="T44" s="117" t="s">
        <v>977</v>
      </c>
    </row>
    <row r="45" spans="19:20" ht="14.4">
      <c r="S45" s="117" t="s">
        <v>925</v>
      </c>
      <c r="T45" s="117" t="s">
        <v>972</v>
      </c>
    </row>
    <row r="46" spans="19:20" ht="14.4">
      <c r="S46" s="117" t="s">
        <v>927</v>
      </c>
      <c r="T46" s="117" t="s">
        <v>974</v>
      </c>
    </row>
    <row r="47" spans="19:20" ht="14.4">
      <c r="S47" s="117" t="s">
        <v>929</v>
      </c>
      <c r="T47" s="117" t="s">
        <v>973</v>
      </c>
    </row>
    <row r="48" spans="19:20" ht="14.4">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8" thickBot="1">
      <c r="A4" s="6" t="s">
        <v>1089</v>
      </c>
      <c r="B4" s="223"/>
      <c r="C4" s="223"/>
      <c r="D4" s="223"/>
      <c r="E4" s="223"/>
      <c r="F4" s="223"/>
      <c r="G4" s="223"/>
      <c r="H4" s="223"/>
      <c r="I4" s="223"/>
      <c r="J4" s="223"/>
      <c r="K4" s="223"/>
      <c r="S4" s="63"/>
      <c r="T4" s="221"/>
      <c r="U4" s="221"/>
      <c r="V4" s="63"/>
    </row>
    <row r="5" spans="1:68" ht="78" customHeight="1">
      <c r="A5" s="246" t="s">
        <v>1192</v>
      </c>
      <c r="B5" s="246"/>
      <c r="C5" s="246"/>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26" sqref="C26"/>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348</v>
      </c>
      <c r="C2" s="64" t="s">
        <v>1281</v>
      </c>
      <c r="D2" s="64" t="s">
        <v>464</v>
      </c>
      <c r="E2" s="65" t="s">
        <v>35</v>
      </c>
      <c r="F2" s="64" t="s">
        <v>346</v>
      </c>
      <c r="G2" s="4">
        <v>41802</v>
      </c>
      <c r="H2" s="95" t="str">
        <f>IF(C2="-","",VLOOKUP(C2,CouponBondIssuersTable,2,0))</f>
        <v>OST</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t="s">
        <v>1416</v>
      </c>
      <c r="B7" s="83" t="s">
        <v>1418</v>
      </c>
      <c r="C7" s="64">
        <v>105</v>
      </c>
      <c r="D7" s="64" t="s">
        <v>1417</v>
      </c>
      <c r="E7" s="65">
        <v>1000000</v>
      </c>
      <c r="F7" s="64" t="s">
        <v>35</v>
      </c>
      <c r="G7" s="64" t="s">
        <v>420</v>
      </c>
      <c r="H7" s="64" t="s">
        <v>1169</v>
      </c>
      <c r="I7" s="84">
        <v>0.33500000000000002</v>
      </c>
      <c r="J7" s="64">
        <v>4</v>
      </c>
      <c r="K7" s="4">
        <v>41894</v>
      </c>
      <c r="L7" s="4">
        <v>43628</v>
      </c>
      <c r="M7" s="4" t="s">
        <v>1166</v>
      </c>
      <c r="N7" s="51" t="s">
        <v>424</v>
      </c>
      <c r="O7" s="65">
        <v>450000000</v>
      </c>
      <c r="P7" s="4">
        <v>41802</v>
      </c>
      <c r="Q7" s="4">
        <f>IF(P7&lt;&gt;"",P7,"")</f>
        <v>41802</v>
      </c>
      <c r="R7" s="4">
        <v>43628</v>
      </c>
      <c r="S7" s="4">
        <v>43614</v>
      </c>
      <c r="T7" s="85" t="s">
        <v>1419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ht="15">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ht="15">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ht="15">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33203125" defaultRowHeight="14.4"/>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2014-06-11T09:23:24Z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