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I7" i="6" l="1"/>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<sst xmlns="http://schemas.openxmlformats.org/spreadsheetml/2006/main" count="2482" uniqueCount="1422">
  <si>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</si>
  <si>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</si>
  <si>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</si>
  <si>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</si>
  <si>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</si>
  <si>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</si>
  <si>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</si>
  <si>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</si>
  <si>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</si>
  <si>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</si>
  <si>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</si>
  <si>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</si>
  <si>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</si>
  <si>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</si>
  <si>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</si>
  <si>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</si>
  <si>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</si>
  <si>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</si>
  <si>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</si>
  <si>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</si>
  <si>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</si>
  <si>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</si>
  <si>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</si>
  <si>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</si>
  <si>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</si>
  <si>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</si>
  <si>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</si>
  <si>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</si>
  <si>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</si>
  <si>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</si>
  <si>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</si>
  <si>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</si>
  <si>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</si>
  <si>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</si>
  <si>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</si>
  <si>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</si>
  <si>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</si>
  <si>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</si>
  <si>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</si>
  <si>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</si>
  <si>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</si>
  <si>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</si>
  <si>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</si>
  <si>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</si>
  <si>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</si>
  <si>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</si>
  <si>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</si>
  <si>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</si>
  <si>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</si>
  <si>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</si>
  <si>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</si>
  <si>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</si>
  <si>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</si>
  <si>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</si>
  <si>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</si>
  <si>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</si>
  <si>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</si>
  <si>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</si>
  <si>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</si>
  <si>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</si>
  <si>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</si>
  <si>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</si>
  <si>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</si>
  <si>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</si>
  <si>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</si>
  <si>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</si>
  <si>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</si>
  <si>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</si>
  <si>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</si>
  <si>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</si>
  <si>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</si>
  <si>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</si>
  <si>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</si>
  <si>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</si>
  <si>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</si>
  <si>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</si>
  <si>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</si>
  <si>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</si>
  <si>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</si>
  <si>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</si>
  <si>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</si>
  <si>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</si>
  <si>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</si>
  <si>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</si>
  <si>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</si>
  <si>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</si>
  <si>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</si>
  <si>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</si>
  <si>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</si>
  <si>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</si>
  <si>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</si>
  <si>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</si>
  <si>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</si>
  <si>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</si>
  <si>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</si>
  <si>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</si>
  <si>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</si>
  <si>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</si>
  <si>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</si>
  <si>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</si>
  <si>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</si>
  <si>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</si>
  <si>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</si>
  <si>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</si>
  <si>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</si>
  <si>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</si>
  <si>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</si>
  <si>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</si>
  <si>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</si>
  <si>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</si>
  <si>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</si>
  <si>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</si>
  <si>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</si>
  <si>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</si>
  <si>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</si>
  <si>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</si>
  <si>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</si>
  <si>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</si>
  <si>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</si>
  <si>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</si>
  <si>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</si>
  <si>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</si>
  <si>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</si>
  <si>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</si>
  <si>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</si>
  <si>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</si>
  <si>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</si>
  <si>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</si>
  <si>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</si>
  <si>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</si>
  <si>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</si>
  <si>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</si>
  <si>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</si>
  <si>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</si>
  <si>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</si>
  <si>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</si>
  <si>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</si>
  <si>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</si>
  <si>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</si>
  <si>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</si>
  <si>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</si>
  <si>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</si>
  <si>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</si>
  <si>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</si>
  <si>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</si>
  <si>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</si>
  <si>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</si>
  <si>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</si>
  <si>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</si>
  <si>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</si>
  <si>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</si>
  <si>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</si>
  <si>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</si>
  <si>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</si>
  <si>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</si>
  <si>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</si>
  <si>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</si>
  <si>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</si>
  <si>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</si>
  <si>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</si>
  <si>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</si>
  <si>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</si>
  <si>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</si>
  <si>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</si>
  <si>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</si>
  <si>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</si>
  <si>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</si>
  <si>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</si>
  <si>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</si>
  <si>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</si>
  <si>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</si>
  <si>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</si>
  <si>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</si>
  <si>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</si>
  <si>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</si>
  <si>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</si>
  <si>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</si>
  <si>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</si>
  <si>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</si>
  <si>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</si>
  <si>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</si>
  <si>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</si>
  <si>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</si>
  <si>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</si>
  <si>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</si>
  <si>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</si>
  <si>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</si>
  <si>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</si>
  <si>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</si>
  <si>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</si>
  <si>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</si>
  <si>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</si>
  <si>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</si>
  <si>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</si>
  <si>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</si>
  <si>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</si>
  <si>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</si>
  <si>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</si>
  <si>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</si>
  <si>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</si>
  <si>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</si>
  <si>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</si>
  <si>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</si>
  <si>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</si>
  <si>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</si>
  <si>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</si>
  <si>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</si>
  <si>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</si>
  <si>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</si>
  <si>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</si>
  <si>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</si>
  <si>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</si>
  <si>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</si>
  <si>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</si>
  <si>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</si>
  <si>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</si>
  <si>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</si>
  <si>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</si>
  <si>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</si>
  <si>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</si>
  <si>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</si>
  <si>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</si>
  <si>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</si>
  <si>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</si>
  <si>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</si>
  <si>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</si>
  <si>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</si>
  <si>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</si>
  <si>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</si>
  <si>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</si>
  <si>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</si>
  <si>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</si>
  <si>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</si>
  <si>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</si>
  <si>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</si>
  <si>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</si>
  <si>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</si>
  <si>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</si>
  <si>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</si>
  <si>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</si>
  <si>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</si>
  <si>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</si>
  <si>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</si>
  <si>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</si>
  <si>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</si>
  <si>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</si>
  <si>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</si>
  <si>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</si>
  <si>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</si>
  <si>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</si>
  <si>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</si>
  <si>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</si>
  <si>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</si>
  <si>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</si>
  <si>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</si>
  <si>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</si>
  <si>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</si>
  <si>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</si>
  <si>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</si>
  <si>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</si>
  <si>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</si>
  <si>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</si>
  <si>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</si>
  <si>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</si>
  <si>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</si>
  <si>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</si>
  <si>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</si>
  <si>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</si>
  <si>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</si>
  <si>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</si>
  <si>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</si>
  <si>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</si>
  <si>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</si>
  <si>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</si>
  <si>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</si>
  <si>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</si>
  <si>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</si>
  <si>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</si>
  <si>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</si>
  <si>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</si>
  <si>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</si>
  <si>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</si>
  <si>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</si>
  <si>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</si>
  <si>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</si>
  <si>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</si>
  <si>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</si>
  <si>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</si>
  <si>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</si>
  <si>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</si>
  <si>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</si>
  <si>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</si>
  <si>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</si>
  <si>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</si>
  <si>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</si>
  <si>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</si>
  <si>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</si>
  <si>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</si>
  <si>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</si>
  <si>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</si>
  <si>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</si>
  <si>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</si>
  <si>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</si>
  <si>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</si>
  <si>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</si>
  <si>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</si>
  <si>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</si>
  <si>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</si>
  <si>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</si>
  <si>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</si>
  <si>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</si>
  <si>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</si>
  <si>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</si>
  <si>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</si>
  <si>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</si>
  <si>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</si>
  <si>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</si>
  <si>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</si>
  <si>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</si>
  <si>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</si>
  <si>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</si>
  <si>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</si>
  <si>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</si>
  <si>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</si>
  <si>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</si>
  <si>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</si>
  <si>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</si>
  <si>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</si>
  <si>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</si>
  <si>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</si>
  <si>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</si>
  <si>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</si>
  <si>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</si>
  <si>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</si>
  <si>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</si>
  <si>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</si>
  <si>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</si>
  <si>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</si>
  <si>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</si>
  <si>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</si>
  <si>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</si>
  <si>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</si>
  <si>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</si>
  <si>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</si>
  <si>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</si>
  <si>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</si>
  <si>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</si>
  <si>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</si>
  <si>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</si>
  <si>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</si>
  <si>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</si>
  <si>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</si>
  <si>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</si>
  <si>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</si>
  <si>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</si>
  <si>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</si>
  <si>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</si>
  <si>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</si>
  <si>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</si>
  <si>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</si>
  <si>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</si>
  <si>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</si>
  <si>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</si>
  <si>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</si>
  <si>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</si>
  <si>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</si>
  <si>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</si>
  <si>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</si>
  <si>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</si>
  <si>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</si>
  <si>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</si>
  <si>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</si>
  <si>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</si>
  <si>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</si>
  <si>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</si>
  <si>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</si>
  <si>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</si>
  <si>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</si>
  <si>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</si>
  <si>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</si>
  <si>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</si>
  <si>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</si>
  <si>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</si>
  <si>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</si>
  <si>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</si>
  <si>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</si>
  <si>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</si>
  <si>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</si>
  <si>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</si>
  <si>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</si>
  <si>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</si>
  <si>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</si>
  <si>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</si>
  <si>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</si>
  <si>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</si>
  <si>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</si>
  <si>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</si>
  <si>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</si>
  <si>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</si>
  <si>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</si>
  <si>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</si>
  <si>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</si>
  <si>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</si>
  <si>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</si>
  <si>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</si>
  <si>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</si>
  <si>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</si>
  <si>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</si>
  <si>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</si>
  <si>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</si>
  <si>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</si>
  <si>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</si>
  <si>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</si>
  <si>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</si>
  <si>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</si>
  <si>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</si>
  <si>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</si>
  <si>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</si>
  <si>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</si>
  <si>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</si>
  <si>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</si>
  <si>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</si>
  <si>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</si>
  <si>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</si>
  <si>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</si>
  <si>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</si>
  <si>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</si>
  <si>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</si>
  <si>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</si>
  <si>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</si>
  <si>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</si>
  <si>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</si>
  <si>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</si>
  <si>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</si>
  <si>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</si>
  <si>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</si>
  <si>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</si>
  <si>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</si>
  <si>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</si>
  <si>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</si>
  <si>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</si>
  <si>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</si>
  <si>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</si>
  <si>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</si>
  <si>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</si>
  <si>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</si>
  <si>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</si>
  <si>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</si>
  <si>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</si>
  <si>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</si>
  <si>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</si>
  <si>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</si>
  <si>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</si>
  <si>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</si>
  <si>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</si>
  <si>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</si>
  <si>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</si>
  <si>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</si>
  <si>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</si>
  <si>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</si>
  <si>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</si>
  <si>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</si>
  <si>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</si>
  <si>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</si>
  <si>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</si>
  <si>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</si>
  <si>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</si>
  <si>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</si>
  <si>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</si>
  <si>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</si>
  <si>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</si>
  <si>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</si>
  <si>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</si>
  <si>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</si>
  <si>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</si>
  <si>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</si>
  <si>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</si>
  <si>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</si>
  <si>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</si>
  <si>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</si>
  <si>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</si>
  <si>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</si>
  <si>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</si>
  <si>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</si>
  <si>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</si>
  <si>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</si>
  <si>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</si>
  <si>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</si>
  <si>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</si>
  <si>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</si>
  <si>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</si>
  <si>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</si>
  <si>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</si>
  <si>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</si>
  <si>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</si>
  <si>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</si>
  <si>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</si>
  <si>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</si>
  <si>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</si>
  <si>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</si>
  <si>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</si>
  <si>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</si>
  <si>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</si>
  <si>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</si>
  <si>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</si>
  <si>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</si>
  <si>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</si>
  <si>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</si>
  <si>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</si>
  <si>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</si>
  <si>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</si>
  <si>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</si>
  <si>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</si>
  <si>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</si>
  <si>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</si>
  <si>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</si>
  <si>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</si>
  <si>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</si>
  <si>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</si>
  <si>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</si>
  <si>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</si>
  <si>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</si>
  <si>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</si>
  <si>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</si>
  <si>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</si>
  <si>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</si>
  <si>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</si>
  <si>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</si>
  <si>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</si>
  <si>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</si>
  <si>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</si>
  <si>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</si>
  <si>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</si>
  <si>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</si>
  <si>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</si>
  <si>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</si>
  <si>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</si>
  <si>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</si>
  <si>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</si>
  <si>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</si>
  <si>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</si>
  <si>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</si>
  <si>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</si>
  <si>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</si>
  <si>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</si>
  <si>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</si>
  <si>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</si>
  <si>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</si>
  <si>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</si>
  <si>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</si>
  <si>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</si>
  <si>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</si>
  <si>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</si>
  <si>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</si>
  <si>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</si>
  <si>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</si>
  <si>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</si>
  <si>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</si>
  <si>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</si>
  <si>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</si>
  <si>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</si>
  <si>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</si>
  <si>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</si>
  <si>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</si>
  <si>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</si>
  <si>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</si>
  <si>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</si>
  <si>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</si>
  <si>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</si>
  <si>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</si>
  <si>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</si>
  <si>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</si>
  <si>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</si>
  <si>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</si>
  <si>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</si>
  <si>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</si>
  <si>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</si>
  <si>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</si>
  <si>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</si>
  <si>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</si>
  <si>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</si>
  <si>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</si>
  <si>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</si>
  <si>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</si>
  <si>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</si>
  <si>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</si>
  <si>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</si>
  <si>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</si>
  <si>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</si>
  <si>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</si>
  <si>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</si>
  <si>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</si>
  <si>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</si>
  <si>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</si>
  <si>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</si>
  <si>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</si>
  <si>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</si>
  <si>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</si>
  <si>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</si>
  <si>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</si>
  <si>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</si>
  <si>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</si>
  <si>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</si>
  <si>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</si>
  <si>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</si>
  <si>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</si>
  <si>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</si>
  <si>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</si>
  <si>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</si>
  <si>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</si>
  <si>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</si>
  <si>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</si>
  <si>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</si>
  <si>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</si>
  <si>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</si>
  <si>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</si>
  <si>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</si>
  <si>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</si>
  <si>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</si>
  <si>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</si>
  <si>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</si>
  <si>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</si>
  <si>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</si>
  <si>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</si>
  <si>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</si>
  <si>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</si>
  <si>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</si>
  <si>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</si>
  <si>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</si>
  <si>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</si>
  <si>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</si>
  <si>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</si>
  <si>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</si>
  <si>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</si>
  <si>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</si>
  <si>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</si>
  <si>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</si>
  <si>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</si>
  <si>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</si>
  <si>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</si>
  <si>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</si>
  <si>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</si>
  <si>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</si>
  <si>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</si>
  <si>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</si>
  <si>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</si>
  <si>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</si>
  <si>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</si>
  <si>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</si>
  <si>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</si>
  <si>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</si>
  <si>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</si>
  <si>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</si>
  <si>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</si>
  <si>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</si>
  <si>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</si>
  <si>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</si>
  <si>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</si>
  <si>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</si>
  <si>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</si>
  <si>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</si>
  <si>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</si>
  <si>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</si>
  <si>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</si>
  <si>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</si>
  <si>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</si>
  <si>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</si>
  <si>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</si>
  <si>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</si>
  <si>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</si>
  <si>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</si>
  <si>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</si>
  <si>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</si>
  <si>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</si>
  <si>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</si>
  <si>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</si>
  <si>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</si>
  <si>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</si>
  <si>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</si>
  <si>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</si>
  <si>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</si>
  <si>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</si>
  <si>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</si>
  <si>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</si>
  <si>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</si>
  <si>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</si>
  <si>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</si>
  <si>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</si>
  <si>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</si>
  <si>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</si>
  <si>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</si>
  <si>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</si>
  <si>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</si>
  <si>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</si>
  <si>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</si>
  <si>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</si>
  <si>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</si>
  <si>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</si>
  <si>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</si>
  <si>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</si>
  <si>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</si>
  <si>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</si>
  <si>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</si>
  <si>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</si>
  <si>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</si>
  <si>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</si>
  <si>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</si>
  <si>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</si>
  <si>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</si>
  <si>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</si>
  <si>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</si>
  <si>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</si>
  <si>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</si>
  <si>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</si>
  <si>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</si>
  <si>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</si>
  <si>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</si>
  <si>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</si>
  <si>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</si>
  <si>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</si>
  <si>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</si>
  <si>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</si>
  <si>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</si>
  <si>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</si>
  <si>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</si>
  <si>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</si>
  <si>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</si>
  <si>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</si>
  <si>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</si>
  <si>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</si>
  <si>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</si>
  <si>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</si>
  <si>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</si>
  <si>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</si>
  <si>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</si>
  <si>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</si>
  <si>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</si>
  <si>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</si>
  <si>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</si>
  <si>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</si>
  <si>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</si>
  <si>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</si>
  <si>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</si>
  <si>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</si>
  <si>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</si>
  <si>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</si>
  <si>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</si>
  <si>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</si>
  <si>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</si>
  <si>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</si>
  <si>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</si>
  <si>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</si>
  <si>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</si>
  <si>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</si>
  <si>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</si>
  <si>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</si>
  <si>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</si>
  <si>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</si>
  <si>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</si>
  <si>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</si>
  <si>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</si>
  <si>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</si>
  <si>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</si>
  <si>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</si>
  <si>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</si>
  <si>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</si>
  <si>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</si>
  <si>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</si>
  <si>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</si>
  <si>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</si>
  <si>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</si>
  <si>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</si>
  <si>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</si>
  <si>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</si>
  <si>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</si>
  <si>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</si>
  <si>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</si>
  <si>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</si>
  <si>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</si>
  <si>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</si>
  <si>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</si>
  <si>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</si>
  <si>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</si>
  <si>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</si>
  <si>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</si>
  <si>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</si>
  <si>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</si>
  <si>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</si>
  <si>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</si>
  <si>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</si>
  <si>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</si>
  <si>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</si>
  <si>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</si>
  <si>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</si>
  <si>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</si>
  <si>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</si>
  <si>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</si>
  <si>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</si>
  <si>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</si>
  <si>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</si>
  <si>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</si>
  <si>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</si>
  <si>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</si>
  <si>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</si>
  <si>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</si>
  <si>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</si>
  <si>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</si>
  <si>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</si>
  <si>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</si>
  <si>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</si>
  <si>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</si>
  <si>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</si>
  <si>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</si>
  <si>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</si>
  <si>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</si>
  <si>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</si>
  <si>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</si>
  <si>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</si>
  <si>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</si>
  <si>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</si>
  <si>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</si>
  <si>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</si>
  <si>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</si>
  <si>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</si>
  <si>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</si>
  <si>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</si>
  <si>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</si>
  <si>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</si>
  <si>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</si>
  <si>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</si>
  <si>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</si>
  <si>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</si>
  <si>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</si>
  <si>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</si>
  <si>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</si>
  <si>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</si>
  <si>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</si>
  <si>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</si>
  <si>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</si>
  <si>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</si>
  <si>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</si>
  <si>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</si>
  <si>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</si>
  <si>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</si>
  <si>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</si>
  <si>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</si>
  <si>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</si>
  <si>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</si>
  <si>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</si>
  <si>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</si>
  <si>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</si>
  <si>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</si>
  <si>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</si>
  <si>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</si>
  <si>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</si>
  <si>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</si>
  <si>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</si>
  <si>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</si>
  <si>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</si>
  <si>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</si>
  <si>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</si>
  <si>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</si>
  <si>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</si>
  <si>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</si>
  <si>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</si>
  <si>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</si>
  <si>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</si>
  <si>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</si>
  <si>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</si>
  <si>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</si>
  <si>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</si>
  <si>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</si>
  <si>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</si>
  <si>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</si>
  <si>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</si>
  <si>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</si>
  <si>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</si>
  <si>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</si>
  <si>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</si>
  <si>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</si>
  <si>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</si>
  <si>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</si>
  <si>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</si>
  <si>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</si>
  <si>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</si>
  <si>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</si>
  <si>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</si>
  <si>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</si>
  <si>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</si>
  <si>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</si>
  <si>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</si>
  <si>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</si>
  <si>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</si>
  <si>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</si>
  <si>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</si>
  <si>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</si>
  <si>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</si>
  <si>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</si>
  <si>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</si>
  <si>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</si>
  <si>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</si>
  <si>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</si>
  <si>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</si>
  <si>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</si>
  <si>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</si>
  <si>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</si>
  <si>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</si>
  <si>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</si>
  <si>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</si>
  <si>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</si>
  <si>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</si>
  <si>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</si>
  <si>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</si>
  <si>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</si>
  <si>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</si>
  <si>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</si>
  <si>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</si>
  <si>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</si>
  <si>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</si>
  <si>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</si>
  <si>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</si>
  <si>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</si>
  <si>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</si>
  <si>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</si>
  <si>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</si>
  <si>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</si>
  <si>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</si>
  <si>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</si>
  <si>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</si>
  <si>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</si>
  <si>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</si>
  <si>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</si>
  <si>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</si>
  <si>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</si>
  <si>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</si>
  <si>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</si>
  <si>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</si>
  <si>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</si>
  <si>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</si>
  <si>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</si>
  <si>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</si>
  <si>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</si>
  <si>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</si>
  <si>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</si>
  <si>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</si>
  <si>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</si>
  <si>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</si>
  <si>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</si>
  <si>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</si>
  <si>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</si>
  <si>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</si>
  <si>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</si>
  <si>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</si>
  <si>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</si>
  <si>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</si>
  <si>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</si>
  <si>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</si>
  <si>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</si>
  <si>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</si>
  <si>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</si>
  <si>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</si>
  <si>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</si>
  <si>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</si>
  <si>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</si>
  <si>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</si>
  <si>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</si>
  <si>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</si>
  <si>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</si>
  <si>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</si>
  <si>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</si>
  <si>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</si>
  <si>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</si>
  <si>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</si>
  <si>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</si>
  <si>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</si>
  <si>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</si>
  <si>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</si>
  <si>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</si>
  <si>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</si>
  <si>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</si>
  <si>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</si>
  <si>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</si>
  <si>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</si>
  <si>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</si>
  <si>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</si>
  <si>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</si>
  <si>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</si>
  <si>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</si>
  <si>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</si>
  <si>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</si>
  <si>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</si>
  <si>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</si>
  <si>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</si>
  <si>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</si>
  <si>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</si>
  <si>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</si>
  <si>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</si>
  <si>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</si>
  <si>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</si>
  <si>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</si>
  <si>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</si>
  <si>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</si>
  <si>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</si>
  <si>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</si>
  <si>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</si>
  <si>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</si>
  <si>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</si>
  <si>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</si>
  <si>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</si>
  <si>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</si>
  <si>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</si>
  <si>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</si>
  <si>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</si>
  <si>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</si>
  <si>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</si>
  <si>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</si>
  <si>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</si>
  <si>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</si>
  <si>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</si>
  <si>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</si>
  <si>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</si>
  <si>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</si>
  <si>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</si>
  <si>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</si>
  <si>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</si>
  <si>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</si>
  <si>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</si>
  <si>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</si>
  <si>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</si>
  <si>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</si>
  <si>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</si>
  <si>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</si>
  <si>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</si>
  <si>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</si>
  <si>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</si>
  <si>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</si>
  <si>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</si>
  <si>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</si>
  <si>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</si>
  <si>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</si>
  <si>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</si>
  <si>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</si>
  <si>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</si>
  <si>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</si>
  <si>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</si>
  <si>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</si>
  <si>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</si>
  <si>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</si>
  <si>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</si>
  <si>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</si>
  <si>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</si>
  <si>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</si>
  <si>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</si>
  <si>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</si>
  <si>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</si>
  <si>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</si>
  <si>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</si>
  <si>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</si>
  <si>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</si>
  <si>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</si>
  <si>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</si>
  <si>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</si>
  <si>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</si>
  <si>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</si>
  <si>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</si>
  <si>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</si>
  <si>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</si>
  <si>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</si>
  <si>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</si>
  <si>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</si>
  <si>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</si>
  <si>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</si>
  <si>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</si>
  <si>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</si>
  <si>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</si>
  <si>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</si>
  <si>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</si>
  <si>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</si>
  <si>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</si>
  <si>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</si>
  <si>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</si>
  <si>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</si>
  <si>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</si>
  <si>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</si>
  <si>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</si>
  <si>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</si>
  <si>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</si>
  <si>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</si>
  <si>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</si>
  <si>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</si>
  <si>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</si>
  <si>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</si>
  <si>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</si>
  <si>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</si>
  <si>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</si>
  <si>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</si>
  <si>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</si>
  <si>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</si>
  <si>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</si>
  <si>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</si>
  <si>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</si>
  <si>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</si>
  <si>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</si>
  <si>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</si>
  <si>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</si>
  <si>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</si>
  <si>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</si>
  <si>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</si>
  <si>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</si>
  <si>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</si>
  <si>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</si>
  <si>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</si>
  <si>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</si>
  <si>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</si>
  <si>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</si>
  <si>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</si>
  <si>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</si>
  <si>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</si>
  <si>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</si>
  <si>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</si>
  <si>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</si>
  <si>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</si>
  <si>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</si>
  <si>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</si>
  <si>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</si>
  <si>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</si>
  <si>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</si>
  <si>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</si>
  <si>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</si>
  <si>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</si>
  <si>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</si>
  <si>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</si>
  <si>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</si>
  <si>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</si>
  <si>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</si>
  <si>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</si>
  <si>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</si>
  <si>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</si>
  <si>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</si>
  <si>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</si>
  <si>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</si>
  <si>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</si>
  <si>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</si>
  <si>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</si>
  <si>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</si>
  <si>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</si>
  <si>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</si>
  <si>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</si>
  <si>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</si>
  <si>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</si>
  <si>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</si>
  <si>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</si>
  <si>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</si>
  <si>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</si>
  <si>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</si>
  <si>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</si>
  <si>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</si>
  <si>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</si>
  <si>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</si>
  <si>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</si>
  <si>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</si>
  <si>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</si>
  <si>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</si>
  <si>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</si>
  <si>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</si>
  <si>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</si>
  <si>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</si>
  <si>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</si>
  <si>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</si>
  <si>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</si>
  <si>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</si>
  <si>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</si>
  <si>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</si>
  <si>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</si>
  <si>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</si>
  <si>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</si>
  <si>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</si>
  <si>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</si>
  <si>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</si>
  <si>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</si>
  <si>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</si>
  <si>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</si>
  <si>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</si>
  <si>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</si>
  <si>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</si>
  <si>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</si>
  <si>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</si>
  <si>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</si>
  <si>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</si>
  <si>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</si>
  <si>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</si>
  <si>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</si>
  <si>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</si>
  <si>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</si>
  <si>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</si>
  <si>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</si>
  <si>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</si>
  <si>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</si>
  <si>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</si>
  <si>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</si>
  <si>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</si>
  <si>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</si>
  <si>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</si>
  <si>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</si>
  <si>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</si>
  <si>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</si>
  <si>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</si>
  <si>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</si>
  <si>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</si>
  <si>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</si>
  <si>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</si>
  <si>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</si>
  <si>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</si>
  <si>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</si>
  <si>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</si>
  <si>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</si>
  <si>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</si>
  <si>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</si>
  <si>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</si>
  <si>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</si>
  <si>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</si>
  <si>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</si>
  <si>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</si>
  <si>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</si>
  <si>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</si>
  <si>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</si>
  <si>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</si>
  <si>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</si>
  <si>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</si>
  <si>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</si>
  <si>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</si>
  <si>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</si>
  <si>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</si>
  <si>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</si>
  <si>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</si>
  <si>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</si>
  <si>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</si>
  <si>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</si>
  <si>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</si>
  <si>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</si>
  <si>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</si>
  <si>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</si>
  <si>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</si>
  <si>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</si>
  <si>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</si>
  <si>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</si>
  <si>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</si>
  <si>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</si>
  <si>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</si>
  <si>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</si>
  <si>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</si>
  <si>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</si>
  <si>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</si>
  <si>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</si>
  <si>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</si>
  <si>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</si>
  <si>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</si>
  <si>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</si>
  <si>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</si>
  <si>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</si>
  <si>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</si>
  <si>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</si>
  <si>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</si>
  <si>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</si>
  <si>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</si>
  <si>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</si>
  <si>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</si>
  <si>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</si>
  <si>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</si>
  <si>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</si>
  <si>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</si>
  <si>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</si>
  <si>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</si>
  <si>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</si>
  <si>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</si>
  <si>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</si>
  <si>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</si>
  <si>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</si>
  <si>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</si>
  <si>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</si>
  <si>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</si>
  <si>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</si>
  <si>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</si>
  <si>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</si>
  <si>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</si>
  <si>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</si>
  <si>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</si>
  <si>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</si>
  <si>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</si>
  <si>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</si>
  <si>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</si>
  <si>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</si>
  <si>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</si>
  <si>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</si>
  <si>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</si>
  <si>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</si>
  <si>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</si>
  <si>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</si>
  <si>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</si>
  <si>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</si>
  <si>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</si>
  <si>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</si>
  <si>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</si>
  <si>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</si>
  <si>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</si>
  <si>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</si>
  <si>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</si>
  <si>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</si>
  <si>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</si>
  <si>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</si>
  <si>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</si>
  <si>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</si>
  <si>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</si>
  <si>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</si>
  <si>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</si>
  <si>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</si>
  <si>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</si>
  <si>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</si>
  <si>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</si>
  <si>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</si>
  <si>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</si>
  <si>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</si>
  <si>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</si>
  <si>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</si>
  <si>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</si>
  <si>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</si>
  <si>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</si>
  <si>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</si>
  <si>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</si>
  <si>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</si>
  <si>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</si>
  <si>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</si>
  <si>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</si>
  <si>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</si>
  <si>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</si>
  <si>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</si>
  <si>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</si>
  <si>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</si>
  <si>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</si>
  <si>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</si>
  <si>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</si>
  <si>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</si>
  <si>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</si>
  <si>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</si>
  <si>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</si>
  <si>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</si>
  <si>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</si>
  <si>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</si>
  <si>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</si>
  <si>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</si>
  <si>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</si>
  <si>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</si>
  <si>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</si>
  <si>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</si>
  <si>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</si>
  <si>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</si>
  <si>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</si>
  <si>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</si>
  <si>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</si>
  <si>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</si>
  <si>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</si>
  <si>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</si>
  <si>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</si>
  <si>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</si>
  <si>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</si>
  <si>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</si>
  <si>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</si>
  <si>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</si>
  <si>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</si>
  <si>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</si>
  <si>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</si>
  <si>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</si>
  <si>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</si>
  <si>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</si>
  <si>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</si>
  <si>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</si>
  <si>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</si>
  <si>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</si>
  <si>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</si>
  <si>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</si>
  <si>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</si>
  <si>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</si>
  <si>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</si>
  <si>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</si>
  <si>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</si>
  <si>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</si>
  <si>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</si>
  <si>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</si>
  <si>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</si>
  <si>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</si>
  <si>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</si>
  <si>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</si>
  <si>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</si>
  <si>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</si>
  <si>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</si>
  <si>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</si>
  <si>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</si>
  <si>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</si>
  <si>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</si>
  <si>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</si>
  <si>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</si>
  <si>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</si>
  <si>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</si>
  <si>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</si>
  <si>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</si>
  <si>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</si>
  <si>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</si>
  <si>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</si>
  <si>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</si>
  <si>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</si>
  <si>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</si>
  <si>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</si>
  <si>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</si>
  <si>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</si>
  <si>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</si>
  <si>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</si>
  <si>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NBF KST 19</t>
  </si>
  <si>
    <t>AIO Kalender Swe 19</t>
  </si>
  <si>
    <t>A264</t>
  </si>
  <si>
    <t>SE0005466067</t>
  </si>
  <si>
    <t>OMXS30</t>
  </si>
  <si>
    <t>NBF_KST_19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</si>
</sst>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1" borderId="1"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F14" sqref="F14"/>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606</v>
      </c>
      <c r="D2" s="64" t="s">
        <v>485</v>
      </c>
      <c r="E2" s="65">
        <v>10000</v>
      </c>
      <c r="F2" s="65" t="s">
        <v>35</v>
      </c>
      <c r="G2" s="64" t="s">
        <v>288</v>
      </c>
      <c r="H2" s="3">
        <v>41628</v>
      </c>
      <c r="I2" s="230" t="str">
        <f>IF(C2="-","",VLOOKUP(C2,BondIssuerTable,2,0))</f>
        <v>NORF</v>
      </c>
      <c r="J2" s="230" t="str">
        <f>IF(D2="-","",VLOOKUP(D2,BondIssuingAgentsTable,2,0))</f>
        <v>CAD</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1416</v>
      </c>
      <c r="B7" s="64" t="s">
        <v>1417</v>
      </c>
      <c r="C7" s="64" t="s">
        <v>1418</v>
      </c>
      <c r="D7" s="64" t="s">
        <v>1419</v>
      </c>
      <c r="E7" s="69">
        <v>100</v>
      </c>
      <c r="F7" s="65">
        <v>46940000</v>
      </c>
      <c r="G7" s="3">
        <v>41628</v>
      </c>
      <c r="H7" s="70">
        <v>43454</v>
      </c>
      <c r="I7" s="70">
        <f>+H7-14</f>
        <v>43440</v>
      </c>
      <c r="J7" s="238" t="s">
        <v>1421</v>
      </c>
      <c r="K7" s="104" t="s">
        <v>1420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38" sqref="A38"/>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2013-12-19T10:32:20Z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