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<sst xmlns="http://schemas.openxmlformats.org/spreadsheetml/2006/main" count="2290" uniqueCount="1386">
  <si>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</si>
  <si>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</si>
  <si>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</si>
  <si>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</si>
  <si>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</si>
  <si>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</si>
  <si>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</si>
  <si>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</si>
  <si>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</si>
  <si>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</si>
  <si>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</si>
  <si>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</si>
  <si>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</si>
  <si>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</si>
  <si>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</si>
  <si>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</si>
  <si>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</si>
  <si>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</si>
  <si>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</si>
  <si>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</si>
  <si>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</si>
  <si>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</si>
  <si>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</si>
  <si>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</si>
  <si>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</si>
  <si>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</si>
  <si>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</si>
  <si>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</si>
  <si>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</si>
  <si>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</si>
  <si>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</si>
  <si>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</si>
  <si>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</si>
  <si>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</si>
  <si>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</si>
  <si>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</si>
  <si>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</si>
  <si>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</si>
  <si>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</si>
  <si>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</si>
  <si>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</si>
  <si>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</si>
  <si>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</si>
  <si>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</si>
  <si>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</si>
  <si>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</si>
  <si>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</si>
  <si>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</si>
  <si>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</si>
  <si>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</si>
  <si>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</si>
  <si>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</si>
  <si>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</si>
  <si>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</si>
  <si>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</si>
  <si>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</si>
  <si>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</si>
  <si>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</si>
  <si>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</si>
  <si>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</si>
  <si>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</si>
  <si>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</si>
  <si>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</si>
  <si>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</si>
  <si>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</si>
  <si>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</si>
  <si>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</si>
  <si>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</si>
  <si>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</si>
  <si>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</si>
  <si>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</si>
  <si>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</si>
  <si>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</si>
  <si>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</si>
  <si>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</si>
  <si>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</si>
  <si>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</si>
  <si>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</si>
  <si>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</si>
  <si>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</si>
  <si>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</si>
  <si>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</si>
  <si>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</si>
  <si>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</si>
  <si>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</si>
  <si>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</si>
  <si>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</si>
  <si>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</si>
  <si>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</si>
  <si>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</si>
  <si>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</si>
  <si>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</si>
  <si>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</si>
  <si>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</si>
  <si>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</si>
  <si>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</si>
  <si>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</si>
  <si>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</si>
  <si>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</si>
  <si>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</si>
  <si>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</si>
  <si>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</si>
  <si>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</si>
  <si>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</si>
  <si>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</si>
  <si>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</si>
  <si>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</si>
  <si>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</si>
  <si>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</si>
  <si>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</si>
  <si>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</si>
  <si>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</si>
  <si>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</si>
  <si>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</si>
  <si>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</si>
  <si>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</si>
  <si>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</si>
  <si>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</si>
  <si>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</si>
  <si>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</si>
  <si>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</si>
  <si>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</si>
  <si>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</si>
  <si>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</si>
  <si>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</si>
  <si>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</si>
  <si>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</si>
  <si>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</si>
  <si>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</si>
  <si>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</si>
  <si>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</si>
  <si>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</si>
  <si>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</si>
  <si>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</si>
  <si>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</si>
  <si>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</si>
  <si>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</si>
  <si>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</si>
  <si>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</si>
  <si>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</si>
  <si>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</si>
  <si>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</si>
  <si>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</si>
  <si>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</si>
  <si>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</si>
  <si>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</si>
  <si>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</si>
  <si>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</si>
  <si>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</si>
  <si>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</si>
  <si>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</si>
  <si>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</si>
  <si>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</si>
  <si>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</si>
  <si>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</si>
  <si>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</si>
  <si>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</si>
  <si>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</si>
  <si>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</si>
  <si>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</si>
  <si>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</si>
  <si>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</si>
  <si>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</si>
  <si>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</si>
  <si>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</si>
  <si>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</si>
  <si>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</si>
  <si>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</si>
  <si>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</si>
  <si>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</si>
  <si>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</si>
  <si>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</si>
  <si>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</si>
  <si>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</si>
  <si>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</si>
  <si>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</si>
  <si>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</si>
  <si>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</si>
  <si>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</si>
  <si>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</si>
  <si>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</si>
  <si>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</si>
  <si>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</si>
  <si>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</si>
  <si>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</si>
  <si>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</si>
  <si>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</si>
  <si>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</si>
  <si>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</si>
  <si>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</si>
  <si>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</si>
  <si>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</si>
  <si>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</si>
  <si>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</si>
  <si>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</si>
  <si>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</si>
  <si>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</si>
  <si>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</si>
  <si>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</si>
  <si>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</si>
  <si>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</si>
  <si>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</si>
  <si>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</si>
  <si>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</si>
  <si>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</si>
  <si>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</si>
  <si>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</si>
  <si>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</si>
  <si>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</si>
  <si>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</si>
  <si>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</si>
  <si>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</si>
  <si>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</si>
  <si>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</si>
  <si>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</si>
  <si>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</si>
  <si>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</si>
  <si>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</si>
  <si>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</si>
  <si>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</si>
  <si>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</si>
  <si>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</si>
  <si>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</si>
  <si>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</si>
  <si>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</si>
  <si>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</si>
  <si>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</si>
  <si>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</si>
  <si>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</si>
  <si>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</si>
  <si>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</si>
  <si>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</si>
  <si>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</si>
  <si>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</si>
  <si>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</si>
  <si>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</si>
  <si>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</si>
  <si>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</si>
  <si>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</si>
  <si>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</si>
  <si>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</si>
  <si>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</si>
  <si>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</si>
  <si>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</si>
  <si>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</si>
  <si>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</si>
  <si>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</si>
  <si>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</si>
  <si>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</si>
  <si>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</si>
  <si>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</si>
  <si>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</si>
  <si>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</si>
  <si>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</si>
  <si>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</si>
  <si>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</si>
  <si>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</si>
  <si>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</si>
  <si>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</si>
  <si>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</si>
  <si>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</si>
  <si>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</si>
  <si>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</si>
  <si>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</si>
  <si>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</si>
  <si>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</si>
  <si>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</si>
  <si>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</si>
  <si>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</si>
  <si>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</si>
  <si>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</si>
  <si>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</si>
  <si>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</si>
  <si>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</si>
  <si>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</si>
  <si>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</si>
  <si>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</si>
  <si>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</si>
  <si>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</si>
  <si>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</si>
  <si>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</si>
  <si>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</si>
  <si>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</si>
  <si>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</si>
  <si>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</si>
  <si>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</si>
  <si>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</si>
  <si>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</si>
  <si>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</si>
  <si>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</si>
  <si>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</si>
  <si>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</si>
  <si>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</si>
  <si>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</si>
  <si>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</si>
  <si>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</si>
  <si>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</si>
  <si>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</si>
  <si>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</si>
  <si>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</si>
  <si>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</si>
  <si>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</si>
  <si>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</si>
  <si>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</si>
  <si>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</si>
  <si>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</si>
  <si>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</si>
  <si>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</si>
  <si>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</si>
  <si>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</si>
  <si>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</si>
  <si>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</si>
  <si>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</si>
  <si>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</si>
  <si>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</si>
  <si>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</si>
  <si>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</si>
  <si>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</si>
  <si>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</si>
  <si>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</si>
  <si>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</si>
  <si>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</si>
  <si>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</si>
  <si>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</si>
  <si>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</si>
  <si>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</si>
  <si>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</si>
  <si>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</si>
  <si>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</si>
  <si>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</si>
  <si>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</si>
  <si>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</si>
  <si>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</si>
  <si>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</si>
  <si>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</si>
  <si>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</si>
  <si>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</si>
  <si>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</si>
  <si>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</si>
  <si>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</si>
  <si>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</si>
  <si>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</si>
  <si>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</si>
  <si>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</si>
  <si>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</si>
  <si>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</si>
  <si>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</si>
  <si>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</si>
  <si>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</si>
  <si>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</si>
  <si>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</si>
  <si>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</si>
  <si>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</si>
  <si>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</si>
  <si>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</si>
  <si>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</si>
  <si>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</si>
  <si>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</si>
  <si>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</si>
  <si>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</si>
  <si>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</si>
  <si>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</si>
  <si>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</si>
  <si>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</si>
  <si>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</si>
  <si>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</si>
  <si>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</si>
  <si>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</si>
  <si>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</si>
  <si>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</si>
  <si>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</si>
  <si>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</si>
  <si>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</si>
  <si>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</si>
  <si>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</si>
  <si>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</si>
  <si>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</si>
  <si>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</si>
  <si>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</si>
  <si>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</si>
  <si>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</si>
  <si>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</si>
  <si>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</si>
  <si>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</si>
  <si>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</si>
  <si>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</si>
  <si>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</si>
  <si>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</si>
  <si>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</si>
  <si>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</si>
  <si>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</si>
  <si>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</si>
  <si>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</si>
  <si>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</si>
  <si>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</si>
  <si>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</si>
  <si>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</si>
  <si>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</si>
  <si>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</si>
  <si>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</si>
  <si>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</si>
  <si>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</si>
  <si>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</si>
  <si>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</si>
  <si>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</si>
  <si>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</si>
  <si>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</si>
  <si>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</si>
  <si>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</si>
  <si>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</si>
  <si>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</si>
  <si>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</si>
  <si>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</si>
  <si>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</si>
  <si>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</si>
  <si>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</si>
  <si>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</si>
  <si>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</si>
  <si>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</si>
  <si>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</si>
  <si>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</si>
  <si>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</si>
  <si>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</si>
  <si>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</si>
  <si>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</si>
  <si>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</si>
  <si>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</si>
  <si>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</si>
  <si>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</si>
  <si>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</si>
  <si>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</si>
  <si>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</si>
  <si>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</si>
  <si>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</si>
  <si>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</si>
  <si>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</si>
  <si>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</si>
  <si>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</si>
  <si>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</si>
  <si>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</si>
  <si>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</si>
  <si>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</si>
  <si>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</si>
  <si>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</si>
  <si>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</si>
  <si>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</si>
  <si>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</si>
  <si>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</si>
  <si>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</si>
  <si>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</si>
  <si>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</si>
  <si>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</si>
  <si>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</si>
  <si>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</si>
  <si>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</si>
  <si>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</si>
  <si>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</si>
  <si>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</si>
  <si>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</si>
  <si>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</si>
  <si>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</si>
  <si>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</si>
  <si>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</si>
  <si>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</si>
  <si>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</si>
  <si>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</si>
  <si>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</si>
  <si>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</si>
  <si>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</si>
  <si>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</si>
  <si>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</si>
  <si>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</si>
  <si>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</si>
  <si>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</si>
  <si>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</si>
  <si>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</si>
  <si>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</si>
  <si>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</si>
  <si>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</si>
  <si>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</si>
  <si>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</si>
  <si>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</si>
  <si>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</si>
  <si>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</si>
  <si>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</si>
  <si>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</si>
  <si>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</si>
  <si>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</si>
  <si>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</si>
  <si>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</si>
  <si>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</si>
  <si>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</si>
  <si>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</si>
  <si>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</si>
  <si>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</si>
  <si>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</si>
  <si>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</si>
  <si>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</si>
  <si>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</si>
  <si>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</si>
  <si>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</si>
  <si>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</si>
  <si>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</si>
  <si>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</si>
  <si>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</si>
  <si>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</si>
  <si>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</si>
  <si>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</si>
  <si>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</si>
  <si>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</si>
  <si>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</si>
  <si>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</si>
  <si>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</si>
  <si>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</si>
  <si>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</si>
  <si>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</si>
  <si>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</si>
  <si>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</si>
  <si>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</si>
  <si>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</si>
  <si>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</si>
  <si>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</si>
  <si>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</si>
  <si>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</si>
  <si>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</si>
  <si>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</si>
  <si>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</si>
  <si>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</si>
  <si>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</si>
  <si>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</si>
  <si>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</si>
  <si>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</si>
  <si>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</si>
  <si>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</si>
  <si>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</si>
  <si>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</si>
  <si>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</si>
  <si>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</si>
  <si>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</si>
  <si>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</si>
  <si>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</si>
  <si>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</si>
  <si>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</si>
  <si>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</si>
  <si>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</si>
  <si>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</si>
  <si>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</si>
  <si>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</si>
  <si>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</si>
  <si>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</si>
  <si>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</si>
  <si>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</si>
  <si>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</si>
  <si>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</si>
  <si>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</si>
  <si>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</si>
  <si>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</si>
  <si>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</si>
  <si>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</si>
  <si>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</si>
  <si>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</si>
  <si>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</si>
  <si>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</si>
  <si>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</si>
  <si>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</si>
  <si>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</si>
  <si>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</si>
  <si>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</si>
  <si>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</si>
  <si>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</si>
  <si>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</si>
  <si>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</si>
  <si>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</si>
  <si>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</si>
  <si>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</si>
  <si>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</si>
  <si>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</si>
  <si>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</si>
  <si>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</si>
  <si>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</si>
  <si>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</si>
  <si>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</si>
  <si>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</si>
  <si>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</si>
  <si>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</si>
  <si>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</si>
  <si>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</si>
  <si>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</si>
  <si>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</si>
  <si>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</si>
  <si>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</si>
  <si>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</si>
  <si>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</si>
  <si>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</si>
  <si>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</si>
  <si>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</si>
  <si>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</si>
  <si>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</si>
  <si>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</si>
  <si>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</si>
  <si>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</si>
  <si>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</si>
  <si>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</si>
  <si>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</si>
  <si>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</si>
  <si>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</si>
  <si>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</si>
  <si>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</si>
  <si>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</si>
  <si>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</si>
  <si>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</si>
  <si>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</si>
  <si>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</si>
  <si>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</si>
  <si>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</si>
  <si>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</si>
  <si>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</si>
  <si>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</si>
  <si>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</si>
  <si>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</si>
  <si>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</si>
  <si>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</si>
  <si>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</si>
  <si>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</si>
  <si>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</si>
  <si>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</si>
  <si>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</si>
  <si>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</si>
  <si>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</si>
  <si>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</si>
  <si>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</si>
  <si>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</si>
  <si>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</si>
  <si>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</si>
  <si>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</si>
  <si>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</si>
  <si>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</si>
  <si>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</si>
  <si>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</si>
  <si>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</si>
  <si>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</si>
  <si>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</si>
  <si>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</si>
  <si>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</si>
  <si>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</si>
  <si>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</si>
  <si>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</si>
  <si>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</si>
  <si>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</si>
  <si>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</si>
  <si>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</si>
  <si>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</si>
  <si>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</si>
  <si>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</si>
  <si>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</si>
  <si>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</si>
  <si>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</si>
  <si>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</si>
  <si>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</si>
  <si>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</si>
  <si>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</si>
  <si>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</si>
  <si>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</si>
  <si>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</si>
  <si>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</si>
  <si>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</si>
  <si>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</si>
  <si>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</si>
  <si>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</si>
  <si>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</si>
  <si>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</si>
  <si>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</si>
  <si>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</si>
  <si>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</si>
  <si>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</si>
  <si>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</si>
  <si>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</si>
  <si>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</si>
  <si>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</si>
  <si>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</si>
  <si>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</si>
  <si>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</si>
  <si>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</si>
  <si>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</si>
  <si>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</si>
  <si>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</si>
  <si>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</si>
  <si>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</si>
  <si>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</si>
  <si>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</si>
  <si>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</si>
  <si>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</si>
  <si>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</si>
  <si>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</si>
  <si>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</si>
  <si>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</si>
  <si>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</si>
  <si>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</si>
  <si>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</si>
  <si>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</si>
  <si>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</si>
  <si>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</si>
  <si>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</si>
  <si>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</si>
  <si>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</si>
  <si>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</si>
  <si>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</si>
  <si>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</si>
  <si>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</si>
  <si>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</si>
  <si>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</si>
  <si>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</si>
  <si>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</si>
  <si>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</si>
  <si>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</si>
  <si>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</si>
  <si>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</si>
  <si>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</si>
  <si>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</si>
  <si>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</si>
  <si>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</si>
  <si>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</si>
  <si>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</si>
  <si>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</si>
  <si>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</si>
  <si>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</si>
  <si>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</si>
  <si>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</si>
  <si>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</si>
  <si>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</si>
  <si>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</si>
  <si>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</si>
  <si>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</si>
  <si>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</si>
  <si>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</si>
  <si>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</si>
  <si>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</si>
  <si>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</si>
  <si>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</si>
  <si>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</si>
  <si>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</si>
  <si>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</si>
  <si>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</si>
  <si>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</si>
  <si>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</si>
  <si>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</si>
  <si>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</si>
  <si>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</si>
  <si>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</si>
  <si>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</si>
  <si>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</si>
  <si>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</si>
  <si>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</si>
  <si>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</si>
  <si>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</si>
  <si>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</si>
  <si>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</si>
  <si>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</si>
  <si>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</si>
  <si>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</si>
  <si>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</si>
  <si>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</si>
  <si>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</si>
  <si>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</si>
  <si>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</si>
  <si>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</si>
  <si>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</si>
  <si>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</si>
  <si>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</si>
  <si>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</si>
  <si>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</si>
  <si>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</si>
  <si>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</si>
  <si>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</si>
  <si>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</si>
  <si>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</si>
  <si>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</si>
  <si>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</si>
  <si>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</si>
  <si>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</si>
  <si>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</si>
  <si>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</si>
  <si>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</si>
  <si>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</si>
  <si>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</si>
  <si>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</si>
  <si>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</si>
  <si>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</si>
  <si>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</si>
  <si>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</si>
  <si>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</si>
  <si>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</si>
  <si>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</si>
  <si>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</si>
  <si>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</si>
  <si>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</si>
  <si>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</si>
  <si>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</si>
  <si>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</si>
  <si>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</si>
  <si>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</si>
  <si>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</si>
  <si>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</si>
  <si>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</si>
  <si>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</si>
  <si>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</si>
  <si>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</si>
  <si>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</si>
  <si>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</si>
  <si>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</si>
  <si>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</si>
  <si>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</si>
  <si>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</si>
  <si>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</si>
  <si>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</si>
  <si>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</si>
  <si>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</si>
  <si>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</si>
  <si>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</si>
  <si>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</si>
  <si>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</si>
  <si>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</si>
  <si>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</si>
  <si>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</si>
  <si>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</si>
  <si>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</si>
  <si>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</si>
  <si>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</si>
  <si>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</si>
  <si>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</si>
  <si>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</si>
  <si>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</si>
  <si>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</si>
  <si>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</si>
  <si>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</si>
  <si>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</si>
  <si>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</si>
  <si>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</si>
  <si>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</si>
  <si>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</si>
  <si>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</si>
  <si>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</si>
  <si>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</si>
  <si>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</si>
  <si>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</si>
  <si>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</si>
  <si>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</si>
  <si>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</si>
  <si>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</si>
  <si>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</si>
  <si>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</si>
  <si>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</si>
  <si>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</si>
  <si>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</si>
  <si>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</si>
  <si>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</si>
  <si>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</si>
  <si>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</si>
  <si>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</si>
  <si>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</si>
  <si>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</si>
  <si>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</si>
  <si>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</si>
  <si>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</si>
  <si>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</si>
  <si>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</si>
  <si>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</si>
  <si>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</si>
  <si>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</si>
  <si>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</si>
  <si>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</si>
  <si>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</si>
  <si>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</si>
  <si>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</si>
  <si>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</si>
  <si>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</si>
  <si>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</si>
  <si>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</si>
  <si>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</si>
  <si>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</si>
  <si>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</si>
  <si>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</si>
  <si>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</si>
  <si>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</si>
  <si>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</si>
  <si>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</si>
  <si>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</si>
  <si>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</si>
  <si>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</si>
  <si>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</si>
  <si>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</si>
  <si>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</si>
  <si>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</si>
  <si>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</si>
  <si>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</si>
  <si>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</si>
  <si>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</si>
  <si>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</si>
  <si>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</si>
  <si>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</si>
  <si>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</si>
  <si>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</si>
  <si>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</si>
  <si>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</si>
  <si>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</si>
  <si>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</si>
  <si>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</si>
  <si>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</si>
  <si>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</si>
  <si>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</si>
  <si>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</si>
  <si>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</si>
  <si>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</si>
  <si>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</si>
  <si>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</si>
  <si>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</si>
  <si>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</si>
  <si>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</si>
  <si>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</si>
  <si>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</si>
  <si>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</si>
  <si>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</si>
  <si>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</si>
  <si>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</si>
  <si>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</si>
  <si>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</si>
  <si>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</si>
  <si>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</si>
  <si>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</si>
  <si>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</si>
  <si>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</si>
  <si>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</si>
  <si>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</si>
  <si>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</si>
  <si>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</si>
  <si>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</si>
  <si>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</si>
  <si>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</si>
  <si>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</si>
  <si>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</si>
  <si>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</si>
  <si>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</si>
  <si>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</si>
  <si>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</si>
  <si>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</si>
  <si>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</si>
  <si>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</si>
  <si>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</si>
  <si>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</si>
  <si>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</si>
  <si>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</si>
  <si>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</si>
  <si>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</si>
  <si>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</si>
  <si>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</si>
  <si>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</si>
  <si>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</si>
  <si>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</si>
  <si>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</si>
  <si>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</si>
  <si>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</si>
  <si>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</si>
  <si>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</si>
  <si>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</si>
  <si>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</si>
  <si>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</si>
  <si>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</si>
  <si>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</si>
  <si>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</si>
  <si>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</si>
  <si>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</si>
  <si>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</si>
  <si>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</si>
  <si>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</si>
  <si>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</si>
  <si>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</si>
  <si>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</si>
  <si>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</si>
  <si>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</si>
  <si>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</si>
  <si>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</si>
  <si>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</si>
  <si>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</si>
  <si>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</si>
  <si>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</si>
  <si>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</si>
  <si>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</si>
  <si>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</si>
  <si>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</si>
  <si>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</si>
  <si>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</si>
  <si>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</si>
  <si>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</si>
  <si>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</si>
  <si>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</si>
  <si>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</si>
  <si>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</si>
  <si>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</si>
  <si>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</si>
  <si>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</si>
  <si>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</si>
  <si>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</si>
  <si>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</si>
  <si>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</si>
  <si>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</si>
  <si>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</si>
  <si>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</si>
  <si>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</si>
  <si>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</si>
  <si>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</si>
  <si>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</si>
  <si>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</si>
  <si>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</si>
  <si>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</si>
  <si>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</si>
  <si>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</si>
  <si>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</si>
  <si>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</si>
  <si>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</si>
  <si>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</si>
  <si>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</si>
  <si>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</si>
  <si>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</si>
  <si>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</si>
  <si>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</si>
  <si>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</si>
  <si>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</si>
  <si>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</si>
  <si>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</si>
  <si>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</si>
  <si>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</si>
  <si>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</si>
  <si>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</si>
  <si>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</si>
  <si>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</si>
  <si>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</si>
  <si>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</si>
  <si>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</si>
  <si>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</si>
  <si>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</si>
  <si>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</si>
  <si>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</si>
  <si>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</si>
  <si>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</si>
  <si>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</si>
  <si>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</si>
  <si>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</si>
  <si>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</si>
  <si>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</si>
  <si>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</si>
  <si>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</si>
  <si>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</si>
  <si>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</si>
  <si>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</si>
  <si>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</si>
  <si>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</si>
  <si>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</si>
  <si>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</si>
  <si>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</si>
  <si>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</si>
  <si>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</si>
  <si>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</si>
  <si>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</si>
  <si>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</si>
  <si>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</si>
  <si>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</si>
  <si>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</si>
  <si>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</si>
  <si>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</si>
  <si>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</si>
  <si>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</si>
  <si>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</si>
  <si>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</si>
  <si>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</si>
  <si>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</si>
  <si>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</si>
  <si>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</si>
  <si>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</si>
  <si>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</si>
  <si>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</si>
  <si>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</si>
  <si>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</si>
  <si>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</si>
  <si>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</si>
  <si>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</si>
  <si>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</si>
  <si>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</si>
  <si>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</si>
  <si>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</si>
  <si>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</si>
  <si>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</si>
  <si>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</si>
  <si>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</si>
  <si>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</si>
  <si>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</si>
  <si>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</si>
  <si>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</si>
  <si>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</si>
  <si>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</si>
  <si>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</si>
  <si>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</si>
  <si>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</si>
  <si>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</si>
  <si>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</si>
  <si>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</si>
  <si>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</si>
  <si>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</si>
  <si>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</si>
  <si>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</si>
  <si>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</si>
  <si>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</si>
  <si>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</si>
  <si>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</si>
  <si>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</si>
  <si>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</si>
  <si>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</si>
  <si>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</si>
  <si>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</si>
  <si>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</si>
  <si>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</si>
  <si>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</si>
  <si>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</si>
  <si>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</si>
  <si>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</si>
  <si>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</si>
  <si>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</si>
  <si>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</si>
  <si>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</si>
  <si>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</si>
  <si>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</si>
  <si>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</si>
  <si>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</si>
  <si>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</si>
  <si>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</si>
  <si>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</si>
  <si>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</si>
  <si>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</si>
  <si>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</si>
  <si>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</si>
  <si>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</si>
  <si>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</si>
  <si>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</si>
  <si>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</si>
  <si>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</si>
  <si>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</si>
  <si>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</si>
  <si>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</si>
  <si>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</si>
  <si>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</si>
  <si>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</si>
  <si>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</si>
  <si>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</si>
  <si>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</si>
  <si>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</si>
  <si>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</si>
  <si>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</si>
  <si>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</si>
  <si>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</si>
  <si>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</si>
  <si>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</si>
  <si>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</si>
  <si>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</si>
  <si>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</si>
  <si>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</si>
  <si>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</si>
  <si>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</si>
  <si>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</si>
  <si>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</si>
  <si>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</si>
  <si>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</si>
  <si>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</si>
  <si>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</si>
  <si>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</si>
  <si>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</si>
  <si>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</si>
  <si>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</si>
  <si>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</si>
  <si>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</si>
  <si>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</si>
  <si>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</si>
  <si>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</si>
  <si>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</si>
  <si>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</si>
  <si>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</si>
  <si>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</si>
  <si>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</si>
  <si>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</si>
  <si>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</si>
  <si>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</si>
  <si>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</si>
  <si>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</si>
  <si>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</si>
  <si>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</si>
  <si>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</si>
  <si>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</si>
  <si>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</si>
  <si>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</si>
  <si>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</si>
  <si>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</si>
  <si>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</si>
  <si>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</si>
  <si>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</si>
  <si>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</si>
  <si>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</si>
  <si>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</si>
  <si>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</si>
  <si>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</si>
  <si>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</si>
  <si>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</si>
  <si>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</si>
  <si>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</si>
  <si>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</si>
  <si>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</si>
  <si>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</si>
  <si>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</si>
  <si>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</si>
  <si>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</si>
  <si>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</si>
  <si>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</si>
  <si>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</si>
  <si>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</si>
  <si>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</si>
  <si>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</si>
  <si>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</si>
  <si>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</si>
  <si>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</si>
  <si>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</si>
  <si>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</si>
  <si>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</si>
  <si>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</si>
  <si>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</si>
  <si>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</si>
  <si>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</si>
  <si>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</si>
  <si>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</si>
  <si>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</si>
  <si>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</si>
  <si>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</si>
  <si>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</si>
  <si>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</si>
  <si>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</si>
  <si>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</si>
  <si>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</si>
  <si>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</si>
  <si>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</si>
  <si>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</si>
  <si>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</si>
  <si>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</si>
  <si>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</si>
  <si>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</si>
  <si>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</si>
  <si>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</si>
  <si>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</si>
  <si>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</si>
  <si>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</si>
  <si>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</si>
  <si>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</si>
  <si>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</si>
  <si>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</si>
  <si>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</si>
  <si>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</si>
  <si>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</si>
  <si>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</si>
  <si>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</si>
  <si>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</si>
  <si>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</si>
  <si>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</si>
  <si>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</si>
  <si>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</si>
  <si>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</si>
  <si>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</si>
  <si>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</si>
  <si>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</si>
  <si>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</si>
  <si>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</si>
  <si>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</si>
  <si>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</si>
  <si>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</si>
  <si>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</si>
  <si>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</si>
  <si>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</si>
  <si>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</si>
  <si>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</si>
  <si>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</si>
  <si>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</si>
  <si>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</si>
  <si>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</si>
  <si>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</si>
  <si>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</si>
  <si>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</si>
  <si>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</si>
  <si>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</si>
  <si>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</si>
  <si>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</si>
  <si>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</si>
  <si>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</si>
  <si>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</si>
  <si>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</si>
  <si>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</si>
  <si>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</si>
  <si>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</si>
  <si>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</si>
  <si>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</si>
  <si>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</si>
  <si>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</si>
  <si>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</si>
  <si>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</si>
  <si>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</si>
  <si>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</si>
  <si>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</si>
  <si>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</si>
  <si>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</si>
  <si>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</si>
  <si>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</si>
  <si>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</si>
  <si>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</si>
  <si>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</si>
  <si>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</si>
  <si>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</si>
  <si>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</si>
  <si>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</si>
  <si>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</si>
  <si>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</si>
  <si>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</si>
  <si>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</si>
  <si>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</si>
  <si>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</si>
  <si>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</si>
  <si>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</si>
  <si>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</si>
  <si>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</si>
  <si>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</si>
  <si>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</si>
  <si>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</si>
  <si>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</si>
  <si>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</si>
  <si>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</si>
  <si>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</si>
  <si>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</si>
  <si>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</si>
  <si>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</si>
  <si>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</si>
  <si>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</si>
  <si>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</si>
  <si>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</si>
  <si>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</si>
  <si>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</si>
  <si>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</si>
  <si>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</si>
  <si>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</si>
  <si>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</si>
  <si>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</si>
  <si>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</si>
  <si>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</si>
  <si>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</si>
  <si>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</si>
  <si>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</si>
  <si>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</si>
  <si>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</si>
  <si>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</si>
  <si>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</si>
  <si>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</si>
  <si>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</si>
  <si>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</si>
  <si>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</si>
  <si>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</si>
  <si>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</si>
  <si>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</si>
  <si>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</si>
  <si>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</si>
  <si>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</si>
  <si>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</si>
  <si>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</si>
  <si>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</si>
  <si>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</si>
  <si>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</si>
  <si>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Basket of stocks</t>
  </si>
  <si>
    <t>Basket of indices</t>
  </si>
  <si>
    <t>SE0005678117</t>
  </si>
  <si>
    <t>UBSO GTM 1811</t>
  </si>
  <si>
    <t>Exp Cert on Euro Stoxx</t>
  </si>
  <si>
    <t>SE0005703824</t>
  </si>
  <si>
    <t>UBSO GTM 1799</t>
  </si>
  <si>
    <t>Express Cert on EM</t>
  </si>
  <si>
    <t>UBSO_GTM_1811</t>
  </si>
  <si>
    <t>UBSO_GTM_1799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</si>
</sst>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3" sqref="H13"/>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21.332031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459</v>
      </c>
      <c r="D2" s="64" t="s">
        <v>481</v>
      </c>
      <c r="E2" s="65">
        <v>10000</v>
      </c>
      <c r="F2" s="65" t="s">
        <v>35</v>
      </c>
      <c r="G2" s="64" t="s">
        <v>288</v>
      </c>
      <c r="H2" s="3">
        <v>41726</v>
      </c>
      <c r="I2" s="230" t="str">
        <f>IF(C2="-","",VLOOKUP(C2,BondIssuerTable,2,0))</f>
        <v>UBS</v>
      </c>
      <c r="J2" s="230" t="str">
        <f>IF(D2="-","",VLOOKUP(D2,BondIssuingAgentsTable,2,0))</f>
        <v>GTM</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1379</v>
      </c>
      <c r="B7" s="64" t="s">
        <v>1380</v>
      </c>
      <c r="C7" s="64">
        <v>253</v>
      </c>
      <c r="D7" s="64" t="s">
        <v>1378</v>
      </c>
      <c r="E7" s="69">
        <v>100</v>
      </c>
      <c r="F7" s="65">
        <v>40000000</v>
      </c>
      <c r="G7" s="3">
        <v>41726</v>
      </c>
      <c r="H7" s="70">
        <v>43552</v>
      </c>
      <c r="I7" s="70">
        <v>43536</v>
      </c>
      <c r="J7" s="95" t="s">
        <v>1384</v>
      </c>
      <c r="K7" s="104" t="s">
        <v>1376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1382</v>
      </c>
      <c r="B8" s="64" t="s">
        <v>1383</v>
      </c>
      <c r="C8" s="64">
        <v>254</v>
      </c>
      <c r="D8" s="64" t="s">
        <v>1381</v>
      </c>
      <c r="E8" s="69">
        <v>100</v>
      </c>
      <c r="F8" s="65">
        <v>27000000</v>
      </c>
      <c r="G8" s="3">
        <v>41726</v>
      </c>
      <c r="H8" s="70">
        <v>43552</v>
      </c>
      <c r="I8" s="70">
        <v>43536</v>
      </c>
      <c r="J8" s="95" t="s">
        <v>1385</v>
      </c>
      <c r="K8" s="104" t="s">
        <v>1377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9: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H7:H8 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1374</v>
      </c>
      <c r="Z36" s="229" t="s">
        <v>1375</v>
      </c>
    </row>
    <row r="37" spans="19:29" ht="15" x14ac:dyDescent="0.25">
      <c r="S37" s="146" t="s">
        <v>459</v>
      </c>
      <c r="T37" s="147" t="s">
        <v>27</v>
      </c>
      <c r="Y37" s="228" t="s">
        <v>510</v>
      </c>
      <c r="Z37" s="229" t="s">
        <v>511</v>
      </c>
    </row>
    <row r="38" spans="19:29" x14ac:dyDescent="0.3">
      <c r="S38" s="146" t="s">
        <v>473</v>
      </c>
      <c r="T38" s="147" t="s">
        <v>308</v>
      </c>
      <c r="Y38" s="228" t="s">
        <v>512</v>
      </c>
      <c r="Z38" s="229" t="s">
        <v>513</v>
      </c>
    </row>
    <row r="39" spans="19:29" ht="15" x14ac:dyDescent="0.25">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2014-03-27T12:37:05Z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