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225" windowWidth="19440" windowHeight="1137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<sst xmlns="http://schemas.openxmlformats.org/spreadsheetml/2006/main" count="2291" uniqueCount="1383">
  <si>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</si>
  <si>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</si>
  <si>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</si>
  <si>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</si>
  <si>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</si>
  <si>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</si>
  <si>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</si>
  <si>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</si>
  <si>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</si>
  <si>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</si>
  <si>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</si>
  <si>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</si>
  <si>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</si>
  <si>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</si>
  <si>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</si>
  <si>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</si>
  <si>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</si>
  <si>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</si>
  <si>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</si>
  <si>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</si>
  <si>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</si>
  <si>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</si>
  <si>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</si>
  <si>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</si>
  <si>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</si>
  <si>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</si>
  <si>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</si>
  <si>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</si>
  <si>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</si>
  <si>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</si>
  <si>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</si>
  <si>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</si>
  <si>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</si>
  <si>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</si>
  <si>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</si>
  <si>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</si>
  <si>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</si>
  <si>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</si>
  <si>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</si>
  <si>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</si>
  <si>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</si>
  <si>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</si>
  <si>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</si>
  <si>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</si>
  <si>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</si>
  <si>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</si>
  <si>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</si>
  <si>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</si>
  <si>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</si>
  <si>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</si>
  <si>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</si>
  <si>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</si>
  <si>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</si>
  <si>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</si>
  <si>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</si>
  <si>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</si>
  <si>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</si>
  <si>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</si>
  <si>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</si>
  <si>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</si>
  <si>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</si>
  <si>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</si>
  <si>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</si>
  <si>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</si>
  <si>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</si>
  <si>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</si>
  <si>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</si>
  <si>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</si>
  <si>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</si>
  <si>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</si>
  <si>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</si>
  <si>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</si>
  <si>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</si>
  <si>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</si>
  <si>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</si>
  <si>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</si>
  <si>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</si>
  <si>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</si>
  <si>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</si>
  <si>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</si>
  <si>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</si>
  <si>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</si>
  <si>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</si>
  <si>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</si>
  <si>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</si>
  <si>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</si>
  <si>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</si>
  <si>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</si>
  <si>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</si>
  <si>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</si>
  <si>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</si>
  <si>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</si>
  <si>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</si>
  <si>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</si>
  <si>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</si>
  <si>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</si>
  <si>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</si>
  <si>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</si>
  <si>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</si>
  <si>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</si>
  <si>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</si>
  <si>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</si>
  <si>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</si>
  <si>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</si>
  <si>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</si>
  <si>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</si>
  <si>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</si>
  <si>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</si>
  <si>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</si>
  <si>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</si>
  <si>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</si>
  <si>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</si>
  <si>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</si>
  <si>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</si>
  <si>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</si>
  <si>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</si>
  <si>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</si>
  <si>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</si>
  <si>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</si>
  <si>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</si>
  <si>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</si>
  <si>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</si>
  <si>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</si>
  <si>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</si>
  <si>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</si>
  <si>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</si>
  <si>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</si>
  <si>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</si>
  <si>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</si>
  <si>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</si>
  <si>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</si>
  <si>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</si>
  <si>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</si>
  <si>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</si>
  <si>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</si>
  <si>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</si>
  <si>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</si>
  <si>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</si>
  <si>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</si>
  <si>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</si>
  <si>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</si>
  <si>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</si>
  <si>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</si>
  <si>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</si>
  <si>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</si>
  <si>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</si>
  <si>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</si>
  <si>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</si>
  <si>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</si>
  <si>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</si>
  <si>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</si>
  <si>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</si>
  <si>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</si>
  <si>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</si>
  <si>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</si>
  <si>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</si>
  <si>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</si>
  <si>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</si>
  <si>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</si>
  <si>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</si>
  <si>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</si>
  <si>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</si>
  <si>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</si>
  <si>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</si>
  <si>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</si>
  <si>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</si>
  <si>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</si>
  <si>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</si>
  <si>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</si>
  <si>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</si>
  <si>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</si>
  <si>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</si>
  <si>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</si>
  <si>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</si>
  <si>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</si>
  <si>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</si>
  <si>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</si>
  <si>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</si>
  <si>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</si>
  <si>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</si>
  <si>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</si>
  <si>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</si>
  <si>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</si>
  <si>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</si>
  <si>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</si>
  <si>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</si>
  <si>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</si>
  <si>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</si>
  <si>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</si>
  <si>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</si>
  <si>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</si>
  <si>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</si>
  <si>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</si>
  <si>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</si>
  <si>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</si>
  <si>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</si>
  <si>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</si>
  <si>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</si>
  <si>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</si>
  <si>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</si>
  <si>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</si>
  <si>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</si>
  <si>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</si>
  <si>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</si>
  <si>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</si>
  <si>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</si>
  <si>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</si>
  <si>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</si>
  <si>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</si>
  <si>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</si>
  <si>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</si>
  <si>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</si>
  <si>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</si>
  <si>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</si>
  <si>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</si>
  <si>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</si>
  <si>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</si>
  <si>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</si>
  <si>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</si>
  <si>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</si>
  <si>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</si>
  <si>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</si>
  <si>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</si>
  <si>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</si>
  <si>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</si>
  <si>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</si>
  <si>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</si>
  <si>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</si>
  <si>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</si>
  <si>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</si>
  <si>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</si>
  <si>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</si>
  <si>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</si>
  <si>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</si>
  <si>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</si>
  <si>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</si>
  <si>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</si>
  <si>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</si>
  <si>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</si>
  <si>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</si>
  <si>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</si>
  <si>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</si>
  <si>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</si>
  <si>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</si>
  <si>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</si>
  <si>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</si>
  <si>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</si>
  <si>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</si>
  <si>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</si>
  <si>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</si>
  <si>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</si>
  <si>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</si>
  <si>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</si>
  <si>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</si>
  <si>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</si>
  <si>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</si>
  <si>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</si>
  <si>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</si>
  <si>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</si>
  <si>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</si>
  <si>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</si>
  <si>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</si>
  <si>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</si>
  <si>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</si>
  <si>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</si>
  <si>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</si>
  <si>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</si>
  <si>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</si>
  <si>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</si>
  <si>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</si>
  <si>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</si>
  <si>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</si>
  <si>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</si>
  <si>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</si>
  <si>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</si>
  <si>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</si>
  <si>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</si>
  <si>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</si>
  <si>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</si>
  <si>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</si>
  <si>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</si>
  <si>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</si>
  <si>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</si>
  <si>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</si>
  <si>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</si>
  <si>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</si>
  <si>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</si>
  <si>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</si>
  <si>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</si>
  <si>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</si>
  <si>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</si>
  <si>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</si>
  <si>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</si>
  <si>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</si>
  <si>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</si>
  <si>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</si>
  <si>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</si>
  <si>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</si>
  <si>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</si>
  <si>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</si>
  <si>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</si>
  <si>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</si>
  <si>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</si>
  <si>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</si>
  <si>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</si>
  <si>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</si>
  <si>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</si>
  <si>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</si>
  <si>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</si>
  <si>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</si>
  <si>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</si>
  <si>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</si>
  <si>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</si>
  <si>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</si>
  <si>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</si>
  <si>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</si>
  <si>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</si>
  <si>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</si>
  <si>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</si>
  <si>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</si>
  <si>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</si>
  <si>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</si>
  <si>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</si>
  <si>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</si>
  <si>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</si>
  <si>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</si>
  <si>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</si>
  <si>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</si>
  <si>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</si>
  <si>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</si>
  <si>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</si>
  <si>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</si>
  <si>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</si>
  <si>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</si>
  <si>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</si>
  <si>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</si>
  <si>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</si>
  <si>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</si>
  <si>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</si>
  <si>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</si>
  <si>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</si>
  <si>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</si>
  <si>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</si>
  <si>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</si>
  <si>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</si>
  <si>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</si>
  <si>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</si>
  <si>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</si>
  <si>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</si>
  <si>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</si>
  <si>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</si>
  <si>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</si>
  <si>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</si>
  <si>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</si>
  <si>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</si>
  <si>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</si>
  <si>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</si>
  <si>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</si>
  <si>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</si>
  <si>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</si>
  <si>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</si>
  <si>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</si>
  <si>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</si>
  <si>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</si>
  <si>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</si>
  <si>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</si>
  <si>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</si>
  <si>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</si>
  <si>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</si>
  <si>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</si>
  <si>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</si>
  <si>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</si>
  <si>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</si>
  <si>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</si>
  <si>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</si>
  <si>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</si>
  <si>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</si>
  <si>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</si>
  <si>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</si>
  <si>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</si>
  <si>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</si>
  <si>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</si>
  <si>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</si>
  <si>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</si>
  <si>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</si>
  <si>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</si>
  <si>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</si>
  <si>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</si>
  <si>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</si>
  <si>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</si>
  <si>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</si>
  <si>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</si>
  <si>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</si>
  <si>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</si>
  <si>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</si>
  <si>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</si>
  <si>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</si>
  <si>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</si>
  <si>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</si>
  <si>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</si>
  <si>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</si>
  <si>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</si>
  <si>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</si>
  <si>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</si>
  <si>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</si>
  <si>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</si>
  <si>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</si>
  <si>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</si>
  <si>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</si>
  <si>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</si>
  <si>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</si>
  <si>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</si>
  <si>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</si>
  <si>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</si>
  <si>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</si>
  <si>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</si>
  <si>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</si>
  <si>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</si>
  <si>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</si>
  <si>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</si>
  <si>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</si>
  <si>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</si>
  <si>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</si>
  <si>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</si>
  <si>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</si>
  <si>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</si>
  <si>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</si>
  <si>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</si>
  <si>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</si>
  <si>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</si>
  <si>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</si>
  <si>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</si>
  <si>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</si>
  <si>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</si>
  <si>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</si>
  <si>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</si>
  <si>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</si>
  <si>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</si>
  <si>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</si>
  <si>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</si>
  <si>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</si>
  <si>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</si>
  <si>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</si>
  <si>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</si>
  <si>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</si>
  <si>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</si>
  <si>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</si>
  <si>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</si>
  <si>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</si>
  <si>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</si>
  <si>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</si>
  <si>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</si>
  <si>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</si>
  <si>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</si>
  <si>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</si>
  <si>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</si>
  <si>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</si>
  <si>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</si>
  <si>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</si>
  <si>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</si>
  <si>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</si>
  <si>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</si>
  <si>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</si>
  <si>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</si>
  <si>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</si>
  <si>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</si>
  <si>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</si>
  <si>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</si>
  <si>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</si>
  <si>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</si>
  <si>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</si>
  <si>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</si>
  <si>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</si>
  <si>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</si>
  <si>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</si>
  <si>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</si>
  <si>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</si>
  <si>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</si>
  <si>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</si>
  <si>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</si>
  <si>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</si>
  <si>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</si>
  <si>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</si>
  <si>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</si>
  <si>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</si>
  <si>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</si>
  <si>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</si>
  <si>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</si>
  <si>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</si>
  <si>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</si>
  <si>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</si>
  <si>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</si>
  <si>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</si>
  <si>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</si>
  <si>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</si>
  <si>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</si>
  <si>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</si>
  <si>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</si>
  <si>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</si>
  <si>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</si>
  <si>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</si>
  <si>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</si>
  <si>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</si>
  <si>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</si>
  <si>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</si>
  <si>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</si>
  <si>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</si>
  <si>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</si>
  <si>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</si>
  <si>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</si>
  <si>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</si>
  <si>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</si>
  <si>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</si>
  <si>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</si>
  <si>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</si>
  <si>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</si>
  <si>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</si>
  <si>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</si>
  <si>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</si>
  <si>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</si>
  <si>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</si>
  <si>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</si>
  <si>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</si>
  <si>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</si>
  <si>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</si>
  <si>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</si>
  <si>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</si>
  <si>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</si>
  <si>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</si>
  <si>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</si>
  <si>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</si>
  <si>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</si>
  <si>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</si>
  <si>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</si>
  <si>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</si>
  <si>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</si>
  <si>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</si>
  <si>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</si>
  <si>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</si>
  <si>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</si>
  <si>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</si>
  <si>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</si>
  <si>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</si>
  <si>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</si>
  <si>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</si>
  <si>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</si>
  <si>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</si>
  <si>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</si>
  <si>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</si>
  <si>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</si>
  <si>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</si>
  <si>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</si>
  <si>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</si>
  <si>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</si>
  <si>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</si>
  <si>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</si>
  <si>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</si>
  <si>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</si>
  <si>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</si>
  <si>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</si>
  <si>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</si>
  <si>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</si>
  <si>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</si>
  <si>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</si>
  <si>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</si>
  <si>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</si>
  <si>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</si>
  <si>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</si>
  <si>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</si>
  <si>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</si>
  <si>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</si>
  <si>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</si>
  <si>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</si>
  <si>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</si>
  <si>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</si>
  <si>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</si>
  <si>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</si>
  <si>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</si>
  <si>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</si>
  <si>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</si>
  <si>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</si>
  <si>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</si>
  <si>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</si>
  <si>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</si>
  <si>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</si>
  <si>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</si>
  <si>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</si>
  <si>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</si>
  <si>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</si>
  <si>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</si>
  <si>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</si>
  <si>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</si>
  <si>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</si>
  <si>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</si>
  <si>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</si>
  <si>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</si>
  <si>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</si>
  <si>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</si>
  <si>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</si>
  <si>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</si>
  <si>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</si>
  <si>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</si>
  <si>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</si>
  <si>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</si>
  <si>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</si>
  <si>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</si>
  <si>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</si>
  <si>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</si>
  <si>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</si>
  <si>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</si>
  <si>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</si>
  <si>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</si>
  <si>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</si>
  <si>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</si>
  <si>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</si>
  <si>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</si>
  <si>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</si>
  <si>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</si>
  <si>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</si>
  <si>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</si>
  <si>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</si>
  <si>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</si>
  <si>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</si>
  <si>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</si>
  <si>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</si>
  <si>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</si>
  <si>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</si>
  <si>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</si>
  <si>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</si>
  <si>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</si>
  <si>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</si>
  <si>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</si>
  <si>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</si>
  <si>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</si>
  <si>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</si>
  <si>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</si>
  <si>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</si>
  <si>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</si>
  <si>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</si>
  <si>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</si>
  <si>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</si>
  <si>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</si>
  <si>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</si>
  <si>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</si>
  <si>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</si>
  <si>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</si>
  <si>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</si>
  <si>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</si>
  <si>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</si>
  <si>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</si>
  <si>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</si>
  <si>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</si>
  <si>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</si>
  <si>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</si>
  <si>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</si>
  <si>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</si>
  <si>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</si>
  <si>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</si>
  <si>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</si>
  <si>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</si>
  <si>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</si>
  <si>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</si>
  <si>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</si>
  <si>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</si>
  <si>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</si>
  <si>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</si>
  <si>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</si>
  <si>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</si>
  <si>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</si>
  <si>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</si>
  <si>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</si>
  <si>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</si>
  <si>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</si>
  <si>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</si>
  <si>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</si>
  <si>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</si>
  <si>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</si>
  <si>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</si>
  <si>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</si>
  <si>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</si>
  <si>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</si>
  <si>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</si>
  <si>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</si>
  <si>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</si>
  <si>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</si>
  <si>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</si>
  <si>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</si>
  <si>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</si>
  <si>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</si>
  <si>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</si>
  <si>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</si>
  <si>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</si>
  <si>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</si>
  <si>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</si>
  <si>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</si>
  <si>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</si>
  <si>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</si>
  <si>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</si>
  <si>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</si>
  <si>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</si>
  <si>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</si>
  <si>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</si>
  <si>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</si>
  <si>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</si>
  <si>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</si>
  <si>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</si>
  <si>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</si>
  <si>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</si>
  <si>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</si>
  <si>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</si>
  <si>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</si>
  <si>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</si>
  <si>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</si>
  <si>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</si>
  <si>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</si>
  <si>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</si>
  <si>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</si>
  <si>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</si>
  <si>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</si>
  <si>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</si>
  <si>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</si>
  <si>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</si>
  <si>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</si>
  <si>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</si>
  <si>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</si>
  <si>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</si>
  <si>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</si>
  <si>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</si>
  <si>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</si>
  <si>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</si>
  <si>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</si>
  <si>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</si>
  <si>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</si>
  <si>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</si>
  <si>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</si>
  <si>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</si>
  <si>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</si>
  <si>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</si>
  <si>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</si>
  <si>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</si>
  <si>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</si>
  <si>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</si>
  <si>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</si>
  <si>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</si>
  <si>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</si>
  <si>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</si>
  <si>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</si>
  <si>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</si>
  <si>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</si>
  <si>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</si>
  <si>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</si>
  <si>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</si>
  <si>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</si>
  <si>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</si>
  <si>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</si>
  <si>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</si>
  <si>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</si>
  <si>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</si>
  <si>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</si>
  <si>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</si>
  <si>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</si>
  <si>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</si>
  <si>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</si>
  <si>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</si>
  <si>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</si>
  <si>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</si>
  <si>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</si>
  <si>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</si>
  <si>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</si>
  <si>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</si>
  <si>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</si>
  <si>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</si>
  <si>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</si>
  <si>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</si>
  <si>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</si>
  <si>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</si>
  <si>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</si>
  <si>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</si>
  <si>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</si>
  <si>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</si>
  <si>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</si>
  <si>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</si>
  <si>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</si>
  <si>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</si>
  <si>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</si>
  <si>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</si>
  <si>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</si>
  <si>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</si>
  <si>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</si>
  <si>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</si>
  <si>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</si>
  <si>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</si>
  <si>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</si>
  <si>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</si>
  <si>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</si>
  <si>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</si>
  <si>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</si>
  <si>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</si>
  <si>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</si>
  <si>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</si>
  <si>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</si>
  <si>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</si>
  <si>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</si>
  <si>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</si>
  <si>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</si>
  <si>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</si>
  <si>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</si>
  <si>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</si>
  <si>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</si>
  <si>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</si>
  <si>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</si>
  <si>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</si>
  <si>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</si>
  <si>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</si>
  <si>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</si>
  <si>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</si>
  <si>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</si>
  <si>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</si>
  <si>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</si>
  <si>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</si>
  <si>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</si>
  <si>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</si>
  <si>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</si>
  <si>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</si>
  <si>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</si>
  <si>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</si>
  <si>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</si>
  <si>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</si>
  <si>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</si>
  <si>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</si>
  <si>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</si>
  <si>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</si>
  <si>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</si>
  <si>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</si>
  <si>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</si>
  <si>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</si>
  <si>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</si>
  <si>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</si>
  <si>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</si>
  <si>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</si>
  <si>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</si>
  <si>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</si>
  <si>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</si>
  <si>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</si>
  <si>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</si>
  <si>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</si>
  <si>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</si>
  <si>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</si>
  <si>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</si>
  <si>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</si>
  <si>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</si>
  <si>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</si>
  <si>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</si>
  <si>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</si>
  <si>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</si>
  <si>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</si>
  <si>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</si>
  <si>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</si>
  <si>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</si>
  <si>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</si>
  <si>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</si>
  <si>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</si>
  <si>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</si>
  <si>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</si>
  <si>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</si>
  <si>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</si>
  <si>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</si>
  <si>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</si>
  <si>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</si>
  <si>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</si>
  <si>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</si>
  <si>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</si>
  <si>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</si>
  <si>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</si>
  <si>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</si>
  <si>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</si>
  <si>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</si>
  <si>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</si>
  <si>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</si>
  <si>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</si>
  <si>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</si>
  <si>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</si>
  <si>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</si>
  <si>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</si>
  <si>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</si>
  <si>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</si>
  <si>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</si>
  <si>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</si>
  <si>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</si>
  <si>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</si>
  <si>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</si>
  <si>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</si>
  <si>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</si>
  <si>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</si>
  <si>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</si>
  <si>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</si>
  <si>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</si>
  <si>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</si>
  <si>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</si>
  <si>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</si>
  <si>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</si>
  <si>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</si>
  <si>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</si>
  <si>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</si>
  <si>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</si>
  <si>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</si>
  <si>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</si>
  <si>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</si>
  <si>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</si>
  <si>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</si>
  <si>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</si>
  <si>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</si>
  <si>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</si>
  <si>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</si>
  <si>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</si>
  <si>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</si>
  <si>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</si>
  <si>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</si>
  <si>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</si>
  <si>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</si>
  <si>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</si>
  <si>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</si>
  <si>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</si>
  <si>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</si>
  <si>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</si>
  <si>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</si>
  <si>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</si>
  <si>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</si>
  <si>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</si>
  <si>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</si>
  <si>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</si>
  <si>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</si>
  <si>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</si>
  <si>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</si>
  <si>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</si>
  <si>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</si>
  <si>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</si>
  <si>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</si>
  <si>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</si>
  <si>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</si>
  <si>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</si>
  <si>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</si>
  <si>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</si>
  <si>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</si>
  <si>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</si>
  <si>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</si>
  <si>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</si>
  <si>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</si>
  <si>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</si>
  <si>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</si>
  <si>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</si>
  <si>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</si>
  <si>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</si>
  <si>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</si>
  <si>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</si>
  <si>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</si>
  <si>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</si>
  <si>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</si>
  <si>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</si>
  <si>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</si>
  <si>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</si>
  <si>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</si>
  <si>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</si>
  <si>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</si>
  <si>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</si>
  <si>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</si>
  <si>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</si>
  <si>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</si>
  <si>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</si>
  <si>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</si>
  <si>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</si>
  <si>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</si>
  <si>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</si>
  <si>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</si>
  <si>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</si>
  <si>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</si>
  <si>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</si>
  <si>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</si>
  <si>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</si>
  <si>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</si>
  <si>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</si>
  <si>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</si>
  <si>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</si>
  <si>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</si>
  <si>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</si>
  <si>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</si>
  <si>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</si>
  <si>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</si>
  <si>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</si>
  <si>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</si>
  <si>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</si>
  <si>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</si>
  <si>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</si>
  <si>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</si>
  <si>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</si>
  <si>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</si>
  <si>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</si>
  <si>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</si>
  <si>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</si>
  <si>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</si>
  <si>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</si>
  <si>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</si>
  <si>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</si>
  <si>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</si>
  <si>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</si>
  <si>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</si>
  <si>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</si>
  <si>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</si>
  <si>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</si>
  <si>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</si>
  <si>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</si>
  <si>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</si>
  <si>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</si>
  <si>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</si>
  <si>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</si>
  <si>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</si>
  <si>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</si>
  <si>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</si>
  <si>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</si>
  <si>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</si>
  <si>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</si>
  <si>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</si>
  <si>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</si>
  <si>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</si>
  <si>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</si>
  <si>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</si>
  <si>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</si>
  <si>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</si>
  <si>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</si>
  <si>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</si>
  <si>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</si>
  <si>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</si>
  <si>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</si>
  <si>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</si>
  <si>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</si>
  <si>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</si>
  <si>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</si>
  <si>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</si>
  <si>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</si>
  <si>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</si>
  <si>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</si>
  <si>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</si>
  <si>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</si>
  <si>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</si>
  <si>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</si>
  <si>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</si>
  <si>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</si>
  <si>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</si>
  <si>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</si>
  <si>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</si>
  <si>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</si>
  <si>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</si>
  <si>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</si>
  <si>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</si>
  <si>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</si>
  <si>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</si>
  <si>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</si>
  <si>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</si>
  <si>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</si>
  <si>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</si>
  <si>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</si>
  <si>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</si>
  <si>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</si>
  <si>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</si>
  <si>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</si>
  <si>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</si>
  <si>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</si>
  <si>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</si>
  <si>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</si>
  <si>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</si>
  <si>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</si>
  <si>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</si>
  <si>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</si>
  <si>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</si>
  <si>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</si>
  <si>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</si>
  <si>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</si>
  <si>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</si>
  <si>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</si>
  <si>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</si>
  <si>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</si>
  <si>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</si>
  <si>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</si>
  <si>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</si>
  <si>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</si>
  <si>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</si>
  <si>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</si>
  <si>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</si>
  <si>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</si>
  <si>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</si>
  <si>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</si>
  <si>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</si>
  <si>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</si>
  <si>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</si>
  <si>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</si>
  <si>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</si>
  <si>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</si>
  <si>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</si>
  <si>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</si>
  <si>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</si>
  <si>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</si>
  <si>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</si>
  <si>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</si>
  <si>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</si>
  <si>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</si>
  <si>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</si>
  <si>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</si>
  <si>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</si>
  <si>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</si>
  <si>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</si>
  <si>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</si>
  <si>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</si>
  <si>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</si>
  <si>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</si>
  <si>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</si>
  <si>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</si>
  <si>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</si>
  <si>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</si>
  <si>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</si>
  <si>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</si>
  <si>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</si>
  <si>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</si>
  <si>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</si>
  <si>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</si>
  <si>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</si>
  <si>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</si>
  <si>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</si>
  <si>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</si>
  <si>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</si>
  <si>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</si>
  <si>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</si>
  <si>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</si>
  <si>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</si>
  <si>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</si>
  <si>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</si>
  <si>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</si>
  <si>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</si>
  <si>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</si>
  <si>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</si>
  <si>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</si>
  <si>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</si>
  <si>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</si>
  <si>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</si>
  <si>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</si>
  <si>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</si>
  <si>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</si>
  <si>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</si>
  <si>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</si>
  <si>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</si>
  <si>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</si>
  <si>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</si>
  <si>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</si>
  <si>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</si>
  <si>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</si>
  <si>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</si>
  <si>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</si>
  <si>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</si>
  <si>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</si>
  <si>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</si>
  <si>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</si>
  <si>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</si>
  <si>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</si>
  <si>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</si>
  <si>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</si>
  <si>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</si>
  <si>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</si>
  <si>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</si>
  <si>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</si>
  <si>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</si>
  <si>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</si>
  <si>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</si>
  <si>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</si>
  <si>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</si>
  <si>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</si>
  <si>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</si>
  <si>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</si>
  <si>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</si>
  <si>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</si>
  <si>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</si>
  <si>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</si>
  <si>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</si>
  <si>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</si>
  <si>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</si>
  <si>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</si>
  <si>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</si>
  <si>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</si>
  <si>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</si>
  <si>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</si>
  <si>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</si>
  <si>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</si>
  <si>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</si>
  <si>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</si>
  <si>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</si>
  <si>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</si>
  <si>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</si>
  <si>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</si>
  <si>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</si>
  <si>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</si>
  <si>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</si>
  <si>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</si>
  <si>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</si>
  <si>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</si>
  <si>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</si>
  <si>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</si>
  <si>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</si>
  <si>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</si>
  <si>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</si>
  <si>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</si>
  <si>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</si>
  <si>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</si>
  <si>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</si>
  <si>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</si>
  <si>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</si>
  <si>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</si>
  <si>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</si>
  <si>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</si>
  <si>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</si>
  <si>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</si>
  <si>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</si>
  <si>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</si>
  <si>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</si>
  <si>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</si>
  <si>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</si>
  <si>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</si>
  <si>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</si>
  <si>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</si>
  <si>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</si>
  <si>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</si>
  <si>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</si>
  <si>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</si>
  <si>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</si>
  <si>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</si>
  <si>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</si>
  <si>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</si>
  <si>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</si>
  <si>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</si>
  <si>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</si>
  <si>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</si>
  <si>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</si>
  <si>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</si>
  <si>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</si>
  <si>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</si>
  <si>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</si>
  <si>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</si>
  <si>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</si>
  <si>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</si>
  <si>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</si>
  <si>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</si>
  <si>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</si>
  <si>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</si>
  <si>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</si>
  <si>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</si>
  <si>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</si>
  <si>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</si>
  <si>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</si>
  <si>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</si>
  <si>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</si>
  <si>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</si>
  <si>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</si>
  <si>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</si>
  <si>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</si>
  <si>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</si>
  <si>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</si>
  <si>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</si>
  <si>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</si>
  <si>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</si>
  <si>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</si>
  <si>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</si>
  <si>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</si>
  <si>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</si>
  <si>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</si>
  <si>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</si>
  <si>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</si>
  <si>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</si>
  <si>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</si>
  <si>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</si>
  <si>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</si>
  <si>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</si>
  <si>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</si>
  <si>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</si>
  <si>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</si>
  <si>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</si>
  <si>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</si>
  <si>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</si>
  <si>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</si>
  <si>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</si>
  <si>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</si>
  <si>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</si>
  <si>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</si>
  <si>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</si>
  <si>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</si>
  <si>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</si>
  <si>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</si>
  <si>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</si>
  <si>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</si>
  <si>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</si>
  <si>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</si>
  <si>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</si>
  <si>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</si>
  <si>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</si>
  <si>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</si>
  <si>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</si>
  <si>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</si>
  <si>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</si>
  <si>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</si>
  <si>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</si>
  <si>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</si>
  <si>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</si>
  <si>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</si>
  <si>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</si>
  <si>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</si>
  <si>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</si>
  <si>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</si>
  <si>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</si>
  <si>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</si>
  <si>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</si>
  <si>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</si>
  <si>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</si>
  <si>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</si>
  <si>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</si>
  <si>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</si>
  <si>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</si>
  <si>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</si>
  <si>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</si>
  <si>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</si>
  <si>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</si>
  <si>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</si>
  <si>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</si>
  <si>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</si>
  <si>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</si>
  <si>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</si>
  <si>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</si>
  <si>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</si>
  <si>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</si>
  <si>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</si>
  <si>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</si>
  <si>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</si>
  <si>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</si>
  <si>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</si>
  <si>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</si>
  <si>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</si>
  <si>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</si>
  <si>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</si>
  <si>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</si>
  <si>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</si>
  <si>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</si>
  <si>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</si>
  <si>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</si>
  <si>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</si>
  <si>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</si>
  <si>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</si>
  <si>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</si>
  <si>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</si>
  <si>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</si>
  <si>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</si>
  <si>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</si>
  <si>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</si>
  <si>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</si>
  <si>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</si>
  <si>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</si>
  <si>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</si>
  <si>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</si>
  <si>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</si>
  <si>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</si>
  <si>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</si>
  <si>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</si>
  <si>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</si>
  <si>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</si>
  <si>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</si>
  <si>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</si>
  <si>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</si>
  <si>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</si>
  <si>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</si>
  <si>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</si>
  <si>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</si>
  <si>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</si>
  <si>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</si>
  <si>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</si>
  <si>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</si>
  <si>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SE0005994019</t>
  </si>
  <si>
    <t>INGBICAC2</t>
  </si>
  <si>
    <t>iShares MSCI Brazil Capped ETF</t>
  </si>
  <si>
    <t>ING Phoenix Autocallable BIC II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</si>
</sst>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rgb="FF00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4" fillId="0" borderId="0" xfId="0" applyFont="1"/>
    <xf numFmtId="0" fontId="44" fillId="41"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O7" sqref="O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465</v>
      </c>
      <c r="D2" s="64" t="s">
        <v>216</v>
      </c>
      <c r="E2" s="65">
        <v>10000</v>
      </c>
      <c r="F2" s="65" t="s">
        <v>35</v>
      </c>
      <c r="G2" s="64" t="s">
        <v>288</v>
      </c>
      <c r="H2" s="3">
        <v>41830</v>
      </c>
      <c r="I2" s="230" t="str">
        <f>IF(C2="-","",VLOOKUP(C2,BondIssuerTable,2,0))</f>
        <v>ING</v>
      </c>
      <c r="J2" s="230" t="str">
        <f>IF(D2="-","",VLOOKUP(D2,BondIssuingAgentsTable,2,0))</f>
        <v>SWB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39" t="s">
        <v>1380</v>
      </c>
      <c r="B7" s="64" t="s">
        <v>1382</v>
      </c>
      <c r="C7" s="64"/>
      <c r="D7" s="64" t="s">
        <v>1379</v>
      </c>
      <c r="E7" s="69">
        <v>100</v>
      </c>
      <c r="F7" s="65">
        <v>30000000</v>
      </c>
      <c r="G7" s="3">
        <v>41828</v>
      </c>
      <c r="H7" s="70">
        <v>43647</v>
      </c>
      <c r="I7" s="70">
        <v>43633</v>
      </c>
      <c r="J7" s="240" t="s">
        <v>1380</v>
      </c>
      <c r="K7" s="104" t="s">
        <v>1124</v>
      </c>
      <c r="L7" s="71">
        <v>33.33</v>
      </c>
      <c r="M7" s="104" t="s">
        <v>1126</v>
      </c>
      <c r="N7" s="71">
        <v>33.33</v>
      </c>
      <c r="O7" s="104" t="s">
        <v>1381</v>
      </c>
      <c r="P7" s="71">
        <v>33.33</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G7 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2" t="s">
        <v>860</v>
      </c>
      <c r="B4" s="252"/>
      <c r="C4" s="252"/>
      <c r="D4" s="252"/>
      <c r="E4" s="252"/>
      <c r="F4" s="252"/>
      <c r="G4" s="252"/>
      <c r="H4" s="252"/>
      <c r="I4" s="252"/>
      <c r="J4" s="252"/>
      <c r="K4" s="252"/>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30" sqref="A30"/>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5" t="s">
        <v>1192</v>
      </c>
      <c r="B5" s="245"/>
      <c r="C5" s="245"/>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V2" activePane="bottomRight" state="frozen"/>
      <selection pane="topRight" activeCell="B1" sqref="B1"/>
      <selection pane="bottomLeft" activeCell="A2" sqref="A2"/>
      <selection pane="bottomRight" activeCell="Y36" sqref="Y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1284</v>
      </c>
      <c r="Z35" s="229" t="s">
        <v>1285</v>
      </c>
    </row>
    <row r="36" spans="19:29" x14ac:dyDescent="0.25">
      <c r="S36" s="146" t="s">
        <v>460</v>
      </c>
      <c r="T36" s="147" t="s">
        <v>312</v>
      </c>
      <c r="Y36" s="228" t="s">
        <v>1373</v>
      </c>
      <c r="Z36" s="229" t="s">
        <v>1374</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1355</v>
      </c>
      <c r="Z41" s="229" t="s">
        <v>1356</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c r="AA44" s="117"/>
      <c r="AB44" s="117"/>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1363</v>
      </c>
      <c r="Z70" s="229" t="s">
        <v>1364</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1357</v>
      </c>
      <c r="Z79" s="229" t="s">
        <v>1358</v>
      </c>
    </row>
    <row r="80" spans="2:32" x14ac:dyDescent="0.25">
      <c r="Y80" s="228" t="s">
        <v>1230</v>
      </c>
      <c r="Z80" s="229" t="s">
        <v>1231</v>
      </c>
    </row>
    <row r="81" spans="19:26" x14ac:dyDescent="0.25">
      <c r="S81" s="117"/>
      <c r="T81" s="117"/>
      <c r="Y81" s="228" t="s">
        <v>1367</v>
      </c>
      <c r="Z81" s="229" t="s">
        <v>1368</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1343</v>
      </c>
      <c r="Z93" s="229" t="s">
        <v>1344</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1369</v>
      </c>
      <c r="Z109" s="229" t="s">
        <v>1370</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1347</v>
      </c>
      <c r="Z139" s="229" t="s">
        <v>1348</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6">
        <v>40858</v>
      </c>
      <c r="C1" s="247"/>
      <c r="D1" s="248"/>
      <c r="F1" s="9" t="s">
        <v>325</v>
      </c>
    </row>
    <row r="2" spans="1:21" x14ac:dyDescent="0.25">
      <c r="A2" s="10" t="s">
        <v>326</v>
      </c>
      <c r="B2" s="249" t="s">
        <v>348</v>
      </c>
      <c r="C2" s="250"/>
      <c r="D2" s="251"/>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2014-07-09T11:23:51Z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