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913" activeTab="5"/>
  </bookViews>
  <sheets>
    <sheet name="Nosaukums" sheetId="1" r:id="rId1"/>
    <sheet name="Sākums" sheetId="2" r:id="rId2"/>
    <sheet name="Informācija" sheetId="3" r:id="rId3"/>
    <sheet name="Vad.ziņ." sheetId="4" r:id="rId4"/>
    <sheet name="Vadības atbildība" sheetId="5" r:id="rId5"/>
    <sheet name="P-Z Bilance" sheetId="6" r:id="rId6"/>
    <sheet name="Pašu kapitals" sheetId="7" r:id="rId7"/>
    <sheet name="Naudas plūsma" sheetId="8" r:id="rId8"/>
    <sheet name="G.P.pielikumi" sheetId="9" r:id="rId9"/>
    <sheet name="Piel. P-Z" sheetId="10" r:id="rId10"/>
    <sheet name="Piel. Bilancei" sheetId="11" r:id="rId11"/>
  </sheets>
  <definedNames>
    <definedName name="_xlnm.Print_Area" localSheetId="2">'Informācija'!$A$1:$I$58</definedName>
    <definedName name="_xlnm.Print_Area" localSheetId="7">'Naudas plūsma'!$A$1:$I$54</definedName>
    <definedName name="_xlnm.Print_Area" localSheetId="0">'Nosaukums'!$A$1:$I$31</definedName>
    <definedName name="_xlnm.Print_Area" localSheetId="6">'Pašu kapitals'!$A$1:$I$35</definedName>
    <definedName name="_xlnm.Print_Area" localSheetId="10">'Piel. Bilancei'!$A$1:$J$157</definedName>
    <definedName name="_xlnm.Print_Area" localSheetId="5">'P-Z Bilance'!$A$1:$I$143</definedName>
    <definedName name="_xlnm.Print_Area" localSheetId="1">'Sākums'!$A$1:$H$39</definedName>
    <definedName name="_xlnm.Print_Area" localSheetId="3">'Vad.ziņ.'!$A$1:$A$60</definedName>
    <definedName name="_xlnm.Print_Area" localSheetId="4">'Vadības atbildība'!$A$1:$I$29</definedName>
  </definedNames>
  <calcPr fullCalcOnLoad="1"/>
</workbook>
</file>

<file path=xl/sharedStrings.xml><?xml version="1.0" encoding="utf-8"?>
<sst xmlns="http://schemas.openxmlformats.org/spreadsheetml/2006/main" count="615" uniqueCount="477">
  <si>
    <t xml:space="preserve">          It is necessary to seek for additional markets and in the same time it is necessary to promote analysis of credit standing of customers and use results of the analysis as basis in respect to provision of production and adjust payment terms in particular cases. </t>
  </si>
  <si>
    <t xml:space="preserve">          Remarkable investments are necessary to acquire new market and without attracting additional investments the Company is not able to accomplish it. Despite the efforts of the Board and Council of the Company results in finding investors with their own market niche are not achieved at the moment. </t>
  </si>
  <si>
    <t xml:space="preserve">          Potential of jewellery market in Latvia is still limited; therefore, rapid increase in sale of production is not observed. Competitiveness in the local market is significantly influenced by import of production made in Turkey and other countries of Asia in Latvia. The low labour costs and large production volumes in the aforesaid countries influences final price and competitiveness in Latvia’s market.</t>
  </si>
  <si>
    <t xml:space="preserve">          From the last day of the year of the account until this day there have not been any incidents, which could significantly influence evaluation of the report.</t>
  </si>
  <si>
    <t xml:space="preserve">          It is planned to improve production structure of the Company in order to decrease costs. Within possible limits the managerial staff of the Company shall be reduced and new automatic computerized technical means having high production capacities shall be implemented in production process, which will increase volumes and quality of produced goods.</t>
  </si>
  <si>
    <t>JSC |A/S| "Rīgas juvelierizstrādājumu rūpnīca"</t>
  </si>
  <si>
    <t>Single reg.№ 40003044420</t>
  </si>
  <si>
    <t>Adress: Terēzes iela 1, Rīga, LV-1012</t>
  </si>
  <si>
    <t>Types of basic activities:</t>
  </si>
  <si>
    <t>processing of precious metals</t>
  </si>
  <si>
    <t>Unit: LVL</t>
  </si>
  <si>
    <t>Annual Account</t>
  </si>
  <si>
    <t>State Revenue Service territorial office: Latgale suburb department</t>
  </si>
  <si>
    <t>Date submitted:________________________</t>
  </si>
  <si>
    <t>Date received:_________________________</t>
  </si>
  <si>
    <t>CONTENT</t>
  </si>
  <si>
    <t>Page</t>
  </si>
  <si>
    <t>Information on the Company</t>
  </si>
  <si>
    <t>Management report</t>
  </si>
  <si>
    <t>Management responsibility</t>
  </si>
  <si>
    <t>Profit or loss statement</t>
  </si>
  <si>
    <t>Balance sheet</t>
  </si>
  <si>
    <t xml:space="preserve">          assets</t>
  </si>
  <si>
    <t xml:space="preserve">          liabilities</t>
  </si>
  <si>
    <t>Accounts or changes in equity capital</t>
  </si>
  <si>
    <t>Account on cash flow</t>
  </si>
  <si>
    <t>Appendix to the annual account:</t>
  </si>
  <si>
    <t xml:space="preserve">         1. Accounting policy and methods applied</t>
  </si>
  <si>
    <t xml:space="preserve">         2. Explanatory notes to the profit or loss statement items</t>
  </si>
  <si>
    <t xml:space="preserve">         3. Explanatory notes to the balance sheet items</t>
  </si>
  <si>
    <t>INFORMATION ON THE COMPANY</t>
  </si>
  <si>
    <t>Company name</t>
  </si>
  <si>
    <t>JSC |AS| "Rīgas juvelierizstrādājumu rūpnīca"</t>
  </si>
  <si>
    <t>Company legal status</t>
  </si>
  <si>
    <t>Joint-Stock Company</t>
  </si>
  <si>
    <t>Single identification №, place and date of incorporation</t>
  </si>
  <si>
    <t>40003044420, 10 December 1991</t>
  </si>
  <si>
    <t>Legal address</t>
  </si>
  <si>
    <t>Terēzes iela 1, Rīga, LV-1012, tel 7272790</t>
  </si>
  <si>
    <t>Mailing adress</t>
  </si>
  <si>
    <t>Terēzes iela 1, Rīga, LV-1012</t>
  </si>
  <si>
    <t>Type of activity</t>
  </si>
  <si>
    <t>Processing precious metals</t>
  </si>
  <si>
    <t>Name, address. Tel.of Unit of Business Activities</t>
  </si>
  <si>
    <t>workshop: Terēzes iela 1, Rīga, LV-1012</t>
  </si>
  <si>
    <t>pawnshop: Terēzes iela 1, Rīga, LV-1012</t>
  </si>
  <si>
    <t>Member composition of the JSC Council</t>
  </si>
  <si>
    <t>Vladimirs Cadovičs</t>
  </si>
  <si>
    <t>Vidis Zaķis</t>
  </si>
  <si>
    <t>Igors Istomins</t>
  </si>
  <si>
    <t>Eļena Vasuļa</t>
  </si>
  <si>
    <t>Jurijs Čerņecovs</t>
  </si>
  <si>
    <t>Tatjana Rezņigska</t>
  </si>
  <si>
    <t>Member composition of the JSC Board of Directors</t>
  </si>
  <si>
    <t>Aleftīna Struļeviča</t>
  </si>
  <si>
    <t>Aleksandrs Ančevskis</t>
  </si>
  <si>
    <t>Bank account</t>
  </si>
  <si>
    <t>JSC "SEB Latvijas Unibanka"</t>
  </si>
  <si>
    <t>LV62UNLA0001000243901</t>
  </si>
  <si>
    <t>Chief Accountant</t>
  </si>
  <si>
    <t>Raisa Korņilova</t>
  </si>
  <si>
    <t>Year of Account</t>
  </si>
  <si>
    <t>Auditor</t>
  </si>
  <si>
    <t>LLC |SIA| "Auditoru firma "Finansists""</t>
  </si>
  <si>
    <t>Tālavas gatve 11-4, Rīga, LV-1029</t>
  </si>
  <si>
    <t>ID.№ LV40002046180</t>
  </si>
  <si>
    <t>Nelli Jermoļicka</t>
  </si>
  <si>
    <t>Qualified Auditor</t>
  </si>
  <si>
    <t>(Latvian Association of Qualified Auditors cert. № 102</t>
  </si>
  <si>
    <t>Average number of employees</t>
  </si>
  <si>
    <t>Chairman of the Board</t>
  </si>
  <si>
    <t>Member ot the Board</t>
  </si>
  <si>
    <t>Statement on the Company management responsibility</t>
  </si>
  <si>
    <t>The Company management shall be held responsible for development of financial statements, based on the initial bookkeeping records concering each accounting period, which is true and impartial reflection of financial condition of the Company at the ena of year of account, as well as results of activities.</t>
  </si>
  <si>
    <t>The Company management shall be held responsible for conducting of appropriate bookkeeping accounts, for maintenance of the Company funds, as well as for prevention of fraudulent activities and other on other ignominies.</t>
  </si>
  <si>
    <t>Hereby it is confirmed by the Company management that data and explanations requisite for the audit have been provided thereby.</t>
  </si>
  <si>
    <t>Parameter designation</t>
  </si>
  <si>
    <t>Appendices</t>
  </si>
  <si>
    <t>2007
Ls</t>
  </si>
  <si>
    <t>2007
EUR</t>
  </si>
  <si>
    <t>Net turnover</t>
  </si>
  <si>
    <t>Manufacturing expenditures of sold products</t>
  </si>
  <si>
    <t>Gross profit or loss</t>
  </si>
  <si>
    <t>Selling costs</t>
  </si>
  <si>
    <t>Administrative expenses</t>
  </si>
  <si>
    <t>Other revenue of the Company business operations</t>
  </si>
  <si>
    <t>Other expenses of the Company business operations</t>
  </si>
  <si>
    <t>Other interests income and similar</t>
  </si>
  <si>
    <t>Other interests expenditures and similar</t>
  </si>
  <si>
    <t>Profit or loss before extraordinary items and taxations</t>
  </si>
  <si>
    <t>Extraordinary income</t>
  </si>
  <si>
    <t>Contingencies</t>
  </si>
  <si>
    <t>Profit or loss before taxation and minoity interest</t>
  </si>
  <si>
    <t>Different corporate income tax</t>
  </si>
  <si>
    <t>Other taxes</t>
  </si>
  <si>
    <t>Loss for the year of account (net income)</t>
  </si>
  <si>
    <t>Profit or loss for ONE stock, anual</t>
  </si>
  <si>
    <t>Profit or loss for ONE stock as from commencement of operations</t>
  </si>
  <si>
    <t>ASSETS</t>
  </si>
  <si>
    <t>Appen-
dices</t>
  </si>
  <si>
    <t>Land, building, constructions and perenial plantations</t>
  </si>
  <si>
    <t>Long-term investments in the rented fixed assets</t>
  </si>
  <si>
    <t>Equipment and machinery</t>
  </si>
  <si>
    <t>Other fixed assets and inventory</t>
  </si>
  <si>
    <t>Total fixed assets</t>
  </si>
  <si>
    <t>Total long-term investments</t>
  </si>
  <si>
    <t>Raw materials, direct materials and auxiliary materials</t>
  </si>
  <si>
    <t>Unfinished products</t>
  </si>
  <si>
    <t>Finished goods and goods for sale</t>
  </si>
  <si>
    <t>Advance payment for goods</t>
  </si>
  <si>
    <t>Total inventory</t>
  </si>
  <si>
    <t>Indebtedness of customers and clients</t>
  </si>
  <si>
    <t>Other debtors</t>
  </si>
  <si>
    <t>Expenses of subsequent perios</t>
  </si>
  <si>
    <t>Total debtors</t>
  </si>
  <si>
    <t>Funds (total)</t>
  </si>
  <si>
    <t>Total current assets</t>
  </si>
  <si>
    <t>Assets grand total</t>
  </si>
  <si>
    <t>LIABILITIES</t>
  </si>
  <si>
    <t>Stock or share capital (fixed capital)</t>
  </si>
  <si>
    <t>Revaluation reserve of long-term investments</t>
  </si>
  <si>
    <t>Retained earnings</t>
  </si>
  <si>
    <t>a) retained earnings from previous year</t>
  </si>
  <si>
    <t>b) retained earnings for the year of account</t>
  </si>
  <si>
    <t>Total retained earnings</t>
  </si>
  <si>
    <t>Total equity capital</t>
  </si>
  <si>
    <t>III Creditors</t>
  </si>
  <si>
    <t>1. Long-term debts</t>
  </si>
  <si>
    <t>Defferred tax liability amounts</t>
  </si>
  <si>
    <t>Total long-term debts</t>
  </si>
  <si>
    <t>2. Short-term debts</t>
  </si>
  <si>
    <t>Prepayments received from customers</t>
  </si>
  <si>
    <t>Debts to suppliers and contract works</t>
  </si>
  <si>
    <t>Taxes and social security liabilities</t>
  </si>
  <si>
    <t>Other creditors</t>
  </si>
  <si>
    <t>Accured liabilities</t>
  </si>
  <si>
    <t>Total short-term debts</t>
  </si>
  <si>
    <t>Total creditors</t>
  </si>
  <si>
    <t>Liabilities grand total</t>
  </si>
  <si>
    <t>Stock or share capital (fixed)</t>
  </si>
  <si>
    <t>Retained earnings from previous year</t>
  </si>
  <si>
    <t>Profit for the year of account</t>
  </si>
  <si>
    <t>Transferred losses</t>
  </si>
  <si>
    <t>Losses in year of account</t>
  </si>
  <si>
    <t>Remaining amount on 31 December 2006</t>
  </si>
  <si>
    <t>Remaining amount on 31 December 2007</t>
  </si>
  <si>
    <t>EUR</t>
  </si>
  <si>
    <t>ACCOUNT ON CASH FLOW for the PERIOD having EXPIRED 
on December 2007 (by directing method)</t>
  </si>
  <si>
    <t>2007
LVL</t>
  </si>
  <si>
    <t>I. Cash flow from basic activities</t>
  </si>
  <si>
    <t>Proceeds from no product selling and provision of services</t>
  </si>
  <si>
    <t>Payments to suppliers, staff, other expenditures of basic activities</t>
  </si>
  <si>
    <t>Receipts and expenditures from other basic activities ot the Company</t>
  </si>
  <si>
    <t>Gross basic activities cash flow</t>
  </si>
  <si>
    <t>Expenditures for real property tax payments (-)</t>
  </si>
  <si>
    <t>Net basic activities cash flow</t>
  </si>
  <si>
    <t>II. Cash flow of investment operations</t>
  </si>
  <si>
    <t>Acquisition of fixed assets and intangible investments (-)</t>
  </si>
  <si>
    <t>Interest received (+)</t>
  </si>
  <si>
    <t>Net cash flow of investment operations</t>
  </si>
  <si>
    <t>III. Cash flow of financial operations</t>
  </si>
  <si>
    <t>Expenditures for redemption of leased fixed asset</t>
  </si>
  <si>
    <t>Net cash flow of financial operations</t>
  </si>
  <si>
    <t>IV. Result of foreign currency rate fluctuations</t>
  </si>
  <si>
    <t>V. Net cash flow for the yer of account</t>
  </si>
  <si>
    <t>VI. Cash and equivalents  thereof at the begininig of period</t>
  </si>
  <si>
    <t>VII. Cash and equivalents thereof at the end of period</t>
  </si>
  <si>
    <t>Appendices to the annual account</t>
  </si>
  <si>
    <t>1. Accounting policy and methods applied</t>
  </si>
  <si>
    <t>General principles</t>
  </si>
  <si>
    <t>Profit or loss statement has been developed in correspondence with the turnover expenditures method.</t>
  </si>
  <si>
    <t>Cash flow statement has been developed according to the direct method.</t>
  </si>
  <si>
    <t>Finansial statement is providing true and clear representation of the Company funds, liabilities, financial condition and profits or losses.</t>
  </si>
  <si>
    <t>Accounting policy ensures that financial statements is providing information, which:</t>
  </si>
  <si>
    <t>1. Is appropriate for users of the finansial statements in order to make decisions</t>
  </si>
  <si>
    <t>2. Is credible to such extent that statements:</t>
  </si>
  <si>
    <t>*are properly revealing the Company results and financial condition - revealing not only the legal form of transactions, but also economic substance thereof, are neutral ones, i.e. Are unbiased, are cautious;</t>
  </si>
  <si>
    <t>*are perfect in any significant aspects.</t>
  </si>
  <si>
    <t>Principles of accounting applied</t>
  </si>
  <si>
    <t>Items of the annual account are assessed in accordance with the following accountancy principles:</t>
  </si>
  <si>
    <t>a) It is assumed that the Company will proceed with its operations even further.</t>
  </si>
  <si>
    <t>b) The same methods of assessment are applied as for the preceding year of account.</t>
  </si>
  <si>
    <t>c) Assessment of items is performed with proper caution, in compliance with conditions as follows:</t>
  </si>
  <si>
    <t>* the account includes exclusively the profits earned until the date when balance sheet is drawn;</t>
  </si>
  <si>
    <t>* all the envisaged risk amounts and losses originated during the year of account or the preceding years are taken into consideration, also when the same have become known within the time period from the date of balance sheet to the date when the annual account is drawn;</t>
  </si>
  <si>
    <t>d) In the profit or loss calculation also income and expenditures related  to the year of account are included irrespective of the date of payment and the date when bill is received or invoice. Expenditures are attuned to income within the relevant accounting periods.</t>
  </si>
  <si>
    <t>e) Components for the items of assets and liabilities are assessed separately.</t>
  </si>
  <si>
    <t>f) Opening balance for the year of account corespond to closing balance of the preceding year.</t>
  </si>
  <si>
    <t>g) All the items are specified, which exert significant impact on evaluation and decision-making of users of the annual account.</t>
  </si>
  <si>
    <t>h) Business transactions are reflected in the annual account, taking into consideration their economic content and substance rather than legal form.</t>
  </si>
  <si>
    <t>Accounting period</t>
  </si>
  <si>
    <t>Money value and revaluation of foreign currency</t>
  </si>
  <si>
    <t>Indices reflected by these financial statements are expressed in national currency of Latvia - lats (LVL).</t>
  </si>
  <si>
    <t>Items of any monetary assets and liabilities are recalculated to lats according to currency rate fixet by the Bank of Latvia on the last day of the year of account.</t>
  </si>
  <si>
    <t>Foreign currency rates at the end of accounting period during the last two years were as follows:</t>
  </si>
  <si>
    <t>USD</t>
  </si>
  <si>
    <t>0.702804</t>
  </si>
  <si>
    <t>Profits of loses obtained resulting from fluctuations of the foreign currency rates are reflected in profit or loss calculation for the relevant period.</t>
  </si>
  <si>
    <t>Long-term and short-term items</t>
  </si>
  <si>
    <t>In the short-term assets the asset amounts are indicated:</t>
  </si>
  <si>
    <t>* which are intended to be sold or consumed within the normal cycle of business operations;</t>
  </si>
  <si>
    <t>* which are maintained mainly for trading purposes or on short-term basis and are intended to be sold within twelve monts after tne dae of balance;</t>
  </si>
  <si>
    <t>* it is cash or equivalent thereof having unlimited capacities o be used.</t>
  </si>
  <si>
    <t>Other assets are classified as long-term ones.</t>
  </si>
  <si>
    <t>As short-term liabilities the amounts of liabolities are indicated:</t>
  </si>
  <si>
    <t>*whereto settlements are envisages the normal cycle of business operations;</t>
  </si>
  <si>
    <t>*which should be settled not later than within twelve months after the date of balance.</t>
  </si>
  <si>
    <t>Other liabilities are classified as long-term ones.</t>
  </si>
  <si>
    <t>The Company's long-term liabilities are including also those amounts, which are due in less than one year provided than:</t>
  </si>
  <si>
    <t>*initial term of liabilities exceeded one year;</t>
  </si>
  <si>
    <t>Cash and cash equivalents</t>
  </si>
  <si>
    <t>Cash and cash equivalents are composed of cash and balances of blank current accounts.</t>
  </si>
  <si>
    <t>Depreciation of intangible investmrnts and fixed assets</t>
  </si>
  <si>
    <t>In the balance sheet all te fixed assets and intangible assets are reflected in prices for ecquisition thereof by deducation of depreciation.</t>
  </si>
  <si>
    <t>Depreciation is calculated by the linear method, taking as basis the following depreciation norms:</t>
  </si>
  <si>
    <t>Intangible investments:</t>
  </si>
  <si>
    <t>Computer softeare</t>
  </si>
  <si>
    <t>Fixed assets:</t>
  </si>
  <si>
    <t>*Buildings and constructions</t>
  </si>
  <si>
    <t>*Technological equipment</t>
  </si>
  <si>
    <t>*Means of transport</t>
  </si>
  <si>
    <t>*Othes fixed assets</t>
  </si>
  <si>
    <t>*Mobile phones</t>
  </si>
  <si>
    <t>*Furniture</t>
  </si>
  <si>
    <t>*Computers and data storage facilities</t>
  </si>
  <si>
    <t>*Depreciation for land is not calculated.</t>
  </si>
  <si>
    <t>Inventory assessment</t>
  </si>
  <si>
    <t>In the inventory assessment method of direct expenditures ir used. In the balance sheet the inventories are specified by prime cost for acquisition thereof. Value of the obsolete, slow turnover or damaged inventories is written-off. Inventory residues are examined in the annual stocktaking.</t>
  </si>
  <si>
    <t>Debtors' indebtedness</t>
  </si>
  <si>
    <t>Debtors' indebtedness in the balance sheet are indicated as net (asquisition) value, by deducation from the initial value of special accruals for doubtful and bad debtors' indebtedness. Accruals for doubtful and bad debtors' indebtedness are developed in cases when the management considers recovery of said debtors' indebtedness to be questionable.</t>
  </si>
  <si>
    <t>Taxes</t>
  </si>
  <si>
    <t>Expenditures of the corporate income tax for the year of account are included in the financial statement, based on calculations performed by the management in accordance with tax laws of the Republic of Latvia.</t>
  </si>
  <si>
    <t>Related parties</t>
  </si>
  <si>
    <t>As related parties are deemed to be the Company shareholders, members of the Board of Directors, their close members of family and companies where the said entities are having cintrol or significant impact.</t>
  </si>
  <si>
    <t>Application of assessments</t>
  </si>
  <si>
    <t>Requirements of the Latvian laws are providing that upon development of financial statements, management of the enterprise shall assess and assumptions having impact on assets and liabilities specified by accounts and off-balance as the day for development af annual account, as well as the specified receipts and expenditures of the accounting period. Actual results may be different from these estimates.</t>
  </si>
  <si>
    <t>2. Explanatory notes to items of the profit or loss calculation</t>
  </si>
  <si>
    <t>1. Net turnover</t>
  </si>
  <si>
    <t>Jewelry production</t>
  </si>
  <si>
    <t>Worcshop (jewelry repairs)</t>
  </si>
  <si>
    <t>Pawnshops (jewelry)</t>
  </si>
  <si>
    <t>Production ot thermal energy</t>
  </si>
  <si>
    <t>Total</t>
  </si>
  <si>
    <t>2. Manufacturing expenditures of sold products</t>
  </si>
  <si>
    <t>Labour wages</t>
  </si>
  <si>
    <t>Labour state social security obligatory contributions</t>
  </si>
  <si>
    <t>Water</t>
  </si>
  <si>
    <t>Electric energy</t>
  </si>
  <si>
    <t>Gas</t>
  </si>
  <si>
    <t>Direct materials</t>
  </si>
  <si>
    <t>Branding of jewelry at State Assay Supervision Inspeection</t>
  </si>
  <si>
    <t>Low-grade inventory, and tools</t>
  </si>
  <si>
    <t>Auxiliary materials</t>
  </si>
  <si>
    <t>Depreciation of fixed assets</t>
  </si>
  <si>
    <t>Current repairs (equipment, facilities)</t>
  </si>
  <si>
    <t>Long-term investments' writing-off in the leased fixed assets</t>
  </si>
  <si>
    <t>Carpet replacement (workshop)</t>
  </si>
  <si>
    <t>Lease payments for the production facilities</t>
  </si>
  <si>
    <t>Ghanges in stock and value of the unfinished products</t>
  </si>
  <si>
    <t>Ghanges in stock and value of the finished products</t>
  </si>
  <si>
    <t>Transitional expenses</t>
  </si>
  <si>
    <t>3. Selling costs</t>
  </si>
  <si>
    <t>Advertisinf</t>
  </si>
  <si>
    <t>Consignment notes</t>
  </si>
  <si>
    <t>4. Administration expenditures</t>
  </si>
  <si>
    <t>Communication expenditures</t>
  </si>
  <si>
    <t>Annual account expenditures</t>
  </si>
  <si>
    <t>Business activity risk duty</t>
  </si>
  <si>
    <t>Bank services</t>
  </si>
  <si>
    <t>Office costs</t>
  </si>
  <si>
    <t>Appendices to the profit or loss calculation (contunued)</t>
  </si>
  <si>
    <t>Lawyer services</t>
  </si>
  <si>
    <t>Sewerage cleaning</t>
  </si>
  <si>
    <t>Deratization costs</t>
  </si>
  <si>
    <t>Traveling allowances</t>
  </si>
  <si>
    <t>Administration wages</t>
  </si>
  <si>
    <t>Administration state social security obligatory contributions</t>
  </si>
  <si>
    <t>Lease of land</t>
  </si>
  <si>
    <t>Waste disposal</t>
  </si>
  <si>
    <t>Security services</t>
  </si>
  <si>
    <t>Computer, printer, telefax, cash register servicing costs</t>
  </si>
  <si>
    <t>Expenditures of statutory regulary</t>
  </si>
  <si>
    <t>Expenditures for organization of annual general meeting and amendments to Articles of Association</t>
  </si>
  <si>
    <t>Expenditors for insurance of motor transport</t>
  </si>
  <si>
    <t>Motor transport expenditures for administration</t>
  </si>
  <si>
    <t>Other administration expenditures</t>
  </si>
  <si>
    <t>5. Other income from the Company business activities</t>
  </si>
  <si>
    <t>Income from the currency selling or buying</t>
  </si>
  <si>
    <t>Leasing out premises</t>
  </si>
  <si>
    <t>6. Other expenditures from the Company business activities</t>
  </si>
  <si>
    <t>Loss from dismantling the finished products for processing</t>
  </si>
  <si>
    <t>Other expenditures</t>
  </si>
  <si>
    <t>Accrual for unsecured debts</t>
  </si>
  <si>
    <t>Loss from the currency rate fluctuations</t>
  </si>
  <si>
    <t>7. Other interest and similar income</t>
  </si>
  <si>
    <t>Interest on the remaining amount of monies in bank</t>
  </si>
  <si>
    <t>Penalty fees received</t>
  </si>
  <si>
    <t>8. Other interests and similar expenditures</t>
  </si>
  <si>
    <t>Penalty fees for preceding periods</t>
  </si>
  <si>
    <t>Appendices to the profit or loss calculation (continued)</t>
  </si>
  <si>
    <t>3. Explanatory notes to the balance sheet items</t>
  </si>
  <si>
    <t>1. Fixed assets</t>
  </si>
  <si>
    <t>Lands, buildings construction</t>
  </si>
  <si>
    <t>Long-term investments leased fixed</t>
  </si>
  <si>
    <t>Other fixed assets</t>
  </si>
  <si>
    <t>LVL</t>
  </si>
  <si>
    <t>31.12.2007.</t>
  </si>
  <si>
    <t>Depreciation
31.12.2006.</t>
  </si>
  <si>
    <t>Residual value 31.12.2006.</t>
  </si>
  <si>
    <t>Residual value 31.12.2007.</t>
  </si>
  <si>
    <t>Fixed assets in the balance sheet are reflected es the residual value</t>
  </si>
  <si>
    <t>Fixed assets are not encumbered. Vehickes are insured.</t>
  </si>
  <si>
    <t>2. Raw materials, direct material and auxiliary</t>
  </si>
  <si>
    <t>gold</t>
  </si>
  <si>
    <t>silver</t>
  </si>
  <si>
    <t>precios stones, semiprecious stones</t>
  </si>
  <si>
    <t>other auxiliary materials</t>
  </si>
  <si>
    <t>low-value mateials and inventory</t>
  </si>
  <si>
    <t>fuel</t>
  </si>
  <si>
    <t>motor transport tyres</t>
  </si>
  <si>
    <t>tools</t>
  </si>
  <si>
    <t>construction materials for current repairs</t>
  </si>
  <si>
    <t>Appendices to the balance sheet (continued)</t>
  </si>
  <si>
    <t>3. Advance payments for products</t>
  </si>
  <si>
    <t>To LLC /SIA/ NESTE for fuel</t>
  </si>
  <si>
    <t>TO State Assay Supervision Inspectorate for branding</t>
  </si>
  <si>
    <t>4. Indebtedness of cusmomert and clients</t>
  </si>
  <si>
    <t>Settlements with other debtors</t>
  </si>
  <si>
    <t>Settlements for lease</t>
  </si>
  <si>
    <t>Customer and client accounting value, total</t>
  </si>
  <si>
    <t>5. Other debtors</t>
  </si>
  <si>
    <t>VAT accepted</t>
  </si>
  <si>
    <t>6. Expenditures for the subsequent periods</t>
  </si>
  <si>
    <t>Advertising costs</t>
  </si>
  <si>
    <t>Insurance of vehicles</t>
  </si>
  <si>
    <t>Lietišķas inmormācijas dienests (laws of the Republic of Latvia)</t>
  </si>
  <si>
    <t>Newspaper, journals</t>
  </si>
  <si>
    <t>Project documentation</t>
  </si>
  <si>
    <t>7. Monetary instruments</t>
  </si>
  <si>
    <t>Monetary instruments in cash</t>
  </si>
  <si>
    <t>Monetary instruments in operating accounts</t>
  </si>
  <si>
    <t>8. Information of the aggregate Company own stock and shares</t>
  </si>
  <si>
    <t>The JSC was founded on 10 December 1991 with fixed capital Ls 4742980, composed of 4742980 shares, share par value constituting Ls 1,-</t>
  </si>
  <si>
    <t>All the stocks are ordinary stocks with voting rights.</t>
  </si>
  <si>
    <t>From the totality of Company stocks 4 493 700 stocks are bearer stocks in dematerialized form.</t>
  </si>
  <si>
    <t>From the totality of Company stocks 249 280 are registered stocks in dematerialized form.</t>
  </si>
  <si>
    <t>9. Advance payments received from customers</t>
  </si>
  <si>
    <t>Latvenergo</t>
  </si>
  <si>
    <t>Rīgas gāze</t>
  </si>
  <si>
    <t>Latvijas Mobilajs Telefons</t>
  </si>
  <si>
    <t>EPS SIA for replacement of carpets</t>
  </si>
  <si>
    <t>Lattelekom</t>
  </si>
  <si>
    <t>Rīgas ūdens</t>
  </si>
  <si>
    <t>ELIKOM SIA</t>
  </si>
  <si>
    <t>Personal income tax</t>
  </si>
  <si>
    <t>State social security obligatory payments</t>
  </si>
  <si>
    <t>Natural resources tax</t>
  </si>
  <si>
    <t>Real property tax</t>
  </si>
  <si>
    <t>Business activity duty</t>
  </si>
  <si>
    <t>VAT</t>
  </si>
  <si>
    <t>Wages</t>
  </si>
  <si>
    <t>Alimonies</t>
  </si>
  <si>
    <t>4--5</t>
  </si>
  <si>
    <t>12--13</t>
  </si>
  <si>
    <t>14--16</t>
  </si>
  <si>
    <t>17--19</t>
  </si>
  <si>
    <t>Appendi-ces</t>
  </si>
  <si>
    <t>Revaluation reserve of long-term invest-  ments</t>
  </si>
  <si>
    <t>Revaluation reserve of long-term invest- ments</t>
  </si>
  <si>
    <t>Cash flow before extraordinary items</t>
  </si>
  <si>
    <t>Expenditures for interest payments</t>
  </si>
  <si>
    <t xml:space="preserve"> </t>
  </si>
  <si>
    <r>
      <t>I</t>
    </r>
    <r>
      <rPr>
        <b/>
        <i/>
        <sz val="10"/>
        <rFont val="Arial"/>
        <family val="2"/>
      </rPr>
      <t xml:space="preserve"> Equity capital</t>
    </r>
  </si>
  <si>
    <t>Reserve reduction</t>
  </si>
  <si>
    <t>Return of hopeless debts</t>
  </si>
  <si>
    <t>Acquired</t>
  </si>
  <si>
    <t>Written-off or relocated +,-</t>
  </si>
  <si>
    <t>Expreses for write-off project dokumentation</t>
  </si>
  <si>
    <t>"VESELIBAS CENTRS-4" SIA</t>
  </si>
  <si>
    <t>Appendix from Page 12 to 19 shall constitute an integral part to the present financia statement</t>
  </si>
  <si>
    <t>Appendix from Page 12 to19 shall constitute an integral part to the present financial statement</t>
  </si>
  <si>
    <t>Appendix from Page 12 to 19 shall constitute an integral part to the present financial statement</t>
  </si>
  <si>
    <t>"Auditoru firma"Finansists""</t>
  </si>
  <si>
    <t>9. Deferred corporate income tax</t>
  </si>
  <si>
    <t>10. Real property tax</t>
  </si>
  <si>
    <t>Investment property</t>
  </si>
  <si>
    <t>Total investments property</t>
  </si>
  <si>
    <t>Revolution reserve of long-term investments reduction</t>
  </si>
  <si>
    <t>Sale of a fixed assets(result)</t>
  </si>
  <si>
    <t>Exception of a fixed assets(expese)</t>
  </si>
  <si>
    <t>Specification +,-</t>
  </si>
  <si>
    <t>Information about company</t>
  </si>
  <si>
    <t xml:space="preserve">JSC„Rīgas juvelierizstrādājumu rūpnīca” legal address Terezes iela 1, Riga, LV-1012. </t>
  </si>
  <si>
    <t>Company is registered in Commercial register with a single registration number 40003044420. Share capital of the company is 4 742 980 LVL, which consists of 4742980 shares having nominal value LVL 1.</t>
  </si>
  <si>
    <t xml:space="preserve">Chairman of the Board of the company is Vladimirs Cadovičs, other Members of the Board are: Aleftīna Struļeviča un Aleksandrs Ančevskis. </t>
  </si>
  <si>
    <t>Auditor of the Company is certified controller Nelli  Jermoļicka (certificate No.102).</t>
  </si>
  <si>
    <t>Largest share holders of the Company are:</t>
  </si>
  <si>
    <t>State Social Insurance Agency – 225 000 shares</t>
  </si>
  <si>
    <t>Olegs Perežilo – 380 000 shares</t>
  </si>
  <si>
    <t>Igors Istomins – 1 160 000 shares</t>
  </si>
  <si>
    <t>Marija Ančevska – 1 160 000 shares</t>
  </si>
  <si>
    <t>Operational activities</t>
  </si>
  <si>
    <t xml:space="preserve">Operation of the Company during the year of account </t>
  </si>
  <si>
    <t>Field of operation of JSC „Rīgas juvelierizstrādājumu rūpnīca” is processing of precious metals, production and repair of jewellery.</t>
  </si>
  <si>
    <t>Name, address, telephone of the structural unit of operation:</t>
  </si>
  <si>
    <t>AS „Rīgas juvelierizstrādājumu rūpnīca” does not have parent and subsidiary companies.</t>
  </si>
  <si>
    <t>The Company closed the financial year with the following results:</t>
  </si>
  <si>
    <t>Development activities of the Company</t>
  </si>
  <si>
    <t xml:space="preserve">Conditions and terms after closing of balance sheet </t>
  </si>
  <si>
    <t>Proposals to decrease losses</t>
  </si>
  <si>
    <t>Chairman of the Board                                                                           Vladimirs Cadovičs</t>
  </si>
  <si>
    <t xml:space="preserve">Member of the Board                                                                             Aleftīna Struļeviča </t>
  </si>
  <si>
    <t>Member of the Board                                                                             Aleksandrs Ančevskis</t>
  </si>
  <si>
    <t xml:space="preserve">                                                             workshop: Terezes iela 1, Riga, LV-1012, tel.: 67277365</t>
  </si>
  <si>
    <t xml:space="preserve">                                                             pawnshop: Terezes iela 1, Riga, LV-1012, tel.: 67277365</t>
  </si>
  <si>
    <t xml:space="preserve">         Direct materials (gold, silver, palladium) used in production the Company purchases from German company „Heraeus HMG-FMD” and local company SIA „A&amp;G INVEST”. Auxiliary materials are purchased by the Company from local producers.</t>
  </si>
  <si>
    <t xml:space="preserve">          Due to price increase for gold, silver and auxiliary materials in the world market the Company analyzes prices and competitiveness in Latvia’s market and chooses economically advantageous suppliers.</t>
  </si>
  <si>
    <t xml:space="preserve">          Because of technological necessities and high material liability of employees, JSC „Rīgas juvelierizstrādājumu rūpnīca” employees use their vacation in the same time. As the vacation is used in advance (until next year’s 1st of April), it is not planned in reserve.</t>
  </si>
  <si>
    <t xml:space="preserve">          According to the management of the Company continuation of business operation should be assumed in respect to preparation of this financial report.</t>
  </si>
  <si>
    <t>for the year 2008</t>
  </si>
  <si>
    <t>from 01.01.2008 to 31.12.2008</t>
  </si>
  <si>
    <t>Hereby it is confirmed by the Company managers that upon drawing the present report for period, expiring on  31 December 2008, appropriate accounting methods were used, the same were applied on consistent basis, and reasonable and cautious decisions are made. Hereby it is confirmed by the Company management.</t>
  </si>
  <si>
    <t>Profits or loss statements for year 2008 and 2007</t>
  </si>
  <si>
    <t>2008
Ls</t>
  </si>
  <si>
    <t>2008
EUR</t>
  </si>
  <si>
    <t>Balance sheet at 31 December 2008 and 2007</t>
  </si>
  <si>
    <t>Remaining amount on 31 December 2008</t>
  </si>
  <si>
    <t>Account on changes in equity capital, year 2007 and 2008</t>
  </si>
  <si>
    <t>on 31 December  2008(by direkt method)</t>
  </si>
  <si>
    <t>2008
LVL</t>
  </si>
  <si>
    <t>from January 2008 to December 2008</t>
  </si>
  <si>
    <t>Annual account is developed in accordance with the laws of the Republic of Latvia "On Accounting" and "On Annual Accounts of Enterprices" and corresponding to the Latvian accountancy standarts. The following Latvian accountancy standarts (LGS) are applied in development of the present annual account: 1.LGS , 2.LGS,  3. LGS ",  4. LGS ",  5. LGS, 6.LGS, 7.LGS, 8.LGS, 9.LGS</t>
  </si>
  <si>
    <t>Initial Value
31.12.2007.</t>
  </si>
  <si>
    <t>31.12.2008.</t>
  </si>
  <si>
    <t>Depreciation
31.12.2007.</t>
  </si>
  <si>
    <t>Residual value 31.12.2008.</t>
  </si>
  <si>
    <t>Residues of fixed assets as at 31.12.2008. are checked in stocktaking on 30 December 2008.</t>
  </si>
  <si>
    <t>2007
 LVL</t>
  </si>
  <si>
    <t>2008
 EUR</t>
  </si>
  <si>
    <t xml:space="preserve">          In year 2008 the Company let into market new product models that satisfy customer demands and new fashion trends. Acting in respect to Latvian customer demands, agreements with Russian producers about supply of high quality chain production (chains) have been concluded.</t>
  </si>
  <si>
    <t xml:space="preserve">          Promoting the Company’s trademark (brand) recognition, the Company began advertising of its trademark and production in Latvia as well as in the Baltic countries and other countries of European Union in 2008.</t>
  </si>
  <si>
    <t xml:space="preserve">          In 2008 cooperation with existing customers was made more active and new customers were successfully attracted by offering new product collections for advantageous conditions.</t>
  </si>
  <si>
    <t>Vladimirs Cadovics – 306 785 shares</t>
  </si>
  <si>
    <t>37  peple</t>
  </si>
  <si>
    <t>1. Long-term investments</t>
  </si>
  <si>
    <t>I  Fixed assets</t>
  </si>
  <si>
    <r>
      <t xml:space="preserve">II </t>
    </r>
    <r>
      <rPr>
        <sz val="10"/>
        <rFont val="Arial"/>
        <family val="2"/>
      </rPr>
      <t>Investments property</t>
    </r>
  </si>
  <si>
    <t>2. Current assets</t>
  </si>
  <si>
    <t>III  Inventory</t>
  </si>
  <si>
    <t>IV  Debitors' indebtedness</t>
  </si>
  <si>
    <t>V  Shot-term financial investments</t>
  </si>
  <si>
    <t>Other securities</t>
  </si>
  <si>
    <t xml:space="preserve">    Total shot-term financial investments</t>
  </si>
  <si>
    <t>Sacurities acquisition</t>
  </si>
  <si>
    <t>Incomes of fixed assets of sale</t>
  </si>
  <si>
    <t>To "NASDAQ OMO Rīgs"and the Financial and Capital Market Commission</t>
  </si>
  <si>
    <t>Income from revalution of finished goods</t>
  </si>
  <si>
    <t>Income from the currency rate fluktuations</t>
  </si>
  <si>
    <t>Addition of value of securities</t>
  </si>
  <si>
    <t>Labour state social security obligatory contributions(overpayment  for  2007 )</t>
  </si>
  <si>
    <t>NASDAQ OMO Rīga Stock Exchange for the stock quotation</t>
  </si>
  <si>
    <t>"PRIOR" SIA</t>
  </si>
  <si>
    <t>9. Indebtedness to suppliers and contractors                            (short-term )</t>
  </si>
  <si>
    <t>10. Taxes and social security payments</t>
  </si>
  <si>
    <t>11. Other creditors (short-term)</t>
  </si>
  <si>
    <t>12. Accured liabilitties</t>
  </si>
  <si>
    <t>"TELECOMUNIKACIJU GRUPA" SIA</t>
  </si>
  <si>
    <t>State Assay Supervision Inspeection</t>
  </si>
  <si>
    <t xml:space="preserve">                                                      Annual result before extraordinary items and taxes is: - 18 455 LVL</t>
  </si>
  <si>
    <t xml:space="preserve">                                                      Nett result: 426 328 LVL</t>
  </si>
  <si>
    <t>Nett turnover in year 2008 constitutes 0 LVL and it has risen by 3.13% in comparison with year 2007.</t>
  </si>
  <si>
    <t xml:space="preserve">          Further development of the Company: talking into account the terms of world financialcrisis the Company plans to develop new possibilities for business. Analysis of internal and external market in order to carry out activities to increase sales of production and offer new types of services in order to keep the existing and attract new customers. </t>
  </si>
  <si>
    <t xml:space="preserve">          In 2009 it is necessary to increase volumes of services provided by the workshop and activities to attract investors should be continued.</t>
  </si>
  <si>
    <t xml:space="preserve">          In 2009 the Company is planning to increase pace of sale volumes by using more active marketing strategy.</t>
  </si>
  <si>
    <t xml:space="preserve">          In 2009 the Company has to evaluate necessity to allocate means for improvement of technological processes as well as change of outdated technological equipment.</t>
  </si>
  <si>
    <t xml:space="preserve">           In 2009 the Company plans to develop homepage for "RJR" brands advancement in the Internet and to show the all spectrum of services and catalogue of wares for a wholesale and retail.</t>
  </si>
  <si>
    <t>AUDITED</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</si>
</sst>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_(* #,##0.000_);_(* \(#,##0.000\);_(* &quot;-&quot;??_);_(@_)"/>
    <numFmt numFmtId="175" formatCode="_(* #,##0.0_);_(* \(#,##0.0\);_(* &quot;-&quot;??_);_(@_)"/>
    <numFmt numFmtId="176" formatCode="_(* #,##0_);_(* \(#,##0\);_(* &quot;-&quot;??_);_(@_)"/>
    <numFmt numFmtId="177" formatCode="#,##0.0"/>
    <numFmt numFmtId="178" formatCode="&quot;Yes&quot;;&quot;Yes&quot;;&quot;No&quot;"/>
    <numFmt numFmtId="179" formatCode="&quot;True&quot;;&quot;True&quot;;&quot;False&quot;"/>
    <numFmt numFmtId="180" formatCode="&quot;On&quot;;&quot;On&quot;;&quot;Off&quot;"/>
  </numFmts>
  <fonts count="24">
    <font>
      <sz val="10"/>
      <name val="Arial"/>
      <family val="0"/>
    </font>
    <font>
      <sz val="12"/>
      <name val="Arial"/>
      <family val="0"/>
    </font>
    <font>
      <b/>
      <i/>
      <sz val="12"/>
      <name val="Arial"/>
      <family val="2"/>
    </font>
    <font>
      <sz val="11"/>
      <name val="Arial"/>
      <family val="0"/>
    </font>
    <font>
      <b/>
      <i/>
      <sz val="10"/>
      <name val="Arial"/>
      <family val="2"/>
    </font>
    <font>
      <b/>
      <sz val="10"/>
      <name val="Arial"/>
      <family val="2"/>
    </font>
    <font>
      <sz val="8"/>
      <name val="Arial"/>
      <family val="0"/>
    </font>
    <font>
      <b/>
      <i/>
      <sz val="9"/>
      <name val="Arial"/>
      <family val="2"/>
    </font>
    <font>
      <b/>
      <sz val="9"/>
      <name val="Arial"/>
      <family val="2"/>
    </font>
    <font>
      <sz val="9"/>
      <name val="Arial"/>
      <family val="2"/>
    </font>
    <font>
      <i/>
      <sz val="10"/>
      <name val="Arial"/>
      <family val="2"/>
    </font>
    <font>
      <b/>
      <sz val="8"/>
      <name val="Arial"/>
      <family val="2"/>
    </font>
    <font>
      <b/>
      <i/>
      <sz val="8"/>
      <name val="Arial"/>
      <family val="2"/>
    </font>
    <font>
      <i/>
      <sz val="8"/>
      <name val="Arial"/>
      <family val="2"/>
    </font>
    <font>
      <b/>
      <i/>
      <sz val="14"/>
      <name val="Arial"/>
      <family val="2"/>
    </font>
    <font>
      <b/>
      <i/>
      <sz val="11"/>
      <name val="Arial"/>
      <family val="2"/>
    </font>
    <font>
      <sz val="12"/>
      <name val="Times New Roman"/>
      <family val="1"/>
    </font>
    <font>
      <sz val="11"/>
      <name val="Times New Roman"/>
      <family val="1"/>
    </font>
    <font>
      <b/>
      <sz val="11"/>
      <name val="Times New Roman"/>
      <family val="1"/>
    </font>
    <font>
      <u val="single"/>
      <sz val="11"/>
      <name val="Times New Roman"/>
      <family val="1"/>
    </font>
    <font>
      <b/>
      <i/>
      <sz val="14"/>
      <name val="Times New Roman"/>
      <family val="1"/>
    </font>
    <font>
      <u val="single"/>
      <sz val="6"/>
      <color indexed="12"/>
      <name val="Arial"/>
      <family val="0"/>
    </font>
    <font>
      <u val="single"/>
      <sz val="6"/>
      <color indexed="36"/>
      <name val="Arial"/>
      <family val="0"/>
    </font>
    <font>
      <i/>
      <sz val="11"/>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92">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style="thin"/>
      <right style="medium"/>
      <top style="medium"/>
      <bottom style="medium"/>
    </border>
    <border>
      <left style="medium"/>
      <right>
        <color indexed="63"/>
      </right>
      <top>
        <color indexed="63"/>
      </top>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style="thin"/>
      <right style="thin"/>
      <top style="medium"/>
      <bottom style="medium"/>
    </border>
    <border>
      <left style="medium"/>
      <right style="medium"/>
      <top>
        <color indexed="63"/>
      </top>
      <bottom style="double"/>
    </border>
    <border>
      <left style="medium"/>
      <right style="medium"/>
      <top style="thin"/>
      <bottom style="double"/>
    </border>
    <border>
      <left style="medium"/>
      <right style="medium"/>
      <top style="double"/>
      <bottom style="double"/>
    </border>
    <border>
      <left style="thin"/>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color indexed="63"/>
      </right>
      <top>
        <color indexed="63"/>
      </top>
      <bottom style="double"/>
    </border>
    <border>
      <left style="medium"/>
      <right style="medium"/>
      <top>
        <color indexed="63"/>
      </top>
      <bottom style="medium"/>
    </border>
    <border>
      <left>
        <color indexed="63"/>
      </left>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double"/>
    </border>
    <border>
      <left style="thin"/>
      <right style="medium"/>
      <top style="thin"/>
      <bottom style="double"/>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medium"/>
      <right style="medium"/>
      <top style="medium"/>
      <bottom>
        <color indexed="63"/>
      </bottom>
    </border>
    <border>
      <left style="thin"/>
      <right>
        <color indexed="63"/>
      </right>
      <top>
        <color indexed="63"/>
      </top>
      <bottom style="medium"/>
    </border>
    <border>
      <left style="thin"/>
      <right>
        <color indexed="63"/>
      </right>
      <top style="medium"/>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thin"/>
      <right style="medium"/>
      <top style="medium"/>
      <bottom style="double"/>
    </border>
    <border>
      <left style="thin"/>
      <right style="medium"/>
      <top>
        <color indexed="63"/>
      </top>
      <bottom style="double"/>
    </border>
    <border>
      <left style="thin"/>
      <right style="medium"/>
      <top>
        <color indexed="63"/>
      </top>
      <bottom style="medium"/>
    </border>
    <border>
      <left style="medium"/>
      <right>
        <color indexed="63"/>
      </right>
      <top style="double"/>
      <bottom style="double"/>
    </border>
    <border>
      <left style="thin"/>
      <right style="medium"/>
      <top style="double"/>
      <bottom style="double"/>
    </border>
    <border>
      <left style="thin"/>
      <right style="medium"/>
      <top style="thin"/>
      <bottom style="mediu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thin"/>
      <bottom>
        <color indexed="63"/>
      </bottom>
    </border>
    <border>
      <left style="thin"/>
      <right>
        <color indexed="63"/>
      </right>
      <top style="double"/>
      <bottom>
        <color indexed="63"/>
      </bottom>
    </border>
    <border>
      <left style="medium"/>
      <right style="thin"/>
      <top>
        <color indexed="63"/>
      </top>
      <bottom style="double"/>
    </border>
    <border>
      <left style="medium"/>
      <right style="thin"/>
      <top style="medium"/>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style="thin"/>
    </border>
    <border>
      <left style="medium"/>
      <right style="thin"/>
      <top style="thin"/>
      <bottom>
        <color indexed="63"/>
      </bottom>
    </border>
    <border>
      <left>
        <color indexed="63"/>
      </left>
      <right style="thin"/>
      <top>
        <color indexed="63"/>
      </top>
      <bottom style="thin"/>
    </border>
    <border>
      <left>
        <color indexed="63"/>
      </left>
      <right style="thin"/>
      <top style="thin"/>
      <bottom style="medium"/>
    </border>
    <border>
      <left style="medium"/>
      <right style="thin"/>
      <top>
        <color indexed="63"/>
      </top>
      <bottom style="medium"/>
    </border>
    <border>
      <left style="medium"/>
      <right style="thin"/>
      <top>
        <color indexed="63"/>
      </top>
      <bottom style="thin"/>
    </border>
    <border>
      <left style="medium"/>
      <right style="thin"/>
      <top style="thin"/>
      <bottom style="double"/>
    </border>
    <border>
      <left>
        <color indexed="63"/>
      </left>
      <right style="medium"/>
      <top style="thin"/>
      <bottom style="thin"/>
    </border>
    <border>
      <left style="medium"/>
      <right style="thin"/>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medium"/>
      <top style="thin"/>
      <bottom style="medium"/>
    </border>
    <border>
      <left style="thin"/>
      <right>
        <color indexed="63"/>
      </right>
      <top>
        <color indexed="63"/>
      </top>
      <bottom style="double"/>
    </border>
    <border>
      <left>
        <color indexed="63"/>
      </left>
      <right style="medium"/>
      <top style="thin"/>
      <bottom style="double"/>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style="thin"/>
      <top style="thin"/>
      <bottom style="medium"/>
    </border>
    <border>
      <left>
        <color indexed="63"/>
      </left>
      <right style="thin"/>
      <top>
        <color indexed="63"/>
      </top>
      <bottom style="double"/>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643">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center"/>
    </xf>
    <xf numFmtId="0" fontId="9" fillId="0" borderId="0" xfId="0" applyFont="1" applyAlignment="1">
      <alignment/>
    </xf>
    <xf numFmtId="0" fontId="9" fillId="0" borderId="0" xfId="0" applyFont="1" applyAlignment="1">
      <alignment/>
    </xf>
    <xf numFmtId="0" fontId="4" fillId="0" borderId="0" xfId="0" applyFont="1" applyAlignment="1">
      <alignment horizontal="left"/>
    </xf>
    <xf numFmtId="0" fontId="0" fillId="0" borderId="1" xfId="0" applyBorder="1" applyAlignment="1">
      <alignment/>
    </xf>
    <xf numFmtId="3" fontId="0" fillId="0" borderId="1" xfId="0" applyNumberFormat="1" applyBorder="1" applyAlignment="1">
      <alignment/>
    </xf>
    <xf numFmtId="0" fontId="0" fillId="0" borderId="0" xfId="0" applyBorder="1" applyAlignment="1">
      <alignment/>
    </xf>
    <xf numFmtId="0" fontId="0" fillId="0" borderId="2" xfId="0" applyBorder="1" applyAlignment="1">
      <alignment/>
    </xf>
    <xf numFmtId="3" fontId="0" fillId="0" borderId="0" xfId="0" applyNumberFormat="1" applyAlignment="1">
      <alignment/>
    </xf>
    <xf numFmtId="0" fontId="0" fillId="0" borderId="3" xfId="0" applyBorder="1" applyAlignment="1">
      <alignment/>
    </xf>
    <xf numFmtId="0" fontId="6" fillId="0" borderId="0" xfId="0" applyFont="1" applyAlignment="1">
      <alignment/>
    </xf>
    <xf numFmtId="0" fontId="6" fillId="0" borderId="1" xfId="0" applyFont="1" applyBorder="1" applyAlignment="1">
      <alignment/>
    </xf>
    <xf numFmtId="0" fontId="0" fillId="0" borderId="0" xfId="0" applyFont="1" applyAlignment="1">
      <alignment/>
    </xf>
    <xf numFmtId="0" fontId="6" fillId="0" borderId="0" xfId="0" applyFont="1" applyAlignment="1">
      <alignment/>
    </xf>
    <xf numFmtId="9" fontId="6" fillId="0" borderId="4" xfId="0" applyNumberFormat="1" applyFont="1" applyBorder="1" applyAlignment="1">
      <alignment horizontal="center"/>
    </xf>
    <xf numFmtId="0" fontId="6" fillId="0" borderId="0" xfId="0" applyFont="1" applyAlignment="1">
      <alignment horizontal="center"/>
    </xf>
    <xf numFmtId="9" fontId="6" fillId="0" borderId="5" xfId="0" applyNumberFormat="1" applyFont="1" applyBorder="1" applyAlignment="1">
      <alignment horizontal="center"/>
    </xf>
    <xf numFmtId="0" fontId="0" fillId="0" borderId="0" xfId="0" applyFont="1" applyBorder="1" applyAlignment="1">
      <alignment/>
    </xf>
    <xf numFmtId="0" fontId="6" fillId="0" borderId="0" xfId="0" applyFont="1" applyBorder="1" applyAlignment="1">
      <alignment/>
    </xf>
    <xf numFmtId="0" fontId="0" fillId="0" borderId="6" xfId="0" applyBorder="1" applyAlignment="1">
      <alignment/>
    </xf>
    <xf numFmtId="3" fontId="9" fillId="0" borderId="7" xfId="0" applyNumberFormat="1" applyFont="1" applyBorder="1" applyAlignment="1">
      <alignment/>
    </xf>
    <xf numFmtId="0" fontId="0" fillId="0" borderId="7" xfId="0" applyBorder="1" applyAlignment="1">
      <alignment/>
    </xf>
    <xf numFmtId="0" fontId="6" fillId="0" borderId="0" xfId="0" applyFont="1" applyAlignment="1">
      <alignment/>
    </xf>
    <xf numFmtId="3" fontId="9" fillId="0" borderId="1" xfId="0" applyNumberFormat="1" applyFont="1" applyBorder="1" applyAlignment="1">
      <alignment/>
    </xf>
    <xf numFmtId="3" fontId="9" fillId="0" borderId="0" xfId="0" applyNumberFormat="1" applyFont="1" applyAlignment="1">
      <alignment/>
    </xf>
    <xf numFmtId="3" fontId="9" fillId="0" borderId="0" xfId="0" applyNumberFormat="1" applyFont="1" applyAlignment="1">
      <alignment/>
    </xf>
    <xf numFmtId="0" fontId="5" fillId="0" borderId="0" xfId="0" applyFont="1" applyAlignment="1">
      <alignment/>
    </xf>
    <xf numFmtId="3" fontId="5" fillId="0" borderId="0" xfId="0" applyNumberFormat="1" applyFont="1" applyAlignment="1">
      <alignment/>
    </xf>
    <xf numFmtId="3" fontId="6" fillId="0" borderId="0" xfId="0" applyNumberFormat="1" applyFont="1" applyAlignment="1">
      <alignment/>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wrapText="1"/>
    </xf>
    <xf numFmtId="0" fontId="8" fillId="0" borderId="0" xfId="0" applyFont="1" applyAlignment="1">
      <alignment horizontal="left"/>
    </xf>
    <xf numFmtId="0" fontId="7" fillId="0" borderId="4" xfId="0" applyFont="1" applyBorder="1" applyAlignment="1">
      <alignment horizontal="left"/>
    </xf>
    <xf numFmtId="0" fontId="11" fillId="0" borderId="0" xfId="0" applyFont="1" applyAlignment="1">
      <alignment horizontal="left"/>
    </xf>
    <xf numFmtId="0" fontId="0" fillId="0" borderId="0" xfId="0" applyNumberFormat="1" applyAlignment="1">
      <alignment horizontal="center"/>
    </xf>
    <xf numFmtId="16" fontId="0" fillId="0" borderId="0" xfId="0" applyNumberFormat="1" applyAlignment="1">
      <alignment horizontal="center"/>
    </xf>
    <xf numFmtId="0" fontId="0" fillId="0" borderId="8" xfId="0" applyBorder="1" applyAlignment="1">
      <alignment/>
    </xf>
    <xf numFmtId="3" fontId="0" fillId="0" borderId="9" xfId="0" applyNumberFormat="1" applyBorder="1" applyAlignment="1">
      <alignment/>
    </xf>
    <xf numFmtId="0" fontId="0" fillId="0" borderId="10" xfId="0" applyBorder="1" applyAlignment="1">
      <alignment/>
    </xf>
    <xf numFmtId="3" fontId="5" fillId="0" borderId="9" xfId="0" applyNumberFormat="1"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xf>
    <xf numFmtId="0" fontId="5" fillId="0" borderId="14" xfId="0" applyFont="1" applyBorder="1" applyAlignment="1">
      <alignment horizontal="center" wrapText="1"/>
    </xf>
    <xf numFmtId="0" fontId="5" fillId="0" borderId="15" xfId="0" applyFont="1" applyBorder="1" applyAlignment="1">
      <alignment horizontal="center" wrapText="1"/>
    </xf>
    <xf numFmtId="0" fontId="0" fillId="0" borderId="10" xfId="0" applyBorder="1" applyAlignment="1">
      <alignment/>
    </xf>
    <xf numFmtId="0" fontId="0" fillId="0" borderId="16" xfId="0" applyBorder="1" applyAlignment="1">
      <alignment/>
    </xf>
    <xf numFmtId="0" fontId="5" fillId="0" borderId="14" xfId="0" applyFont="1" applyBorder="1" applyAlignment="1">
      <alignment horizontal="center" vertical="center" wrapText="1"/>
    </xf>
    <xf numFmtId="0" fontId="9" fillId="0" borderId="12" xfId="0" applyFont="1" applyBorder="1" applyAlignment="1">
      <alignment horizontal="center"/>
    </xf>
    <xf numFmtId="0" fontId="9" fillId="0" borderId="11" xfId="0" applyFont="1" applyBorder="1" applyAlignment="1">
      <alignment horizontal="center"/>
    </xf>
    <xf numFmtId="0" fontId="0" fillId="0" borderId="17" xfId="0" applyBorder="1" applyAlignment="1">
      <alignment/>
    </xf>
    <xf numFmtId="0" fontId="8" fillId="0" borderId="14" xfId="0" applyFont="1" applyBorder="1" applyAlignment="1">
      <alignment horizontal="center" vertical="center" wrapText="1"/>
    </xf>
    <xf numFmtId="0" fontId="8" fillId="0" borderId="15" xfId="0" applyFont="1" applyBorder="1" applyAlignment="1">
      <alignment horizontal="center" wrapText="1"/>
    </xf>
    <xf numFmtId="0" fontId="0" fillId="0" borderId="18" xfId="0" applyBorder="1" applyAlignment="1">
      <alignment/>
    </xf>
    <xf numFmtId="3" fontId="0" fillId="0" borderId="16" xfId="0" applyNumberFormat="1" applyBorder="1" applyAlignment="1">
      <alignment/>
    </xf>
    <xf numFmtId="3" fontId="5" fillId="0" borderId="19" xfId="0" applyNumberFormat="1" applyFont="1" applyBorder="1" applyAlignment="1">
      <alignment/>
    </xf>
    <xf numFmtId="0" fontId="5" fillId="0" borderId="20" xfId="0" applyFont="1" applyBorder="1" applyAlignment="1">
      <alignment horizontal="center" wrapText="1"/>
    </xf>
    <xf numFmtId="3" fontId="5" fillId="0" borderId="21" xfId="0" applyNumberFormat="1" applyFont="1" applyBorder="1" applyAlignment="1">
      <alignment/>
    </xf>
    <xf numFmtId="0" fontId="6" fillId="0" borderId="0" xfId="0" applyFont="1" applyAlignment="1">
      <alignment horizontal="left"/>
    </xf>
    <xf numFmtId="3" fontId="8" fillId="0" borderId="5" xfId="0" applyNumberFormat="1" applyFont="1" applyBorder="1" applyAlignment="1">
      <alignment/>
    </xf>
    <xf numFmtId="3" fontId="8" fillId="0" borderId="22" xfId="0" applyNumberFormat="1" applyFont="1" applyBorder="1" applyAlignment="1">
      <alignment/>
    </xf>
    <xf numFmtId="0" fontId="8" fillId="0" borderId="23" xfId="0" applyFont="1" applyBorder="1" applyAlignment="1">
      <alignment horizontal="center"/>
    </xf>
    <xf numFmtId="0" fontId="6" fillId="0" borderId="1" xfId="0" applyFont="1" applyBorder="1" applyAlignment="1">
      <alignment horizontal="center"/>
    </xf>
    <xf numFmtId="0" fontId="9" fillId="2" borderId="24" xfId="0" applyFont="1" applyFill="1" applyBorder="1" applyAlignment="1">
      <alignment horizontal="center"/>
    </xf>
    <xf numFmtId="0" fontId="9" fillId="0" borderId="25" xfId="0" applyFont="1" applyBorder="1" applyAlignment="1">
      <alignment horizontal="center"/>
    </xf>
    <xf numFmtId="0" fontId="9" fillId="0" borderId="26" xfId="0" applyFont="1" applyBorder="1" applyAlignment="1">
      <alignment/>
    </xf>
    <xf numFmtId="0" fontId="9" fillId="3" borderId="26" xfId="0" applyFont="1" applyFill="1" applyBorder="1" applyAlignment="1">
      <alignment horizontal="center"/>
    </xf>
    <xf numFmtId="0" fontId="9" fillId="3" borderId="24" xfId="0" applyFont="1" applyFill="1" applyBorder="1" applyAlignment="1">
      <alignment horizontal="center"/>
    </xf>
    <xf numFmtId="0" fontId="0" fillId="0" borderId="24" xfId="0" applyBorder="1" applyAlignment="1">
      <alignment horizontal="center"/>
    </xf>
    <xf numFmtId="0" fontId="0" fillId="0" borderId="27" xfId="0" applyBorder="1" applyAlignment="1">
      <alignment/>
    </xf>
    <xf numFmtId="0" fontId="5" fillId="0" borderId="28" xfId="0" applyFont="1" applyBorder="1" applyAlignment="1">
      <alignment horizontal="center" vertical="center" wrapText="1"/>
    </xf>
    <xf numFmtId="0" fontId="0" fillId="0" borderId="29" xfId="0" applyBorder="1" applyAlignment="1">
      <alignment/>
    </xf>
    <xf numFmtId="3" fontId="0" fillId="0" borderId="10" xfId="0" applyNumberFormat="1" applyBorder="1" applyAlignment="1">
      <alignment/>
    </xf>
    <xf numFmtId="0" fontId="5" fillId="0" borderId="24" xfId="0" applyFont="1" applyBorder="1" applyAlignment="1">
      <alignment horizontal="center"/>
    </xf>
    <xf numFmtId="0" fontId="5" fillId="0" borderId="24" xfId="0" applyFont="1" applyBorder="1" applyAlignment="1">
      <alignment/>
    </xf>
    <xf numFmtId="3" fontId="0" fillId="0" borderId="30" xfId="0" applyNumberFormat="1" applyBorder="1" applyAlignment="1">
      <alignment/>
    </xf>
    <xf numFmtId="3" fontId="5" fillId="0" borderId="30" xfId="0" applyNumberFormat="1" applyFont="1" applyBorder="1" applyAlignment="1">
      <alignment/>
    </xf>
    <xf numFmtId="0" fontId="0" fillId="0" borderId="29" xfId="0" applyBorder="1" applyAlignment="1">
      <alignment/>
    </xf>
    <xf numFmtId="0" fontId="5" fillId="3" borderId="31" xfId="0" applyFont="1" applyFill="1" applyBorder="1" applyAlignment="1">
      <alignment/>
    </xf>
    <xf numFmtId="3" fontId="5" fillId="3" borderId="21" xfId="0" applyNumberFormat="1" applyFont="1" applyFill="1" applyBorder="1" applyAlignment="1">
      <alignment/>
    </xf>
    <xf numFmtId="3" fontId="10" fillId="0" borderId="16" xfId="0" applyNumberFormat="1" applyFont="1" applyBorder="1" applyAlignment="1">
      <alignment/>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23" xfId="0" applyFont="1" applyBorder="1" applyAlignment="1">
      <alignment horizontal="center"/>
    </xf>
    <xf numFmtId="0" fontId="5" fillId="0" borderId="15" xfId="0" applyFont="1" applyBorder="1" applyAlignment="1">
      <alignment horizontal="center"/>
    </xf>
    <xf numFmtId="0" fontId="5" fillId="0" borderId="32" xfId="0" applyFont="1" applyBorder="1" applyAlignment="1">
      <alignment horizontal="center"/>
    </xf>
    <xf numFmtId="0" fontId="8" fillId="0" borderId="28" xfId="0" applyFont="1" applyBorder="1" applyAlignment="1">
      <alignment horizontal="center" vertical="center" wrapText="1"/>
    </xf>
    <xf numFmtId="0" fontId="8" fillId="0" borderId="28" xfId="0" applyFont="1" applyBorder="1" applyAlignment="1">
      <alignment horizontal="center"/>
    </xf>
    <xf numFmtId="0" fontId="8" fillId="0" borderId="14" xfId="0" applyFont="1" applyBorder="1" applyAlignment="1">
      <alignment horizontal="center" vertical="center" wrapText="1"/>
    </xf>
    <xf numFmtId="0" fontId="8" fillId="0" borderId="14" xfId="0" applyFont="1" applyBorder="1" applyAlignment="1">
      <alignment horizontal="center"/>
    </xf>
    <xf numFmtId="3" fontId="0" fillId="0" borderId="27" xfId="0" applyNumberFormat="1" applyBorder="1" applyAlignment="1">
      <alignment/>
    </xf>
    <xf numFmtId="3" fontId="0" fillId="0" borderId="8" xfId="0" applyNumberFormat="1" applyBorder="1" applyAlignment="1">
      <alignment/>
    </xf>
    <xf numFmtId="0" fontId="0" fillId="0" borderId="33" xfId="0" applyBorder="1" applyAlignment="1">
      <alignment/>
    </xf>
    <xf numFmtId="0" fontId="0" fillId="0" borderId="34" xfId="0" applyBorder="1" applyAlignment="1">
      <alignment/>
    </xf>
    <xf numFmtId="3" fontId="5" fillId="0" borderId="35" xfId="0" applyNumberFormat="1" applyFont="1" applyBorder="1" applyAlignment="1">
      <alignment/>
    </xf>
    <xf numFmtId="0" fontId="0" fillId="2" borderId="0" xfId="0" applyFill="1" applyAlignment="1">
      <alignment/>
    </xf>
    <xf numFmtId="0" fontId="5" fillId="2" borderId="24" xfId="0" applyFont="1" applyFill="1" applyBorder="1" applyAlignment="1">
      <alignment horizontal="center"/>
    </xf>
    <xf numFmtId="3" fontId="5" fillId="2" borderId="30" xfId="0" applyNumberFormat="1" applyFont="1" applyFill="1" applyBorder="1" applyAlignment="1">
      <alignment/>
    </xf>
    <xf numFmtId="0" fontId="5" fillId="2" borderId="24" xfId="0" applyFont="1" applyFill="1" applyBorder="1" applyAlignment="1">
      <alignment/>
    </xf>
    <xf numFmtId="3" fontId="5" fillId="0" borderId="36" xfId="0" applyNumberFormat="1" applyFont="1" applyBorder="1" applyAlignment="1">
      <alignment/>
    </xf>
    <xf numFmtId="3" fontId="9" fillId="0" borderId="0" xfId="15" applyNumberFormat="1" applyFont="1" applyAlignment="1">
      <alignment/>
    </xf>
    <xf numFmtId="3" fontId="0" fillId="0" borderId="0" xfId="0" applyNumberFormat="1" applyFont="1" applyAlignment="1">
      <alignment horizontal="center"/>
    </xf>
    <xf numFmtId="3" fontId="0" fillId="0" borderId="0" xfId="0" applyNumberFormat="1" applyFont="1" applyAlignment="1">
      <alignment/>
    </xf>
    <xf numFmtId="3" fontId="6" fillId="0" borderId="0" xfId="0" applyNumberFormat="1" applyFont="1" applyBorder="1" applyAlignment="1">
      <alignment/>
    </xf>
    <xf numFmtId="3" fontId="8" fillId="0" borderId="0" xfId="0" applyNumberFormat="1" applyFont="1" applyBorder="1" applyAlignment="1">
      <alignment/>
    </xf>
    <xf numFmtId="3" fontId="0" fillId="0" borderId="0" xfId="0" applyNumberFormat="1" applyFont="1" applyBorder="1" applyAlignment="1">
      <alignment/>
    </xf>
    <xf numFmtId="3" fontId="9" fillId="0" borderId="0" xfId="0" applyNumberFormat="1" applyFont="1" applyBorder="1" applyAlignment="1">
      <alignment/>
    </xf>
    <xf numFmtId="0" fontId="9" fillId="0" borderId="0" xfId="0" applyFont="1" applyBorder="1" applyAlignment="1">
      <alignment horizontal="left"/>
    </xf>
    <xf numFmtId="0" fontId="8" fillId="0" borderId="0" xfId="0" applyFont="1" applyBorder="1" applyAlignment="1">
      <alignment horizontal="left"/>
    </xf>
    <xf numFmtId="3" fontId="8" fillId="0" borderId="0" xfId="0" applyNumberFormat="1" applyFont="1" applyBorder="1" applyAlignment="1">
      <alignment horizontal="center" wrapText="1"/>
    </xf>
    <xf numFmtId="3" fontId="11" fillId="0" borderId="23" xfId="0" applyNumberFormat="1" applyFont="1" applyBorder="1" applyAlignment="1">
      <alignment horizontal="center" vertical="center" wrapText="1"/>
    </xf>
    <xf numFmtId="3" fontId="11" fillId="0" borderId="23" xfId="0" applyNumberFormat="1" applyFont="1" applyBorder="1" applyAlignment="1">
      <alignment horizontal="center"/>
    </xf>
    <xf numFmtId="3" fontId="6" fillId="0" borderId="37" xfId="0" applyNumberFormat="1" applyFont="1" applyBorder="1" applyAlignment="1">
      <alignment horizontal="center"/>
    </xf>
    <xf numFmtId="3" fontId="6" fillId="0" borderId="38" xfId="0" applyNumberFormat="1" applyFont="1" applyBorder="1" applyAlignment="1">
      <alignment horizontal="center"/>
    </xf>
    <xf numFmtId="3" fontId="6" fillId="0" borderId="39" xfId="0" applyNumberFormat="1" applyFont="1" applyBorder="1" applyAlignment="1">
      <alignment horizontal="center"/>
    </xf>
    <xf numFmtId="3" fontId="11" fillId="0" borderId="15"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1" fillId="0" borderId="15" xfId="0" applyNumberFormat="1" applyFont="1" applyBorder="1" applyAlignment="1">
      <alignment horizontal="center"/>
    </xf>
    <xf numFmtId="3" fontId="11" fillId="0" borderId="14" xfId="0" applyNumberFormat="1" applyFont="1" applyBorder="1" applyAlignment="1">
      <alignment horizontal="center"/>
    </xf>
    <xf numFmtId="3" fontId="6" fillId="0" borderId="40" xfId="0" applyNumberFormat="1" applyFont="1" applyBorder="1" applyAlignment="1">
      <alignment horizontal="center"/>
    </xf>
    <xf numFmtId="3" fontId="6" fillId="0" borderId="41" xfId="0" applyNumberFormat="1" applyFont="1" applyBorder="1" applyAlignment="1">
      <alignment horizontal="center"/>
    </xf>
    <xf numFmtId="3" fontId="6" fillId="0" borderId="42" xfId="0" applyNumberFormat="1" applyFont="1" applyBorder="1" applyAlignment="1">
      <alignment horizontal="center"/>
    </xf>
    <xf numFmtId="3" fontId="11" fillId="0" borderId="43" xfId="0" applyNumberFormat="1" applyFont="1" applyBorder="1" applyAlignment="1">
      <alignment horizontal="center"/>
    </xf>
    <xf numFmtId="3" fontId="6" fillId="0" borderId="0" xfId="0" applyNumberFormat="1" applyFont="1" applyAlignment="1">
      <alignment horizontal="center"/>
    </xf>
    <xf numFmtId="3" fontId="7" fillId="0" borderId="4" xfId="0" applyNumberFormat="1" applyFont="1" applyBorder="1" applyAlignment="1">
      <alignment horizontal="center"/>
    </xf>
    <xf numFmtId="3" fontId="0" fillId="0" borderId="0" xfId="0" applyNumberFormat="1" applyAlignment="1">
      <alignment horizontal="center"/>
    </xf>
    <xf numFmtId="3" fontId="8" fillId="0" borderId="0" xfId="0" applyNumberFormat="1" applyFont="1" applyAlignment="1">
      <alignment horizontal="center"/>
    </xf>
    <xf numFmtId="3" fontId="0" fillId="0" borderId="0" xfId="0" applyNumberFormat="1" applyBorder="1" applyAlignment="1">
      <alignment horizontal="center"/>
    </xf>
    <xf numFmtId="3" fontId="6" fillId="0" borderId="2" xfId="0" applyNumberFormat="1" applyFont="1" applyBorder="1" applyAlignment="1">
      <alignment horizontal="center"/>
    </xf>
    <xf numFmtId="3" fontId="6" fillId="0" borderId="44" xfId="0" applyNumberFormat="1" applyFont="1" applyBorder="1" applyAlignment="1">
      <alignment horizontal="center"/>
    </xf>
    <xf numFmtId="3" fontId="6" fillId="0" borderId="0" xfId="0" applyNumberFormat="1" applyFont="1" applyBorder="1" applyAlignment="1">
      <alignment horizontal="center"/>
    </xf>
    <xf numFmtId="3" fontId="6" fillId="0" borderId="45" xfId="0" applyNumberFormat="1" applyFont="1" applyBorder="1" applyAlignment="1">
      <alignment horizontal="center"/>
    </xf>
    <xf numFmtId="3" fontId="6" fillId="0" borderId="29" xfId="0" applyNumberFormat="1" applyFont="1" applyBorder="1" applyAlignment="1">
      <alignment horizontal="center"/>
    </xf>
    <xf numFmtId="3" fontId="6" fillId="0" borderId="7" xfId="0" applyNumberFormat="1" applyFont="1" applyBorder="1" applyAlignment="1">
      <alignment horizontal="center"/>
    </xf>
    <xf numFmtId="3" fontId="6" fillId="0" borderId="11" xfId="0" applyNumberFormat="1" applyFont="1" applyBorder="1" applyAlignment="1">
      <alignment horizontal="center"/>
    </xf>
    <xf numFmtId="3" fontId="11" fillId="0" borderId="46" xfId="0" applyNumberFormat="1" applyFont="1" applyBorder="1" applyAlignment="1">
      <alignment horizontal="center"/>
    </xf>
    <xf numFmtId="3" fontId="11" fillId="0" borderId="46" xfId="0" applyNumberFormat="1" applyFont="1" applyBorder="1" applyAlignment="1">
      <alignment horizontal="center"/>
    </xf>
    <xf numFmtId="3" fontId="11" fillId="0" borderId="23" xfId="0" applyNumberFormat="1" applyFont="1" applyBorder="1" applyAlignment="1">
      <alignment horizontal="center"/>
    </xf>
    <xf numFmtId="3" fontId="11" fillId="0" borderId="43" xfId="0" applyNumberFormat="1" applyFont="1" applyBorder="1" applyAlignment="1">
      <alignment horizontal="center"/>
    </xf>
    <xf numFmtId="3" fontId="11" fillId="0" borderId="14" xfId="0" applyNumberFormat="1" applyFont="1" applyBorder="1" applyAlignment="1">
      <alignment horizontal="center"/>
    </xf>
    <xf numFmtId="3" fontId="6" fillId="0" borderId="47" xfId="0" applyNumberFormat="1" applyFont="1" applyBorder="1" applyAlignment="1">
      <alignment horizontal="center"/>
    </xf>
    <xf numFmtId="3" fontId="6" fillId="0" borderId="40" xfId="0" applyNumberFormat="1" applyFont="1" applyBorder="1" applyAlignment="1">
      <alignment horizontal="center"/>
    </xf>
    <xf numFmtId="3" fontId="6" fillId="0" borderId="45" xfId="0" applyNumberFormat="1" applyFont="1" applyBorder="1" applyAlignment="1">
      <alignment horizontal="center"/>
    </xf>
    <xf numFmtId="3" fontId="6" fillId="0" borderId="38" xfId="0" applyNumberFormat="1" applyFont="1" applyBorder="1" applyAlignment="1">
      <alignment horizontal="center"/>
    </xf>
    <xf numFmtId="3" fontId="6" fillId="0" borderId="41" xfId="0" applyNumberFormat="1" applyFont="1" applyBorder="1" applyAlignment="1">
      <alignment horizontal="center"/>
    </xf>
    <xf numFmtId="3" fontId="6" fillId="0" borderId="29" xfId="0" applyNumberFormat="1" applyFont="1" applyBorder="1" applyAlignment="1">
      <alignment horizontal="center"/>
    </xf>
    <xf numFmtId="3" fontId="6" fillId="0" borderId="13" xfId="0" applyNumberFormat="1" applyFont="1" applyBorder="1" applyAlignment="1">
      <alignment horizontal="center"/>
    </xf>
    <xf numFmtId="3" fontId="11" fillId="0" borderId="0" xfId="0" applyNumberFormat="1" applyFont="1" applyBorder="1" applyAlignment="1">
      <alignment horizontal="center"/>
    </xf>
    <xf numFmtId="0" fontId="11" fillId="0" borderId="0" xfId="0" applyFont="1" applyBorder="1" applyAlignment="1">
      <alignment horizontal="left"/>
    </xf>
    <xf numFmtId="0" fontId="6" fillId="0" borderId="0" xfId="0" applyFont="1" applyBorder="1" applyAlignment="1">
      <alignment horizontal="left"/>
    </xf>
    <xf numFmtId="3" fontId="11" fillId="0" borderId="48" xfId="0" applyNumberFormat="1" applyFont="1" applyBorder="1" applyAlignment="1">
      <alignment horizontal="center"/>
    </xf>
    <xf numFmtId="3" fontId="9" fillId="0" borderId="0" xfId="0" applyNumberFormat="1"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0" fontId="12" fillId="0" borderId="0" xfId="0" applyFont="1" applyBorder="1" applyAlignment="1">
      <alignment horizontal="left"/>
    </xf>
    <xf numFmtId="0" fontId="6" fillId="0" borderId="0" xfId="0" applyFont="1" applyBorder="1" applyAlignment="1">
      <alignment horizontal="left"/>
    </xf>
    <xf numFmtId="0" fontId="13" fillId="0" borderId="0" xfId="0" applyFont="1" applyBorder="1" applyAlignment="1">
      <alignment horizontal="left"/>
    </xf>
    <xf numFmtId="0" fontId="6" fillId="0" borderId="0" xfId="0" applyFont="1" applyBorder="1" applyAlignment="1">
      <alignment horizontal="center"/>
    </xf>
    <xf numFmtId="0" fontId="11" fillId="0" borderId="0" xfId="0" applyFont="1" applyBorder="1" applyAlignment="1">
      <alignment horizontal="center"/>
    </xf>
    <xf numFmtId="0" fontId="8" fillId="0" borderId="0" xfId="0" applyFont="1" applyBorder="1" applyAlignment="1">
      <alignment horizontal="right"/>
    </xf>
    <xf numFmtId="0" fontId="13" fillId="0" borderId="0" xfId="0" applyFont="1" applyBorder="1" applyAlignment="1">
      <alignment horizontal="center"/>
    </xf>
    <xf numFmtId="3" fontId="13" fillId="0" borderId="0" xfId="0" applyNumberFormat="1" applyFont="1" applyBorder="1" applyAlignment="1">
      <alignment horizontal="center"/>
    </xf>
    <xf numFmtId="0" fontId="6" fillId="0" borderId="0" xfId="0" applyFont="1" applyAlignment="1">
      <alignment horizontal="left"/>
    </xf>
    <xf numFmtId="0" fontId="6" fillId="0" borderId="18" xfId="0" applyFont="1" applyBorder="1" applyAlignment="1">
      <alignment horizontal="left" wrapText="1"/>
    </xf>
    <xf numFmtId="0" fontId="6" fillId="0" borderId="33" xfId="0" applyFont="1" applyBorder="1" applyAlignment="1">
      <alignment horizontal="left"/>
    </xf>
    <xf numFmtId="0" fontId="6" fillId="0" borderId="18" xfId="0" applyFont="1" applyBorder="1" applyAlignment="1">
      <alignment horizontal="left" wrapText="1"/>
    </xf>
    <xf numFmtId="0" fontId="6" fillId="0" borderId="33" xfId="0" applyFont="1" applyBorder="1" applyAlignment="1">
      <alignment horizontal="left"/>
    </xf>
    <xf numFmtId="0" fontId="0" fillId="0" borderId="49" xfId="0" applyBorder="1" applyAlignment="1">
      <alignment/>
    </xf>
    <xf numFmtId="0" fontId="6" fillId="0" borderId="33" xfId="0" applyFont="1" applyBorder="1" applyAlignment="1">
      <alignment/>
    </xf>
    <xf numFmtId="0" fontId="6" fillId="0" borderId="18" xfId="0" applyFont="1" applyBorder="1" applyAlignment="1">
      <alignment wrapText="1"/>
    </xf>
    <xf numFmtId="0" fontId="0" fillId="0" borderId="4" xfId="0" applyBorder="1" applyAlignment="1">
      <alignment/>
    </xf>
    <xf numFmtId="3" fontId="0" fillId="0" borderId="0" xfId="0" applyNumberFormat="1" applyBorder="1" applyAlignment="1">
      <alignment/>
    </xf>
    <xf numFmtId="3" fontId="5" fillId="0" borderId="0" xfId="0" applyNumberFormat="1" applyFont="1" applyBorder="1" applyAlignment="1">
      <alignment/>
    </xf>
    <xf numFmtId="0" fontId="5" fillId="0" borderId="0" xfId="0" applyFont="1" applyBorder="1" applyAlignment="1">
      <alignment/>
    </xf>
    <xf numFmtId="3" fontId="6" fillId="0" borderId="50" xfId="0" applyNumberFormat="1" applyFont="1" applyBorder="1" applyAlignment="1">
      <alignment horizontal="center"/>
    </xf>
    <xf numFmtId="0" fontId="6" fillId="0" borderId="28" xfId="0" applyFont="1" applyBorder="1" applyAlignment="1">
      <alignment horizontal="left"/>
    </xf>
    <xf numFmtId="0" fontId="6" fillId="0" borderId="20" xfId="0" applyFont="1" applyBorder="1" applyAlignment="1">
      <alignment horizontal="left"/>
    </xf>
    <xf numFmtId="0" fontId="11" fillId="0" borderId="51" xfId="0" applyFont="1" applyBorder="1" applyAlignment="1">
      <alignment/>
    </xf>
    <xf numFmtId="0" fontId="11" fillId="0" borderId="20" xfId="0" applyFont="1" applyBorder="1" applyAlignment="1">
      <alignment/>
    </xf>
    <xf numFmtId="0" fontId="11" fillId="0" borderId="23" xfId="0" applyFont="1" applyBorder="1" applyAlignment="1">
      <alignment horizontal="center"/>
    </xf>
    <xf numFmtId="0" fontId="0" fillId="0" borderId="52" xfId="0" applyBorder="1" applyAlignment="1">
      <alignment/>
    </xf>
    <xf numFmtId="0" fontId="0" fillId="0" borderId="28" xfId="0" applyBorder="1" applyAlignment="1">
      <alignment/>
    </xf>
    <xf numFmtId="0" fontId="0" fillId="0" borderId="53" xfId="0" applyBorder="1" applyAlignment="1">
      <alignment/>
    </xf>
    <xf numFmtId="3" fontId="6" fillId="0" borderId="0" xfId="0" applyNumberFormat="1" applyFont="1" applyAlignment="1">
      <alignment/>
    </xf>
    <xf numFmtId="3" fontId="6" fillId="0" borderId="0" xfId="0" applyNumberFormat="1" applyFont="1" applyAlignment="1">
      <alignment horizontal="center"/>
    </xf>
    <xf numFmtId="3" fontId="6" fillId="0" borderId="0" xfId="0" applyNumberFormat="1" applyFont="1" applyBorder="1" applyAlignment="1">
      <alignment/>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3" fontId="12" fillId="0" borderId="4" xfId="0" applyNumberFormat="1" applyFont="1" applyBorder="1" applyAlignment="1">
      <alignment horizontal="center"/>
    </xf>
    <xf numFmtId="3" fontId="6" fillId="0" borderId="54" xfId="0" applyNumberFormat="1" applyFont="1" applyBorder="1" applyAlignment="1">
      <alignment horizontal="center"/>
    </xf>
    <xf numFmtId="3" fontId="6" fillId="0" borderId="37" xfId="0" applyNumberFormat="1" applyFont="1" applyBorder="1" applyAlignment="1">
      <alignment horizontal="center"/>
    </xf>
    <xf numFmtId="3" fontId="11" fillId="0" borderId="0" xfId="0" applyNumberFormat="1" applyFont="1" applyAlignment="1">
      <alignment horizontal="center"/>
    </xf>
    <xf numFmtId="3" fontId="13" fillId="0" borderId="0" xfId="0" applyNumberFormat="1" applyFont="1" applyBorder="1" applyAlignment="1">
      <alignment horizontal="center"/>
    </xf>
    <xf numFmtId="3" fontId="11" fillId="0" borderId="31" xfId="0" applyNumberFormat="1" applyFont="1" applyBorder="1" applyAlignment="1">
      <alignment horizontal="center"/>
    </xf>
    <xf numFmtId="3" fontId="11" fillId="0" borderId="17" xfId="0" applyNumberFormat="1" applyFont="1" applyBorder="1" applyAlignment="1">
      <alignment horizontal="center"/>
    </xf>
    <xf numFmtId="3" fontId="6" fillId="0" borderId="50" xfId="0" applyNumberFormat="1" applyFont="1" applyBorder="1" applyAlignment="1">
      <alignment horizontal="center"/>
    </xf>
    <xf numFmtId="3" fontId="6" fillId="0" borderId="10" xfId="0" applyNumberFormat="1" applyFont="1" applyBorder="1" applyAlignment="1">
      <alignment horizontal="center"/>
    </xf>
    <xf numFmtId="3" fontId="11" fillId="0" borderId="53" xfId="0" applyNumberFormat="1" applyFont="1" applyBorder="1" applyAlignment="1">
      <alignment horizontal="center"/>
    </xf>
    <xf numFmtId="3" fontId="11" fillId="0" borderId="0" xfId="0" applyNumberFormat="1" applyFont="1" applyAlignment="1">
      <alignment/>
    </xf>
    <xf numFmtId="0" fontId="6" fillId="0" borderId="33" xfId="0" applyFont="1" applyBorder="1" applyAlignment="1">
      <alignment/>
    </xf>
    <xf numFmtId="0" fontId="13" fillId="0" borderId="0" xfId="0" applyFont="1" applyAlignment="1">
      <alignment horizontal="left"/>
    </xf>
    <xf numFmtId="3" fontId="11" fillId="0" borderId="23" xfId="0" applyNumberFormat="1" applyFont="1" applyBorder="1" applyAlignment="1">
      <alignment horizontal="center" vertical="center" wrapText="1"/>
    </xf>
    <xf numFmtId="3" fontId="11" fillId="0" borderId="0" xfId="0" applyNumberFormat="1" applyFont="1" applyBorder="1" applyAlignment="1">
      <alignment horizontal="center" wrapText="1"/>
    </xf>
    <xf numFmtId="0" fontId="16" fillId="0" borderId="0" xfId="0" applyFont="1" applyAlignment="1">
      <alignment horizontal="center"/>
    </xf>
    <xf numFmtId="0" fontId="17" fillId="0" borderId="0" xfId="0" applyFont="1" applyAlignment="1">
      <alignment/>
    </xf>
    <xf numFmtId="0" fontId="18" fillId="0" borderId="0" xfId="0" applyFont="1" applyAlignment="1">
      <alignment/>
    </xf>
    <xf numFmtId="0" fontId="1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18" fillId="0" borderId="0" xfId="0" applyFont="1" applyAlignment="1">
      <alignment horizontal="right"/>
    </xf>
    <xf numFmtId="0" fontId="18" fillId="0" borderId="0" xfId="0" applyFont="1" applyAlignment="1">
      <alignment horizontal="center"/>
    </xf>
    <xf numFmtId="0" fontId="17" fillId="0" borderId="0" xfId="0" applyFont="1" applyAlignment="1">
      <alignment horizontal="center"/>
    </xf>
    <xf numFmtId="0" fontId="20" fillId="0" borderId="0" xfId="0" applyFont="1" applyAlignment="1">
      <alignment/>
    </xf>
    <xf numFmtId="0" fontId="23" fillId="0" borderId="0" xfId="0" applyFont="1" applyAlignment="1">
      <alignment horizontal="justify"/>
    </xf>
    <xf numFmtId="0" fontId="5" fillId="0" borderId="20" xfId="0" applyFont="1" applyBorder="1" applyAlignment="1">
      <alignment horizontal="center" vertical="center" wrapText="1"/>
    </xf>
    <xf numFmtId="0" fontId="0" fillId="0" borderId="18" xfId="0" applyBorder="1" applyAlignment="1">
      <alignment/>
    </xf>
    <xf numFmtId="0" fontId="0" fillId="0" borderId="16" xfId="0" applyBorder="1" applyAlignment="1">
      <alignment/>
    </xf>
    <xf numFmtId="3" fontId="0" fillId="0" borderId="16" xfId="0" applyNumberFormat="1" applyBorder="1" applyAlignment="1">
      <alignment vertical="center"/>
    </xf>
    <xf numFmtId="3" fontId="0" fillId="0" borderId="33" xfId="0" applyNumberFormat="1" applyBorder="1" applyAlignment="1">
      <alignment/>
    </xf>
    <xf numFmtId="3" fontId="0" fillId="0" borderId="34" xfId="0" applyNumberFormat="1" applyFont="1" applyBorder="1" applyAlignment="1">
      <alignment/>
    </xf>
    <xf numFmtId="3" fontId="5" fillId="0" borderId="34" xfId="0" applyNumberFormat="1" applyFont="1" applyBorder="1" applyAlignment="1">
      <alignment/>
    </xf>
    <xf numFmtId="3" fontId="5" fillId="0" borderId="55" xfId="0" applyNumberFormat="1" applyFont="1" applyBorder="1" applyAlignment="1">
      <alignment/>
    </xf>
    <xf numFmtId="3" fontId="5" fillId="2" borderId="56" xfId="0" applyNumberFormat="1" applyFont="1" applyFill="1" applyBorder="1" applyAlignment="1">
      <alignment/>
    </xf>
    <xf numFmtId="3" fontId="5" fillId="3" borderId="57" xfId="0" applyNumberFormat="1" applyFont="1" applyFill="1" applyBorder="1" applyAlignment="1">
      <alignment/>
    </xf>
    <xf numFmtId="3" fontId="10" fillId="0" borderId="10" xfId="0" applyNumberFormat="1" applyFont="1" applyBorder="1" applyAlignment="1">
      <alignment/>
    </xf>
    <xf numFmtId="3" fontId="0" fillId="0" borderId="56" xfId="0" applyNumberFormat="1" applyBorder="1" applyAlignment="1">
      <alignment/>
    </xf>
    <xf numFmtId="3" fontId="5" fillId="0" borderId="56" xfId="0" applyNumberFormat="1" applyFont="1" applyBorder="1" applyAlignment="1">
      <alignment/>
    </xf>
    <xf numFmtId="0" fontId="8" fillId="0" borderId="20" xfId="0" applyFont="1" applyBorder="1" applyAlignment="1">
      <alignment horizontal="center" wrapText="1"/>
    </xf>
    <xf numFmtId="3" fontId="9" fillId="0" borderId="33" xfId="0" applyNumberFormat="1" applyFont="1" applyBorder="1" applyAlignment="1">
      <alignment/>
    </xf>
    <xf numFmtId="3" fontId="9" fillId="0" borderId="35" xfId="0" applyNumberFormat="1" applyFont="1" applyBorder="1" applyAlignment="1">
      <alignment/>
    </xf>
    <xf numFmtId="3" fontId="8" fillId="2" borderId="30" xfId="0" applyNumberFormat="1" applyFont="1" applyFill="1" applyBorder="1" applyAlignment="1">
      <alignment/>
    </xf>
    <xf numFmtId="3" fontId="9" fillId="0" borderId="19" xfId="0" applyNumberFormat="1" applyFont="1" applyBorder="1" applyAlignment="1">
      <alignment/>
    </xf>
    <xf numFmtId="0" fontId="9" fillId="0" borderId="19" xfId="0" applyFont="1" applyBorder="1" applyAlignment="1">
      <alignment/>
    </xf>
    <xf numFmtId="0" fontId="9" fillId="0" borderId="35" xfId="0" applyFont="1" applyBorder="1" applyAlignment="1">
      <alignment/>
    </xf>
    <xf numFmtId="3" fontId="9" fillId="0" borderId="58" xfId="0" applyNumberFormat="1" applyFont="1" applyBorder="1" applyAlignment="1">
      <alignment/>
    </xf>
    <xf numFmtId="0" fontId="9" fillId="0" borderId="33" xfId="0" applyFont="1" applyBorder="1" applyAlignment="1">
      <alignment/>
    </xf>
    <xf numFmtId="3" fontId="8" fillId="3" borderId="58" xfId="0" applyNumberFormat="1" applyFont="1" applyFill="1" applyBorder="1" applyAlignment="1">
      <alignment/>
    </xf>
    <xf numFmtId="3" fontId="8" fillId="3" borderId="30" xfId="0" applyNumberFormat="1" applyFont="1" applyFill="1" applyBorder="1" applyAlignment="1">
      <alignment/>
    </xf>
    <xf numFmtId="0" fontId="6" fillId="0" borderId="19" xfId="0" applyFont="1" applyBorder="1" applyAlignment="1">
      <alignment/>
    </xf>
    <xf numFmtId="0" fontId="6" fillId="0" borderId="51" xfId="0" applyFont="1" applyBorder="1" applyAlignment="1">
      <alignment/>
    </xf>
    <xf numFmtId="3" fontId="9" fillId="0" borderId="36" xfId="0" applyNumberFormat="1" applyFont="1" applyBorder="1" applyAlignment="1">
      <alignment/>
    </xf>
    <xf numFmtId="3" fontId="8" fillId="2" borderId="56" xfId="0" applyNumberFormat="1" applyFont="1" applyFill="1" applyBorder="1" applyAlignment="1">
      <alignment/>
    </xf>
    <xf numFmtId="3" fontId="9" fillId="0" borderId="9" xfId="0" applyNumberFormat="1" applyFont="1" applyBorder="1" applyAlignment="1">
      <alignment/>
    </xf>
    <xf numFmtId="0" fontId="9" fillId="0" borderId="9" xfId="0" applyFont="1" applyBorder="1" applyAlignment="1">
      <alignment/>
    </xf>
    <xf numFmtId="0" fontId="9" fillId="0" borderId="36" xfId="0" applyFont="1" applyBorder="1" applyAlignment="1">
      <alignment/>
    </xf>
    <xf numFmtId="3" fontId="9" fillId="0" borderId="59" xfId="0" applyNumberFormat="1" applyFont="1" applyBorder="1" applyAlignment="1">
      <alignment/>
    </xf>
    <xf numFmtId="0" fontId="9" fillId="0" borderId="7" xfId="0" applyFont="1" applyBorder="1" applyAlignment="1">
      <alignment/>
    </xf>
    <xf numFmtId="3" fontId="8" fillId="3" borderId="59" xfId="0" applyNumberFormat="1" applyFont="1" applyFill="1" applyBorder="1" applyAlignment="1">
      <alignment/>
    </xf>
    <xf numFmtId="3" fontId="8" fillId="3" borderId="56" xfId="0" applyNumberFormat="1" applyFont="1" applyFill="1" applyBorder="1" applyAlignment="1">
      <alignment/>
    </xf>
    <xf numFmtId="0" fontId="6" fillId="0" borderId="9" xfId="0" applyFont="1" applyBorder="1" applyAlignment="1">
      <alignment/>
    </xf>
    <xf numFmtId="0" fontId="6" fillId="0" borderId="60" xfId="0" applyFont="1" applyBorder="1" applyAlignment="1">
      <alignment/>
    </xf>
    <xf numFmtId="3" fontId="9" fillId="0" borderId="47" xfId="0" applyNumberFormat="1" applyFont="1" applyBorder="1" applyAlignment="1">
      <alignment/>
    </xf>
    <xf numFmtId="3" fontId="9" fillId="0" borderId="61" xfId="0" applyNumberFormat="1" applyFont="1" applyBorder="1" applyAlignment="1">
      <alignment/>
    </xf>
    <xf numFmtId="3" fontId="8" fillId="2" borderId="62" xfId="0" applyNumberFormat="1" applyFont="1" applyFill="1" applyBorder="1" applyAlignment="1">
      <alignment/>
    </xf>
    <xf numFmtId="3" fontId="9" fillId="0" borderId="1" xfId="0" applyNumberFormat="1" applyFont="1" applyBorder="1" applyAlignment="1">
      <alignment/>
    </xf>
    <xf numFmtId="0" fontId="9" fillId="0" borderId="1" xfId="0" applyFont="1" applyBorder="1" applyAlignment="1">
      <alignment/>
    </xf>
    <xf numFmtId="0" fontId="9" fillId="0" borderId="61" xfId="0" applyFont="1" applyBorder="1" applyAlignment="1">
      <alignment/>
    </xf>
    <xf numFmtId="3" fontId="9" fillId="0" borderId="63" xfId="0" applyNumberFormat="1" applyFont="1" applyBorder="1" applyAlignment="1">
      <alignment/>
    </xf>
    <xf numFmtId="0" fontId="9" fillId="0" borderId="47" xfId="0" applyFont="1" applyBorder="1" applyAlignment="1">
      <alignment/>
    </xf>
    <xf numFmtId="3" fontId="8" fillId="3" borderId="63" xfId="0" applyNumberFormat="1" applyFont="1" applyFill="1" applyBorder="1" applyAlignment="1">
      <alignment/>
    </xf>
    <xf numFmtId="3" fontId="8" fillId="3" borderId="62" xfId="0" applyNumberFormat="1" applyFont="1" applyFill="1" applyBorder="1" applyAlignment="1">
      <alignment/>
    </xf>
    <xf numFmtId="0" fontId="0" fillId="0" borderId="47" xfId="0" applyBorder="1" applyAlignment="1">
      <alignment/>
    </xf>
    <xf numFmtId="0" fontId="6" fillId="0" borderId="1" xfId="0" applyFont="1" applyBorder="1" applyAlignment="1">
      <alignment/>
    </xf>
    <xf numFmtId="0" fontId="6" fillId="0" borderId="37" xfId="0" applyFont="1" applyBorder="1" applyAlignment="1">
      <alignment/>
    </xf>
    <xf numFmtId="0" fontId="5" fillId="0" borderId="15" xfId="0" applyFont="1" applyBorder="1" applyAlignment="1">
      <alignment horizontal="center" vertical="center" wrapText="1"/>
    </xf>
    <xf numFmtId="3" fontId="0" fillId="0" borderId="10" xfId="0" applyNumberFormat="1" applyBorder="1" applyAlignment="1">
      <alignment vertical="center"/>
    </xf>
    <xf numFmtId="3" fontId="0" fillId="0" borderId="7" xfId="0" applyNumberFormat="1" applyBorder="1" applyAlignment="1">
      <alignment/>
    </xf>
    <xf numFmtId="3" fontId="0" fillId="0" borderId="8" xfId="0" applyNumberFormat="1" applyFont="1" applyBorder="1" applyAlignment="1">
      <alignment/>
    </xf>
    <xf numFmtId="3" fontId="5" fillId="0" borderId="8" xfId="0" applyNumberFormat="1" applyFont="1" applyBorder="1" applyAlignment="1">
      <alignment/>
    </xf>
    <xf numFmtId="3" fontId="9" fillId="0" borderId="64" xfId="0" applyNumberFormat="1" applyFont="1" applyBorder="1" applyAlignment="1">
      <alignment/>
    </xf>
    <xf numFmtId="3" fontId="9" fillId="0" borderId="50" xfId="0" applyNumberFormat="1" applyFont="1" applyBorder="1" applyAlignment="1">
      <alignment/>
    </xf>
    <xf numFmtId="3" fontId="9" fillId="0" borderId="45" xfId="0" applyNumberFormat="1" applyFont="1" applyBorder="1" applyAlignment="1">
      <alignment/>
    </xf>
    <xf numFmtId="0" fontId="9" fillId="0" borderId="0" xfId="0" applyFont="1" applyBorder="1" applyAlignment="1">
      <alignment/>
    </xf>
    <xf numFmtId="3" fontId="9" fillId="0" borderId="40" xfId="0" applyNumberFormat="1" applyFont="1" applyBorder="1" applyAlignment="1">
      <alignment/>
    </xf>
    <xf numFmtId="3" fontId="9" fillId="0" borderId="50" xfId="0" applyNumberFormat="1" applyFont="1" applyBorder="1" applyAlignment="1">
      <alignment/>
    </xf>
    <xf numFmtId="3" fontId="9" fillId="0" borderId="0" xfId="0" applyNumberFormat="1" applyFont="1" applyBorder="1" applyAlignment="1">
      <alignment/>
    </xf>
    <xf numFmtId="3" fontId="0" fillId="0" borderId="40" xfId="0" applyNumberFormat="1" applyBorder="1" applyAlignment="1">
      <alignment/>
    </xf>
    <xf numFmtId="3" fontId="11" fillId="0" borderId="50" xfId="0" applyNumberFormat="1" applyFont="1" applyBorder="1" applyAlignment="1">
      <alignment/>
    </xf>
    <xf numFmtId="3" fontId="11" fillId="0" borderId="65" xfId="0" applyNumberFormat="1" applyFont="1" applyBorder="1" applyAlignment="1">
      <alignment horizontal="center" wrapText="1"/>
    </xf>
    <xf numFmtId="3" fontId="11" fillId="0" borderId="48" xfId="0" applyNumberFormat="1" applyFont="1" applyBorder="1" applyAlignment="1">
      <alignment horizontal="center"/>
    </xf>
    <xf numFmtId="3" fontId="11" fillId="0" borderId="44" xfId="0" applyNumberFormat="1" applyFont="1" applyBorder="1" applyAlignment="1">
      <alignment horizontal="center"/>
    </xf>
    <xf numFmtId="0" fontId="5" fillId="0" borderId="16" xfId="0" applyFont="1" applyBorder="1" applyAlignment="1">
      <alignment horizontal="center"/>
    </xf>
    <xf numFmtId="3" fontId="5" fillId="0" borderId="10" xfId="0" applyNumberFormat="1" applyFont="1" applyBorder="1" applyAlignment="1">
      <alignment/>
    </xf>
    <xf numFmtId="3" fontId="5" fillId="0" borderId="16" xfId="0" applyNumberFormat="1" applyFont="1" applyBorder="1" applyAlignment="1">
      <alignment/>
    </xf>
    <xf numFmtId="3" fontId="5" fillId="0" borderId="66" xfId="0" applyNumberFormat="1" applyFont="1" applyBorder="1" applyAlignment="1">
      <alignment/>
    </xf>
    <xf numFmtId="0" fontId="0" fillId="0" borderId="18"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19"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2" borderId="30" xfId="0" applyFill="1" applyBorder="1" applyAlignment="1">
      <alignment horizontal="center"/>
    </xf>
    <xf numFmtId="0" fontId="0" fillId="0" borderId="16" xfId="0" applyBorder="1" applyAlignment="1">
      <alignment horizontal="center" vertical="center"/>
    </xf>
    <xf numFmtId="0" fontId="5" fillId="0" borderId="34" xfId="0" applyFont="1" applyBorder="1" applyAlignment="1">
      <alignment horizontal="center"/>
    </xf>
    <xf numFmtId="0" fontId="0" fillId="0" borderId="34" xfId="0" applyBorder="1" applyAlignment="1">
      <alignment horizontal="center"/>
    </xf>
    <xf numFmtId="0" fontId="5" fillId="0" borderId="19" xfId="0" applyFont="1" applyBorder="1" applyAlignment="1">
      <alignment horizontal="center"/>
    </xf>
    <xf numFmtId="0" fontId="5" fillId="0" borderId="30" xfId="0" applyFont="1" applyBorder="1" applyAlignment="1">
      <alignment horizontal="center"/>
    </xf>
    <xf numFmtId="0" fontId="0" fillId="0" borderId="30" xfId="0" applyBorder="1" applyAlignment="1">
      <alignment horizontal="center"/>
    </xf>
    <xf numFmtId="0" fontId="0" fillId="2" borderId="58" xfId="0" applyFill="1" applyBorder="1" applyAlignment="1">
      <alignment horizontal="center"/>
    </xf>
    <xf numFmtId="0" fontId="0" fillId="3" borderId="21" xfId="0" applyFill="1" applyBorder="1" applyAlignment="1">
      <alignment horizontal="center"/>
    </xf>
    <xf numFmtId="0" fontId="6" fillId="0" borderId="0" xfId="0" applyFont="1" applyAlignment="1">
      <alignment/>
    </xf>
    <xf numFmtId="3" fontId="13" fillId="0" borderId="30" xfId="0" applyNumberFormat="1" applyFont="1" applyBorder="1" applyAlignment="1">
      <alignment/>
    </xf>
    <xf numFmtId="3" fontId="13" fillId="0" borderId="56" xfId="0" applyNumberFormat="1" applyFont="1" applyBorder="1" applyAlignment="1">
      <alignment/>
    </xf>
    <xf numFmtId="0" fontId="8" fillId="0" borderId="67" xfId="0" applyFont="1" applyBorder="1" applyAlignment="1">
      <alignment horizontal="center" vertical="center" wrapText="1"/>
    </xf>
    <xf numFmtId="0" fontId="8" fillId="0" borderId="67" xfId="0" applyFont="1" applyBorder="1" applyAlignment="1">
      <alignment horizontal="center"/>
    </xf>
    <xf numFmtId="3" fontId="9" fillId="0" borderId="5" xfId="0" applyNumberFormat="1" applyFont="1" applyBorder="1" applyAlignment="1">
      <alignment/>
    </xf>
    <xf numFmtId="3" fontId="9" fillId="0" borderId="68" xfId="0" applyNumberFormat="1" applyFont="1" applyBorder="1" applyAlignment="1">
      <alignment/>
    </xf>
    <xf numFmtId="3" fontId="9" fillId="0" borderId="12" xfId="0" applyNumberFormat="1" applyFont="1" applyBorder="1" applyAlignment="1">
      <alignment/>
    </xf>
    <xf numFmtId="3" fontId="9" fillId="0" borderId="69" xfId="0" applyNumberFormat="1" applyFont="1" applyBorder="1" applyAlignment="1">
      <alignment/>
    </xf>
    <xf numFmtId="3" fontId="9" fillId="0" borderId="70" xfId="0" applyNumberFormat="1" applyFont="1" applyBorder="1" applyAlignment="1">
      <alignment/>
    </xf>
    <xf numFmtId="3" fontId="9" fillId="0" borderId="71" xfId="0" applyNumberFormat="1" applyFont="1" applyBorder="1" applyAlignment="1">
      <alignment/>
    </xf>
    <xf numFmtId="3" fontId="9" fillId="0" borderId="54" xfId="0" applyNumberFormat="1" applyFont="1" applyBorder="1" applyAlignment="1">
      <alignment/>
    </xf>
    <xf numFmtId="3" fontId="5" fillId="3" borderId="72" xfId="0" applyNumberFormat="1" applyFont="1" applyFill="1" applyBorder="1" applyAlignment="1">
      <alignment vertical="center"/>
    </xf>
    <xf numFmtId="3" fontId="5" fillId="3" borderId="47" xfId="0" applyNumberFormat="1" applyFont="1" applyFill="1" applyBorder="1" applyAlignment="1">
      <alignment vertical="center"/>
    </xf>
    <xf numFmtId="3" fontId="5" fillId="3" borderId="7" xfId="0" applyNumberFormat="1" applyFont="1" applyFill="1" applyBorder="1" applyAlignment="1">
      <alignment vertical="center"/>
    </xf>
    <xf numFmtId="3" fontId="5" fillId="3" borderId="3" xfId="0" applyNumberFormat="1" applyFont="1" applyFill="1" applyBorder="1" applyAlignment="1">
      <alignment vertical="center"/>
    </xf>
    <xf numFmtId="3" fontId="5" fillId="3" borderId="1" xfId="0" applyNumberFormat="1" applyFont="1" applyFill="1" applyBorder="1" applyAlignment="1">
      <alignment vertical="center"/>
    </xf>
    <xf numFmtId="3" fontId="5" fillId="3" borderId="9" xfId="0" applyNumberFormat="1" applyFont="1" applyFill="1" applyBorder="1" applyAlignment="1">
      <alignment vertical="center"/>
    </xf>
    <xf numFmtId="0" fontId="0" fillId="0" borderId="1" xfId="0" applyBorder="1" applyAlignment="1">
      <alignment vertical="center"/>
    </xf>
    <xf numFmtId="3" fontId="5" fillId="3" borderId="73" xfId="0" applyNumberFormat="1" applyFont="1" applyFill="1" applyBorder="1" applyAlignment="1">
      <alignment vertical="center"/>
    </xf>
    <xf numFmtId="3" fontId="5" fillId="3" borderId="37" xfId="0" applyNumberFormat="1" applyFont="1" applyFill="1" applyBorder="1" applyAlignment="1">
      <alignment vertical="center"/>
    </xf>
    <xf numFmtId="3" fontId="5" fillId="3" borderId="60" xfId="0" applyNumberFormat="1" applyFont="1" applyFill="1" applyBorder="1" applyAlignment="1">
      <alignment vertical="center"/>
    </xf>
    <xf numFmtId="0" fontId="0" fillId="0" borderId="0" xfId="0" applyAlignment="1">
      <alignment vertical="center"/>
    </xf>
    <xf numFmtId="3" fontId="8" fillId="3" borderId="74" xfId="0" applyNumberFormat="1" applyFont="1" applyFill="1" applyBorder="1" applyAlignment="1">
      <alignment vertical="center"/>
    </xf>
    <xf numFmtId="3" fontId="8" fillId="3" borderId="52" xfId="0" applyNumberFormat="1" applyFont="1" applyFill="1" applyBorder="1" applyAlignment="1">
      <alignment vertical="center"/>
    </xf>
    <xf numFmtId="3" fontId="8" fillId="3" borderId="39" xfId="0" applyNumberFormat="1" applyFont="1" applyFill="1" applyBorder="1" applyAlignment="1">
      <alignment vertical="center"/>
    </xf>
    <xf numFmtId="3" fontId="8" fillId="3" borderId="17" xfId="0" applyNumberFormat="1" applyFont="1" applyFill="1" applyBorder="1" applyAlignment="1">
      <alignment vertical="center"/>
    </xf>
    <xf numFmtId="3" fontId="8" fillId="3" borderId="70" xfId="0" applyNumberFormat="1" applyFont="1" applyFill="1" applyBorder="1" applyAlignment="1">
      <alignment vertical="center"/>
    </xf>
    <xf numFmtId="3" fontId="8" fillId="3" borderId="5" xfId="0" applyNumberFormat="1" applyFont="1" applyFill="1" applyBorder="1" applyAlignment="1">
      <alignment vertical="center"/>
    </xf>
    <xf numFmtId="3" fontId="8" fillId="3" borderId="1" xfId="0" applyNumberFormat="1" applyFont="1" applyFill="1" applyBorder="1" applyAlignment="1">
      <alignment vertical="center"/>
    </xf>
    <xf numFmtId="3" fontId="8" fillId="3" borderId="12" xfId="0" applyNumberFormat="1" applyFont="1" applyFill="1" applyBorder="1" applyAlignment="1">
      <alignment vertical="center"/>
    </xf>
    <xf numFmtId="3" fontId="8" fillId="3" borderId="75" xfId="0" applyNumberFormat="1" applyFont="1" applyFill="1" applyBorder="1" applyAlignment="1">
      <alignment vertical="center"/>
    </xf>
    <xf numFmtId="3" fontId="8" fillId="3" borderId="4" xfId="0" applyNumberFormat="1" applyFont="1" applyFill="1" applyBorder="1" applyAlignment="1">
      <alignment vertical="center"/>
    </xf>
    <xf numFmtId="3" fontId="8" fillId="3" borderId="47" xfId="0" applyNumberFormat="1" applyFont="1" applyFill="1" applyBorder="1" applyAlignment="1">
      <alignment vertical="center"/>
    </xf>
    <xf numFmtId="3" fontId="8" fillId="3" borderId="11" xfId="0" applyNumberFormat="1" applyFont="1" applyFill="1" applyBorder="1" applyAlignment="1">
      <alignment vertical="center"/>
    </xf>
    <xf numFmtId="3" fontId="5" fillId="0" borderId="57" xfId="0" applyNumberFormat="1" applyFont="1" applyBorder="1" applyAlignment="1">
      <alignment/>
    </xf>
    <xf numFmtId="0" fontId="8" fillId="0" borderId="16" xfId="0" applyFont="1" applyBorder="1" applyAlignment="1">
      <alignment horizontal="left"/>
    </xf>
    <xf numFmtId="3" fontId="5" fillId="0" borderId="19" xfId="0" applyNumberFormat="1" applyFont="1" applyBorder="1" applyAlignment="1">
      <alignment vertical="center"/>
    </xf>
    <xf numFmtId="3" fontId="5" fillId="0" borderId="9" xfId="0" applyNumberFormat="1" applyFont="1" applyBorder="1" applyAlignment="1">
      <alignment vertical="center"/>
    </xf>
    <xf numFmtId="3" fontId="5" fillId="0" borderId="35" xfId="0" applyNumberFormat="1" applyFont="1" applyBorder="1" applyAlignment="1">
      <alignment vertical="center"/>
    </xf>
    <xf numFmtId="3" fontId="5" fillId="0" borderId="36" xfId="0" applyNumberFormat="1" applyFont="1" applyBorder="1" applyAlignment="1">
      <alignment vertical="center"/>
    </xf>
    <xf numFmtId="3" fontId="9" fillId="0" borderId="0" xfId="0" applyNumberFormat="1" applyFont="1" applyAlignment="1">
      <alignment horizontal="right"/>
    </xf>
    <xf numFmtId="3" fontId="11" fillId="0" borderId="32" xfId="0" applyNumberFormat="1" applyFont="1" applyBorder="1" applyAlignment="1">
      <alignment horizontal="center"/>
    </xf>
    <xf numFmtId="3" fontId="6" fillId="2" borderId="41" xfId="0" applyNumberFormat="1" applyFont="1" applyFill="1" applyBorder="1" applyAlignment="1">
      <alignment horizontal="center"/>
    </xf>
    <xf numFmtId="3" fontId="6" fillId="2" borderId="13" xfId="0" applyNumberFormat="1" applyFont="1" applyFill="1" applyBorder="1" applyAlignment="1">
      <alignment horizontal="center"/>
    </xf>
    <xf numFmtId="3" fontId="11" fillId="2" borderId="17" xfId="0" applyNumberFormat="1" applyFont="1" applyFill="1" applyBorder="1" applyAlignment="1">
      <alignment horizontal="center"/>
    </xf>
    <xf numFmtId="0" fontId="8" fillId="2" borderId="66" xfId="0" applyFont="1" applyFill="1" applyBorder="1" applyAlignment="1">
      <alignment horizontal="center"/>
    </xf>
    <xf numFmtId="0" fontId="8" fillId="2" borderId="62" xfId="0" applyFont="1" applyFill="1" applyBorder="1" applyAlignment="1">
      <alignment horizontal="center"/>
    </xf>
    <xf numFmtId="0" fontId="9" fillId="0" borderId="76" xfId="0" applyFont="1" applyBorder="1" applyAlignment="1">
      <alignment horizontal="left"/>
    </xf>
    <xf numFmtId="0" fontId="9" fillId="0" borderId="61" xfId="0" applyFont="1" applyBorder="1" applyAlignment="1">
      <alignment horizontal="left"/>
    </xf>
    <xf numFmtId="0" fontId="9" fillId="0" borderId="36" xfId="0" applyFont="1" applyBorder="1" applyAlignment="1">
      <alignment horizontal="left"/>
    </xf>
    <xf numFmtId="0" fontId="2" fillId="0" borderId="0" xfId="0" applyFont="1" applyAlignment="1">
      <alignment horizontal="left"/>
    </xf>
    <xf numFmtId="0" fontId="8" fillId="0" borderId="67"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9" fillId="0" borderId="75" xfId="0" applyFont="1" applyBorder="1" applyAlignment="1">
      <alignment horizontal="left"/>
    </xf>
    <xf numFmtId="0" fontId="9" fillId="0" borderId="47" xfId="0" applyFont="1" applyBorder="1" applyAlignment="1">
      <alignment horizontal="left"/>
    </xf>
    <xf numFmtId="0" fontId="9" fillId="0" borderId="7" xfId="0" applyFont="1" applyBorder="1" applyAlignment="1">
      <alignment horizontal="left"/>
    </xf>
    <xf numFmtId="0" fontId="5" fillId="0" borderId="0" xfId="0" applyFont="1" applyAlignment="1">
      <alignment/>
    </xf>
    <xf numFmtId="0" fontId="0" fillId="0" borderId="0" xfId="0" applyAlignment="1">
      <alignment/>
    </xf>
    <xf numFmtId="0" fontId="0" fillId="0" borderId="0" xfId="0"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0" fontId="4" fillId="0" borderId="4" xfId="0" applyFont="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10" fillId="0" borderId="0" xfId="0" applyFont="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vertical="justify"/>
    </xf>
    <xf numFmtId="0" fontId="0" fillId="0" borderId="0" xfId="0" applyAlignment="1">
      <alignment horizontal="center" wrapText="1"/>
    </xf>
    <xf numFmtId="0" fontId="0" fillId="0" borderId="0" xfId="0" applyAlignment="1">
      <alignment horizontal="center" vertical="justify"/>
    </xf>
    <xf numFmtId="0" fontId="8" fillId="2" borderId="56" xfId="0" applyFont="1" applyFill="1" applyBorder="1" applyAlignment="1">
      <alignment horizontal="center"/>
    </xf>
    <xf numFmtId="0" fontId="9" fillId="0" borderId="70" xfId="0" applyFont="1" applyBorder="1" applyAlignment="1">
      <alignment horizontal="left"/>
    </xf>
    <xf numFmtId="0" fontId="9" fillId="0" borderId="1" xfId="0" applyFont="1" applyBorder="1" applyAlignment="1">
      <alignment horizontal="left"/>
    </xf>
    <xf numFmtId="0" fontId="9" fillId="0" borderId="9" xfId="0" applyFont="1" applyBorder="1" applyAlignment="1">
      <alignment horizontal="left"/>
    </xf>
    <xf numFmtId="0" fontId="9" fillId="0" borderId="19" xfId="0" applyFont="1" applyBorder="1" applyAlignment="1">
      <alignment horizontal="left" wrapText="1"/>
    </xf>
    <xf numFmtId="0" fontId="9" fillId="0" borderId="5" xfId="0" applyFont="1" applyBorder="1" applyAlignment="1">
      <alignment horizontal="left" wrapText="1"/>
    </xf>
    <xf numFmtId="0" fontId="9" fillId="0" borderId="77" xfId="0" applyFont="1" applyBorder="1" applyAlignment="1">
      <alignment horizontal="left" wrapText="1"/>
    </xf>
    <xf numFmtId="0" fontId="8" fillId="0" borderId="78" xfId="0" applyFont="1" applyBorder="1" applyAlignment="1">
      <alignment horizontal="center" wrapText="1"/>
    </xf>
    <xf numFmtId="0" fontId="8" fillId="0" borderId="63" xfId="0" applyFont="1" applyBorder="1" applyAlignment="1">
      <alignment horizontal="center" wrapText="1"/>
    </xf>
    <xf numFmtId="0" fontId="8" fillId="0" borderId="59" xfId="0" applyFont="1" applyBorder="1" applyAlignment="1">
      <alignment horizontal="center" wrapText="1"/>
    </xf>
    <xf numFmtId="0" fontId="8" fillId="0" borderId="75" xfId="0" applyFont="1" applyBorder="1" applyAlignment="1">
      <alignment horizontal="center"/>
    </xf>
    <xf numFmtId="0" fontId="8" fillId="0" borderId="47" xfId="0" applyFont="1" applyBorder="1" applyAlignment="1">
      <alignment horizontal="center"/>
    </xf>
    <xf numFmtId="0" fontId="8" fillId="0" borderId="7" xfId="0" applyFont="1" applyBorder="1" applyAlignment="1">
      <alignment horizontal="center"/>
    </xf>
    <xf numFmtId="0" fontId="8" fillId="0" borderId="76" xfId="0" applyFont="1" applyBorder="1" applyAlignment="1">
      <alignment horizontal="center"/>
    </xf>
    <xf numFmtId="0" fontId="8" fillId="0" borderId="61" xfId="0" applyFont="1" applyBorder="1" applyAlignment="1">
      <alignment horizontal="center"/>
    </xf>
    <xf numFmtId="0" fontId="8" fillId="0" borderId="36" xfId="0" applyFont="1" applyBorder="1" applyAlignment="1">
      <alignment horizontal="center"/>
    </xf>
    <xf numFmtId="0" fontId="8" fillId="3" borderId="58" xfId="0" applyFont="1" applyFill="1" applyBorder="1" applyAlignment="1">
      <alignment horizontal="center" wrapText="1"/>
    </xf>
    <xf numFmtId="0" fontId="8" fillId="3" borderId="79" xfId="0" applyFont="1" applyFill="1" applyBorder="1" applyAlignment="1">
      <alignment horizontal="center" wrapText="1"/>
    </xf>
    <xf numFmtId="0" fontId="8" fillId="3" borderId="80" xfId="0" applyFont="1" applyFill="1" applyBorder="1" applyAlignment="1">
      <alignment horizontal="center" wrapText="1"/>
    </xf>
    <xf numFmtId="0" fontId="9" fillId="0" borderId="75" xfId="0" applyFont="1" applyBorder="1" applyAlignment="1">
      <alignment horizontal="center"/>
    </xf>
    <xf numFmtId="0" fontId="9" fillId="0" borderId="47" xfId="0" applyFont="1" applyBorder="1" applyAlignment="1">
      <alignment horizontal="center"/>
    </xf>
    <xf numFmtId="0" fontId="9" fillId="0" borderId="7" xfId="0" applyFont="1" applyBorder="1" applyAlignment="1">
      <alignment horizontal="center"/>
    </xf>
    <xf numFmtId="0" fontId="9" fillId="0" borderId="76" xfId="0" applyFont="1" applyBorder="1" applyAlignment="1">
      <alignment horizontal="center"/>
    </xf>
    <xf numFmtId="0" fontId="9" fillId="0" borderId="61" xfId="0" applyFont="1" applyBorder="1" applyAlignment="1">
      <alignment horizontal="center"/>
    </xf>
    <xf numFmtId="0" fontId="9" fillId="0" borderId="36" xfId="0" applyFont="1" applyBorder="1" applyAlignment="1">
      <alignment horizontal="center"/>
    </xf>
    <xf numFmtId="0" fontId="8" fillId="3" borderId="66" xfId="0" applyFont="1" applyFill="1" applyBorder="1" applyAlignment="1">
      <alignment horizontal="center"/>
    </xf>
    <xf numFmtId="0" fontId="8" fillId="3" borderId="62" xfId="0" applyFont="1" applyFill="1" applyBorder="1" applyAlignment="1">
      <alignment horizontal="center"/>
    </xf>
    <xf numFmtId="0" fontId="8" fillId="3" borderId="56" xfId="0" applyFont="1" applyFill="1" applyBorder="1" applyAlignment="1">
      <alignment horizontal="center"/>
    </xf>
    <xf numFmtId="0" fontId="8" fillId="0" borderId="70" xfId="0" applyFont="1" applyBorder="1" applyAlignment="1">
      <alignment horizontal="left"/>
    </xf>
    <xf numFmtId="0" fontId="8" fillId="0" borderId="1" xfId="0" applyFont="1" applyBorder="1" applyAlignment="1">
      <alignment horizontal="left"/>
    </xf>
    <xf numFmtId="0" fontId="8" fillId="0" borderId="9" xfId="0" applyFont="1" applyBorder="1" applyAlignment="1">
      <alignment horizontal="left"/>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81" xfId="0" applyFont="1" applyBorder="1" applyAlignment="1">
      <alignment horizontal="left" wrapText="1"/>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15" fillId="0" borderId="16" xfId="0" applyFont="1" applyBorder="1" applyAlignment="1">
      <alignment horizontal="left"/>
    </xf>
    <xf numFmtId="0" fontId="15" fillId="0" borderId="0"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0" fillId="0" borderId="16" xfId="0" applyBorder="1" applyAlignment="1">
      <alignment horizontal="left" wrapText="1"/>
    </xf>
    <xf numFmtId="0" fontId="0" fillId="0" borderId="0" xfId="0" applyBorder="1" applyAlignment="1">
      <alignment horizontal="left" wrapText="1"/>
    </xf>
    <xf numFmtId="0" fontId="0" fillId="0" borderId="75" xfId="0" applyBorder="1" applyAlignment="1">
      <alignment horizontal="left"/>
    </xf>
    <xf numFmtId="0" fontId="0" fillId="0" borderId="47" xfId="0" applyBorder="1" applyAlignment="1">
      <alignment horizontal="left"/>
    </xf>
    <xf numFmtId="0" fontId="0" fillId="0" borderId="45" xfId="0" applyBorder="1" applyAlignment="1">
      <alignment horizontal="left"/>
    </xf>
    <xf numFmtId="0" fontId="4" fillId="0" borderId="70" xfId="0" applyFont="1" applyBorder="1" applyAlignment="1">
      <alignment horizontal="center"/>
    </xf>
    <xf numFmtId="0" fontId="4" fillId="0" borderId="1" xfId="0" applyFont="1" applyBorder="1" applyAlignment="1">
      <alignment horizontal="center"/>
    </xf>
    <xf numFmtId="0" fontId="4" fillId="0" borderId="22" xfId="0" applyFont="1" applyBorder="1" applyAlignment="1">
      <alignment horizontal="center"/>
    </xf>
    <xf numFmtId="0" fontId="4" fillId="2" borderId="66" xfId="0" applyFont="1" applyFill="1" applyBorder="1" applyAlignment="1">
      <alignment horizontal="center"/>
    </xf>
    <xf numFmtId="0" fontId="4" fillId="2" borderId="62" xfId="0" applyFont="1" applyFill="1" applyBorder="1" applyAlignment="1">
      <alignment horizontal="center"/>
    </xf>
    <xf numFmtId="0" fontId="4" fillId="2" borderId="82" xfId="0" applyFont="1" applyFill="1" applyBorder="1" applyAlignment="1">
      <alignment horizontal="center"/>
    </xf>
    <xf numFmtId="0" fontId="4" fillId="0" borderId="19" xfId="0" applyFont="1" applyBorder="1" applyAlignment="1">
      <alignment horizontal="left"/>
    </xf>
    <xf numFmtId="0" fontId="0" fillId="0" borderId="5" xfId="0" applyBorder="1" applyAlignment="1">
      <alignment horizontal="left"/>
    </xf>
    <xf numFmtId="0" fontId="0" fillId="0" borderId="77" xfId="0" applyBorder="1" applyAlignment="1">
      <alignment horizontal="left"/>
    </xf>
    <xf numFmtId="0" fontId="4" fillId="0" borderId="35" xfId="0" applyFont="1" applyBorder="1" applyAlignment="1">
      <alignment horizontal="center"/>
    </xf>
    <xf numFmtId="0" fontId="0" fillId="0" borderId="46" xfId="0" applyBorder="1" applyAlignment="1">
      <alignment horizontal="center"/>
    </xf>
    <xf numFmtId="0" fontId="0" fillId="0" borderId="83" xfId="0" applyBorder="1" applyAlignment="1">
      <alignment horizontal="center"/>
    </xf>
    <xf numFmtId="0" fontId="0" fillId="0" borderId="84" xfId="0" applyBorder="1" applyAlignment="1">
      <alignment horizontal="left"/>
    </xf>
    <xf numFmtId="0" fontId="0" fillId="0" borderId="54" xfId="0" applyBorder="1" applyAlignment="1">
      <alignment horizontal="left"/>
    </xf>
    <xf numFmtId="0" fontId="0" fillId="0" borderId="50" xfId="0" applyBorder="1" applyAlignment="1">
      <alignment horizontal="left"/>
    </xf>
    <xf numFmtId="0" fontId="4" fillId="0" borderId="19" xfId="0" applyFont="1" applyBorder="1" applyAlignment="1">
      <alignment horizontal="center"/>
    </xf>
    <xf numFmtId="0" fontId="4" fillId="0" borderId="5" xfId="0" applyFont="1" applyBorder="1" applyAlignment="1">
      <alignment horizontal="center"/>
    </xf>
    <xf numFmtId="0" fontId="4" fillId="0" borderId="77" xfId="0" applyFont="1" applyBorder="1" applyAlignment="1">
      <alignment horizontal="center"/>
    </xf>
    <xf numFmtId="0" fontId="4" fillId="0" borderId="34" xfId="0" applyFont="1" applyBorder="1" applyAlignment="1">
      <alignment horizontal="left" vertical="center"/>
    </xf>
    <xf numFmtId="0" fontId="4" fillId="0" borderId="68" xfId="0" applyFont="1" applyBorder="1" applyAlignment="1">
      <alignment horizontal="left" vertical="center"/>
    </xf>
    <xf numFmtId="0" fontId="4" fillId="0" borderId="85"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86" xfId="0" applyFont="1" applyBorder="1" applyAlignment="1">
      <alignment horizontal="left" vertical="center"/>
    </xf>
    <xf numFmtId="0" fontId="4" fillId="0" borderId="66" xfId="0" applyFont="1" applyBorder="1" applyAlignment="1">
      <alignment horizontal="center"/>
    </xf>
    <xf numFmtId="0" fontId="4" fillId="0" borderId="62" xfId="0" applyFont="1" applyBorder="1" applyAlignment="1">
      <alignment horizontal="center"/>
    </xf>
    <xf numFmtId="0" fontId="4" fillId="0" borderId="82" xfId="0" applyFont="1" applyBorder="1" applyAlignment="1">
      <alignment horizontal="center"/>
    </xf>
    <xf numFmtId="0" fontId="4" fillId="3" borderId="74" xfId="0" applyFont="1" applyFill="1" applyBorder="1" applyAlignment="1">
      <alignment horizontal="center"/>
    </xf>
    <xf numFmtId="0" fontId="4" fillId="3" borderId="39" xfId="0" applyFont="1" applyFill="1" applyBorder="1" applyAlignment="1">
      <alignment horizontal="center"/>
    </xf>
    <xf numFmtId="0" fontId="4" fillId="3" borderId="42" xfId="0" applyFont="1" applyFill="1" applyBorder="1" applyAlignment="1">
      <alignment horizontal="center"/>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0" fillId="0" borderId="86" xfId="0" applyBorder="1" applyAlignment="1">
      <alignment horizontal="left"/>
    </xf>
    <xf numFmtId="0" fontId="0" fillId="0" borderId="10" xfId="0" applyBorder="1" applyAlignment="1">
      <alignment horizontal="left"/>
    </xf>
    <xf numFmtId="0" fontId="10" fillId="0" borderId="16" xfId="0" applyFont="1" applyBorder="1" applyAlignment="1">
      <alignment horizontal="left"/>
    </xf>
    <xf numFmtId="0" fontId="10" fillId="0" borderId="0" xfId="0" applyFont="1" applyBorder="1" applyAlignment="1">
      <alignment horizontal="left"/>
    </xf>
    <xf numFmtId="0" fontId="10" fillId="0" borderId="86" xfId="0" applyFont="1" applyBorder="1" applyAlignment="1">
      <alignment horizontal="left"/>
    </xf>
    <xf numFmtId="0" fontId="0" fillId="0" borderId="66" xfId="0" applyFont="1" applyBorder="1" applyAlignment="1">
      <alignment horizontal="left"/>
    </xf>
    <xf numFmtId="0" fontId="0" fillId="0" borderId="62" xfId="0" applyFont="1" applyBorder="1" applyAlignment="1">
      <alignment horizontal="left"/>
    </xf>
    <xf numFmtId="0" fontId="0" fillId="0" borderId="56" xfId="0" applyFont="1" applyBorder="1" applyAlignment="1">
      <alignment horizontal="left"/>
    </xf>
    <xf numFmtId="0" fontId="4" fillId="2" borderId="66" xfId="0" applyFont="1" applyFill="1" applyBorder="1" applyAlignment="1">
      <alignment horizontal="left"/>
    </xf>
    <xf numFmtId="0" fontId="4" fillId="2" borderId="62" xfId="0" applyFont="1" applyFill="1" applyBorder="1" applyAlignment="1">
      <alignment horizontal="left"/>
    </xf>
    <xf numFmtId="0" fontId="4" fillId="2" borderId="56" xfId="0" applyFont="1" applyFill="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86" xfId="0" applyFont="1" applyBorder="1" applyAlignment="1">
      <alignment horizontal="left"/>
    </xf>
    <xf numFmtId="0" fontId="0" fillId="0" borderId="30" xfId="0" applyBorder="1" applyAlignment="1">
      <alignment horizontal="left"/>
    </xf>
    <xf numFmtId="0" fontId="0" fillId="0" borderId="87" xfId="0" applyBorder="1" applyAlignment="1">
      <alignment horizontal="left"/>
    </xf>
    <xf numFmtId="0" fontId="0" fillId="0" borderId="88" xfId="0" applyBorder="1" applyAlignment="1">
      <alignment horizontal="left"/>
    </xf>
    <xf numFmtId="0" fontId="4" fillId="0" borderId="56" xfId="0" applyFont="1" applyBorder="1" applyAlignment="1">
      <alignment horizontal="center"/>
    </xf>
    <xf numFmtId="0" fontId="4" fillId="0" borderId="75" xfId="0" applyFont="1" applyBorder="1" applyAlignment="1">
      <alignment horizontal="left" vertical="center"/>
    </xf>
    <xf numFmtId="0" fontId="4" fillId="0" borderId="47" xfId="0" applyFont="1" applyBorder="1" applyAlignment="1">
      <alignment horizontal="left" vertical="center"/>
    </xf>
    <xf numFmtId="0" fontId="4" fillId="0" borderId="7" xfId="0" applyFont="1" applyBorder="1" applyAlignment="1">
      <alignment horizontal="left" vertical="center"/>
    </xf>
    <xf numFmtId="0" fontId="4" fillId="0" borderId="71" xfId="0" applyFont="1" applyBorder="1" applyAlignment="1">
      <alignment horizontal="left" vertical="center"/>
    </xf>
    <xf numFmtId="0" fontId="4" fillId="0" borderId="27" xfId="0" applyFont="1" applyBorder="1" applyAlignment="1">
      <alignment horizontal="left" vertical="center"/>
    </xf>
    <xf numFmtId="0" fontId="4" fillId="0" borderId="8" xfId="0" applyFont="1" applyBorder="1" applyAlignment="1">
      <alignment horizontal="left" vertical="center"/>
    </xf>
    <xf numFmtId="0" fontId="0" fillId="0" borderId="87" xfId="0" applyFont="1" applyBorder="1" applyAlignment="1">
      <alignment horizontal="left"/>
    </xf>
    <xf numFmtId="0" fontId="0" fillId="0" borderId="88" xfId="0" applyFont="1" applyBorder="1" applyAlignment="1">
      <alignment horizontal="left"/>
    </xf>
    <xf numFmtId="0" fontId="4" fillId="0" borderId="87" xfId="0" applyFont="1" applyBorder="1" applyAlignment="1">
      <alignment horizontal="center"/>
    </xf>
    <xf numFmtId="0" fontId="4" fillId="0" borderId="88" xfId="0" applyFont="1" applyBorder="1" applyAlignment="1">
      <alignment horizontal="center"/>
    </xf>
    <xf numFmtId="0" fontId="4" fillId="2" borderId="56" xfId="0" applyFont="1" applyFill="1" applyBorder="1" applyAlignment="1">
      <alignment horizontal="center"/>
    </xf>
    <xf numFmtId="0" fontId="4" fillId="3" borderId="57" xfId="0" applyFont="1" applyFill="1" applyBorder="1" applyAlignment="1">
      <alignment horizontal="center"/>
    </xf>
    <xf numFmtId="3" fontId="0" fillId="0" borderId="19" xfId="0" applyNumberFormat="1" applyBorder="1" applyAlignment="1">
      <alignment horizontal="left"/>
    </xf>
    <xf numFmtId="3" fontId="0" fillId="0" borderId="5" xfId="0" applyNumberFormat="1" applyBorder="1" applyAlignment="1">
      <alignment horizontal="left"/>
    </xf>
    <xf numFmtId="3" fontId="0" fillId="0" borderId="77" xfId="0" applyNumberFormat="1" applyBorder="1" applyAlignment="1">
      <alignment horizontal="left"/>
    </xf>
    <xf numFmtId="0" fontId="0" fillId="0" borderId="19" xfId="0" applyBorder="1" applyAlignment="1">
      <alignment horizontal="left"/>
    </xf>
    <xf numFmtId="3" fontId="5" fillId="3" borderId="70"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3" fontId="5" fillId="3" borderId="9" xfId="0" applyNumberFormat="1" applyFont="1" applyFill="1" applyBorder="1" applyAlignment="1">
      <alignment horizontal="center" vertical="center"/>
    </xf>
    <xf numFmtId="3" fontId="0" fillId="0" borderId="70" xfId="0" applyNumberFormat="1" applyBorder="1" applyAlignment="1">
      <alignment horizontal="left"/>
    </xf>
    <xf numFmtId="3" fontId="0" fillId="0" borderId="1" xfId="0" applyNumberFormat="1" applyBorder="1" applyAlignment="1">
      <alignment horizontal="left"/>
    </xf>
    <xf numFmtId="3" fontId="0" fillId="0" borderId="9" xfId="0" applyNumberFormat="1" applyBorder="1" applyAlignment="1">
      <alignment horizontal="left"/>
    </xf>
    <xf numFmtId="3" fontId="0" fillId="0" borderId="71" xfId="0" applyNumberFormat="1" applyBorder="1" applyAlignment="1">
      <alignment horizontal="left"/>
    </xf>
    <xf numFmtId="3" fontId="0" fillId="0" borderId="27" xfId="0" applyNumberFormat="1" applyBorder="1" applyAlignment="1">
      <alignment horizontal="left"/>
    </xf>
    <xf numFmtId="3" fontId="0" fillId="0" borderId="8" xfId="0" applyNumberFormat="1" applyBorder="1" applyAlignment="1">
      <alignment horizontal="left"/>
    </xf>
    <xf numFmtId="3" fontId="5" fillId="3" borderId="74" xfId="0" applyNumberFormat="1" applyFont="1" applyFill="1" applyBorder="1" applyAlignment="1">
      <alignment horizontal="center" vertical="center"/>
    </xf>
    <xf numFmtId="3" fontId="5" fillId="3" borderId="39" xfId="0" applyNumberFormat="1" applyFont="1" applyFill="1" applyBorder="1" applyAlignment="1">
      <alignment horizontal="center" vertical="center"/>
    </xf>
    <xf numFmtId="3" fontId="5" fillId="3" borderId="57" xfId="0" applyNumberFormat="1" applyFont="1" applyFill="1" applyBorder="1" applyAlignment="1">
      <alignment horizontal="center" vertical="center"/>
    </xf>
    <xf numFmtId="0" fontId="14" fillId="0" borderId="0" xfId="0" applyFont="1" applyAlignment="1">
      <alignment horizontal="center"/>
    </xf>
    <xf numFmtId="0" fontId="0" fillId="0" borderId="67"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3" fontId="5" fillId="3" borderId="75" xfId="0" applyNumberFormat="1" applyFont="1" applyFill="1" applyBorder="1" applyAlignment="1">
      <alignment horizontal="center" vertical="center"/>
    </xf>
    <xf numFmtId="3" fontId="5" fillId="3" borderId="47" xfId="0" applyNumberFormat="1" applyFont="1" applyFill="1" applyBorder="1" applyAlignment="1">
      <alignment horizontal="center" vertical="center"/>
    </xf>
    <xf numFmtId="3" fontId="5" fillId="3" borderId="7" xfId="0" applyNumberFormat="1" applyFont="1" applyFill="1" applyBorder="1" applyAlignment="1">
      <alignment horizontal="center" vertical="center"/>
    </xf>
    <xf numFmtId="0" fontId="5" fillId="3" borderId="75"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70"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5" fillId="3" borderId="7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60" xfId="0" applyFont="1" applyFill="1" applyBorder="1" applyAlignment="1">
      <alignment horizontal="center" vertical="center"/>
    </xf>
    <xf numFmtId="0" fontId="4" fillId="0" borderId="0" xfId="0" applyFont="1" applyAlignment="1">
      <alignment horizontal="center" wrapText="1"/>
    </xf>
    <xf numFmtId="0" fontId="0" fillId="0" borderId="20" xfId="0" applyBorder="1" applyAlignment="1">
      <alignment horizontal="center"/>
    </xf>
    <xf numFmtId="0" fontId="0" fillId="0" borderId="28" xfId="0" applyBorder="1" applyAlignment="1">
      <alignment horizontal="center"/>
    </xf>
    <xf numFmtId="0" fontId="5" fillId="0" borderId="16" xfId="0" applyFont="1" applyBorder="1" applyAlignment="1">
      <alignment horizontal="left"/>
    </xf>
    <xf numFmtId="0" fontId="5" fillId="0" borderId="0" xfId="0" applyFont="1" applyBorder="1" applyAlignment="1">
      <alignment horizontal="left"/>
    </xf>
    <xf numFmtId="0" fontId="5" fillId="0" borderId="16" xfId="0" applyFont="1" applyBorder="1" applyAlignment="1">
      <alignment horizontal="center"/>
    </xf>
    <xf numFmtId="0" fontId="5" fillId="0" borderId="0" xfId="0" applyFont="1" applyBorder="1" applyAlignment="1">
      <alignment horizontal="center"/>
    </xf>
    <xf numFmtId="0" fontId="9" fillId="0" borderId="16" xfId="0" applyFont="1" applyBorder="1" applyAlignment="1">
      <alignment horizontal="left"/>
    </xf>
    <xf numFmtId="0" fontId="9" fillId="0" borderId="0" xfId="0" applyFont="1" applyBorder="1" applyAlignment="1">
      <alignment horizontal="left"/>
    </xf>
    <xf numFmtId="0" fontId="9" fillId="0" borderId="16" xfId="0" applyFont="1" applyBorder="1" applyAlignment="1">
      <alignment horizontal="left" wrapText="1"/>
    </xf>
    <xf numFmtId="0" fontId="9" fillId="0" borderId="0" xfId="0" applyFont="1" applyBorder="1" applyAlignment="1">
      <alignment horizontal="left" wrapText="1"/>
    </xf>
    <xf numFmtId="0" fontId="7" fillId="0" borderId="19" xfId="0" applyFont="1" applyBorder="1" applyAlignment="1">
      <alignment horizontal="left" vertical="center"/>
    </xf>
    <xf numFmtId="0" fontId="7" fillId="0" borderId="5" xfId="0" applyFont="1" applyBorder="1" applyAlignment="1">
      <alignment horizontal="left" vertical="center"/>
    </xf>
    <xf numFmtId="0" fontId="9" fillId="0" borderId="16" xfId="0" applyFont="1" applyBorder="1" applyAlignment="1">
      <alignment horizontal="left"/>
    </xf>
    <xf numFmtId="0" fontId="9" fillId="0" borderId="0" xfId="0" applyFont="1" applyBorder="1" applyAlignment="1">
      <alignment horizontal="left"/>
    </xf>
    <xf numFmtId="0" fontId="7" fillId="0" borderId="35" xfId="0" applyFont="1" applyBorder="1" applyAlignment="1">
      <alignment horizontal="left"/>
    </xf>
    <xf numFmtId="0" fontId="7" fillId="0" borderId="46" xfId="0" applyFont="1" applyBorder="1" applyAlignment="1">
      <alignment horizontal="left"/>
    </xf>
    <xf numFmtId="0" fontId="8" fillId="0" borderId="35" xfId="0" applyFont="1" applyBorder="1" applyAlignment="1">
      <alignment horizontal="right" vertical="center"/>
    </xf>
    <xf numFmtId="0" fontId="8" fillId="0" borderId="46" xfId="0" applyFont="1" applyBorder="1" applyAlignment="1">
      <alignment horizontal="right" vertical="center"/>
    </xf>
    <xf numFmtId="0" fontId="8" fillId="0" borderId="83" xfId="0" applyFont="1" applyBorder="1" applyAlignment="1">
      <alignment horizontal="right" vertical="center"/>
    </xf>
    <xf numFmtId="0" fontId="8" fillId="0" borderId="16" xfId="0" applyFont="1" applyBorder="1" applyAlignment="1">
      <alignment horizontal="left"/>
    </xf>
    <xf numFmtId="0" fontId="8" fillId="0" borderId="0" xfId="0" applyFont="1" applyBorder="1" applyAlignment="1">
      <alignment horizontal="left"/>
    </xf>
    <xf numFmtId="3" fontId="9" fillId="0" borderId="16" xfId="0" applyNumberFormat="1" applyFont="1" applyBorder="1" applyAlignment="1">
      <alignment horizontal="left"/>
    </xf>
    <xf numFmtId="3" fontId="9" fillId="0" borderId="0" xfId="0" applyNumberFormat="1" applyFont="1" applyBorder="1" applyAlignment="1">
      <alignment horizontal="left"/>
    </xf>
    <xf numFmtId="0" fontId="8" fillId="0" borderId="35" xfId="0" applyFont="1" applyBorder="1" applyAlignment="1">
      <alignment horizontal="left"/>
    </xf>
    <xf numFmtId="0" fontId="8" fillId="0" borderId="46" xfId="0" applyFont="1" applyBorder="1" applyAlignment="1">
      <alignment horizontal="left"/>
    </xf>
    <xf numFmtId="0" fontId="8" fillId="0" borderId="16" xfId="0" applyFont="1" applyBorder="1" applyAlignment="1">
      <alignment horizontal="center"/>
    </xf>
    <xf numFmtId="0" fontId="8" fillId="0" borderId="0" xfId="0" applyFont="1" applyBorder="1" applyAlignment="1">
      <alignment horizontal="center"/>
    </xf>
    <xf numFmtId="3" fontId="8" fillId="0" borderId="19" xfId="0" applyNumberFormat="1" applyFont="1" applyBorder="1" applyAlignment="1">
      <alignment horizontal="right"/>
    </xf>
    <xf numFmtId="3" fontId="8" fillId="0" borderId="5" xfId="0" applyNumberFormat="1" applyFont="1" applyBorder="1" applyAlignment="1">
      <alignment horizontal="right"/>
    </xf>
    <xf numFmtId="3" fontId="8" fillId="0" borderId="77" xfId="0" applyNumberFormat="1" applyFont="1" applyBorder="1" applyAlignment="1">
      <alignment horizontal="right"/>
    </xf>
    <xf numFmtId="0" fontId="8" fillId="0" borderId="30" xfId="0" applyFont="1" applyBorder="1" applyAlignment="1">
      <alignment horizontal="left"/>
    </xf>
    <xf numFmtId="0" fontId="8" fillId="0" borderId="87" xfId="0" applyFont="1" applyBorder="1" applyAlignment="1">
      <alignment horizontal="left"/>
    </xf>
    <xf numFmtId="0" fontId="8" fillId="0" borderId="21" xfId="0" applyFont="1" applyBorder="1" applyAlignment="1">
      <alignment horizontal="left"/>
    </xf>
    <xf numFmtId="0" fontId="8" fillId="0" borderId="52" xfId="0" applyFont="1" applyBorder="1" applyAlignment="1">
      <alignment horizontal="left"/>
    </xf>
    <xf numFmtId="0" fontId="5" fillId="0" borderId="4" xfId="0" applyFont="1" applyBorder="1" applyAlignment="1">
      <alignment horizontal="center"/>
    </xf>
    <xf numFmtId="0" fontId="12" fillId="0" borderId="0" xfId="0" applyFont="1" applyAlignment="1">
      <alignment horizontal="left"/>
    </xf>
    <xf numFmtId="0" fontId="11"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wrapText="1"/>
    </xf>
    <xf numFmtId="14" fontId="6" fillId="0" borderId="1" xfId="0" applyNumberFormat="1" applyFont="1" applyBorder="1" applyAlignment="1">
      <alignment horizontal="center"/>
    </xf>
    <xf numFmtId="0" fontId="6" fillId="0" borderId="1" xfId="0" applyFont="1" applyBorder="1" applyAlignment="1">
      <alignment horizontal="center"/>
    </xf>
    <xf numFmtId="0" fontId="13" fillId="0" borderId="0" xfId="0" applyFont="1" applyAlignment="1">
      <alignment horizontal="left"/>
    </xf>
    <xf numFmtId="0" fontId="6" fillId="0" borderId="0" xfId="0" applyFont="1" applyAlignment="1">
      <alignment horizontal="center"/>
    </xf>
    <xf numFmtId="3" fontId="11" fillId="0" borderId="68" xfId="0" applyNumberFormat="1" applyFont="1" applyBorder="1" applyAlignment="1">
      <alignment horizontal="center" wrapText="1"/>
    </xf>
    <xf numFmtId="3" fontId="11" fillId="0" borderId="52" xfId="0" applyNumberFormat="1" applyFont="1" applyBorder="1" applyAlignment="1">
      <alignment horizontal="center"/>
    </xf>
    <xf numFmtId="0" fontId="11" fillId="0" borderId="68" xfId="0" applyFont="1" applyBorder="1" applyAlignment="1">
      <alignment horizontal="center" wrapText="1"/>
    </xf>
    <xf numFmtId="0" fontId="11" fillId="0" borderId="52" xfId="0" applyFont="1" applyBorder="1" applyAlignment="1">
      <alignment horizontal="center"/>
    </xf>
    <xf numFmtId="3" fontId="11" fillId="0" borderId="64" xfId="0" applyNumberFormat="1" applyFont="1" applyBorder="1" applyAlignment="1">
      <alignment horizontal="center" wrapText="1"/>
    </xf>
    <xf numFmtId="3" fontId="11" fillId="0" borderId="42" xfId="0" applyNumberFormat="1" applyFont="1" applyBorder="1" applyAlignment="1">
      <alignment horizontal="center"/>
    </xf>
    <xf numFmtId="0" fontId="11" fillId="0" borderId="4" xfId="0" applyFont="1" applyBorder="1" applyAlignment="1">
      <alignment horizontal="center"/>
    </xf>
    <xf numFmtId="170" fontId="8" fillId="0" borderId="0" xfId="17" applyFont="1" applyAlignment="1">
      <alignment horizontal="left"/>
    </xf>
    <xf numFmtId="0" fontId="7" fillId="0" borderId="0" xfId="0" applyFont="1" applyAlignment="1">
      <alignment horizontal="left"/>
    </xf>
    <xf numFmtId="3" fontId="11" fillId="0" borderId="0" xfId="0" applyNumberFormat="1" applyFont="1" applyBorder="1" applyAlignment="1">
      <alignment horizontal="center" wrapText="1"/>
    </xf>
    <xf numFmtId="3" fontId="11" fillId="0" borderId="4" xfId="0" applyNumberFormat="1" applyFont="1" applyBorder="1" applyAlignment="1">
      <alignment horizontal="center"/>
    </xf>
    <xf numFmtId="0" fontId="11" fillId="0" borderId="2" xfId="0" applyFont="1" applyBorder="1" applyAlignment="1">
      <alignment horizontal="center" wrapText="1"/>
    </xf>
    <xf numFmtId="0" fontId="11" fillId="0" borderId="72" xfId="0" applyFont="1" applyBorder="1" applyAlignment="1">
      <alignment horizontal="center"/>
    </xf>
    <xf numFmtId="0" fontId="11" fillId="0" borderId="0" xfId="0" applyFont="1" applyBorder="1" applyAlignment="1">
      <alignment horizontal="center" wrapText="1"/>
    </xf>
    <xf numFmtId="0" fontId="11" fillId="0" borderId="0" xfId="0" applyFont="1" applyAlignment="1">
      <alignment horizontal="center"/>
    </xf>
    <xf numFmtId="0" fontId="6" fillId="0" borderId="0" xfId="0" applyFont="1" applyAlignment="1">
      <alignment horizontal="left"/>
    </xf>
    <xf numFmtId="0" fontId="6" fillId="0" borderId="0" xfId="0" applyFont="1" applyAlignment="1">
      <alignment horizontal="left" vertical="center" wrapText="1"/>
    </xf>
    <xf numFmtId="0" fontId="6" fillId="0" borderId="28" xfId="0" applyFont="1" applyBorder="1" applyAlignment="1">
      <alignment horizontal="left"/>
    </xf>
    <xf numFmtId="0" fontId="11" fillId="0" borderId="18" xfId="0" applyFont="1" applyBorder="1" applyAlignment="1">
      <alignment horizontal="left" wrapText="1"/>
    </xf>
    <xf numFmtId="0" fontId="0" fillId="0" borderId="49" xfId="0" applyBorder="1" applyAlignment="1">
      <alignment/>
    </xf>
    <xf numFmtId="0" fontId="0" fillId="0" borderId="21" xfId="0" applyBorder="1" applyAlignment="1">
      <alignment/>
    </xf>
    <xf numFmtId="0" fontId="0" fillId="0" borderId="52" xfId="0" applyBorder="1" applyAlignment="1">
      <alignment/>
    </xf>
    <xf numFmtId="3" fontId="6" fillId="0" borderId="38" xfId="0" applyNumberFormat="1" applyFont="1" applyBorder="1" applyAlignment="1">
      <alignment horizontal="center"/>
    </xf>
    <xf numFmtId="0" fontId="0" fillId="0" borderId="39" xfId="0" applyBorder="1" applyAlignment="1">
      <alignment horizontal="center"/>
    </xf>
    <xf numFmtId="0" fontId="6" fillId="0" borderId="16" xfId="0" applyFont="1" applyBorder="1" applyAlignment="1">
      <alignment horizontal="left" wrapText="1"/>
    </xf>
    <xf numFmtId="0" fontId="6" fillId="0" borderId="16" xfId="0" applyFont="1" applyBorder="1" applyAlignment="1">
      <alignment horizontal="left" wrapText="1"/>
    </xf>
    <xf numFmtId="0" fontId="11" fillId="0" borderId="18" xfId="0" applyFont="1" applyBorder="1" applyAlignment="1">
      <alignment wrapText="1"/>
    </xf>
    <xf numFmtId="0" fontId="11" fillId="0" borderId="0" xfId="0" applyFont="1" applyAlignment="1">
      <alignment horizontal="center" wrapText="1"/>
    </xf>
    <xf numFmtId="0" fontId="8" fillId="0" borderId="0" xfId="0" applyFont="1" applyAlignment="1">
      <alignment horizontal="left"/>
    </xf>
    <xf numFmtId="0" fontId="0" fillId="0" borderId="0" xfId="0" applyBorder="1" applyAlignment="1">
      <alignment horizontal="center"/>
    </xf>
    <xf numFmtId="3" fontId="11" fillId="0" borderId="68" xfId="0" applyNumberFormat="1" applyFont="1" applyBorder="1" applyAlignment="1">
      <alignment horizontal="center" wrapText="1"/>
    </xf>
    <xf numFmtId="3" fontId="11" fillId="0" borderId="87" xfId="0" applyNumberFormat="1" applyFont="1" applyBorder="1" applyAlignment="1">
      <alignment horizontal="center" wrapText="1"/>
    </xf>
    <xf numFmtId="3" fontId="11" fillId="0" borderId="6" xfId="0" applyNumberFormat="1" applyFont="1" applyBorder="1" applyAlignment="1">
      <alignment horizontal="center" wrapText="1"/>
    </xf>
    <xf numFmtId="3" fontId="11" fillId="0" borderId="90" xfId="0" applyNumberFormat="1" applyFont="1" applyBorder="1" applyAlignment="1">
      <alignment horizontal="center" wrapText="1"/>
    </xf>
    <xf numFmtId="3" fontId="11" fillId="0" borderId="64" xfId="0" applyNumberFormat="1" applyFont="1" applyBorder="1" applyAlignment="1">
      <alignment horizontal="center" wrapText="1"/>
    </xf>
    <xf numFmtId="3" fontId="11" fillId="0" borderId="82" xfId="0" applyNumberFormat="1" applyFont="1" applyBorder="1" applyAlignment="1">
      <alignment horizontal="center" wrapText="1"/>
    </xf>
    <xf numFmtId="0" fontId="11" fillId="0" borderId="53" xfId="0" applyFont="1" applyBorder="1" applyAlignment="1">
      <alignment horizontal="left"/>
    </xf>
    <xf numFmtId="0" fontId="7" fillId="0" borderId="4" xfId="0" applyFont="1" applyBorder="1" applyAlignment="1">
      <alignment horizontal="left"/>
    </xf>
    <xf numFmtId="3" fontId="6" fillId="0" borderId="38" xfId="0" applyNumberFormat="1" applyFont="1" applyBorder="1" applyAlignment="1">
      <alignment horizontal="center"/>
    </xf>
    <xf numFmtId="3" fontId="6" fillId="0" borderId="39" xfId="0" applyNumberFormat="1" applyFont="1" applyBorder="1" applyAlignment="1">
      <alignment horizontal="center"/>
    </xf>
    <xf numFmtId="0" fontId="8" fillId="0" borderId="68" xfId="0" applyFont="1" applyBorder="1" applyAlignment="1">
      <alignment horizontal="left"/>
    </xf>
    <xf numFmtId="3" fontId="6" fillId="0" borderId="29" xfId="0" applyNumberFormat="1" applyFont="1" applyBorder="1" applyAlignment="1">
      <alignment horizontal="center"/>
    </xf>
    <xf numFmtId="3" fontId="6" fillId="0" borderId="57" xfId="0" applyNumberFormat="1" applyFont="1" applyBorder="1" applyAlignment="1">
      <alignment horizontal="center"/>
    </xf>
    <xf numFmtId="3" fontId="11" fillId="0" borderId="41" xfId="0" applyNumberFormat="1" applyFont="1" applyBorder="1" applyAlignment="1">
      <alignment horizontal="center"/>
    </xf>
    <xf numFmtId="3" fontId="11" fillId="0" borderId="31" xfId="0" applyNumberFormat="1" applyFont="1" applyBorder="1" applyAlignment="1">
      <alignment horizontal="center"/>
    </xf>
    <xf numFmtId="3" fontId="11" fillId="0" borderId="13" xfId="0" applyNumberFormat="1" applyFont="1" applyBorder="1" applyAlignment="1">
      <alignment horizontal="center"/>
    </xf>
    <xf numFmtId="3" fontId="6" fillId="0" borderId="91" xfId="0" applyNumberFormat="1" applyFont="1" applyBorder="1" applyAlignment="1">
      <alignment horizontal="center"/>
    </xf>
    <xf numFmtId="3" fontId="6" fillId="0" borderId="74" xfId="0" applyNumberFormat="1" applyFont="1" applyBorder="1" applyAlignment="1">
      <alignment horizontal="center"/>
    </xf>
    <xf numFmtId="3" fontId="6" fillId="0" borderId="40" xfId="0" applyNumberFormat="1" applyFont="1" applyBorder="1" applyAlignment="1">
      <alignment horizontal="center"/>
    </xf>
    <xf numFmtId="3" fontId="6" fillId="0" borderId="42" xfId="0" applyNumberFormat="1" applyFont="1" applyBorder="1" applyAlignment="1">
      <alignment horizontal="center"/>
    </xf>
    <xf numFmtId="3" fontId="11" fillId="2" borderId="29" xfId="0" applyNumberFormat="1" applyFont="1" applyFill="1" applyBorder="1" applyAlignment="1">
      <alignment horizontal="center"/>
    </xf>
    <xf numFmtId="3" fontId="11" fillId="2" borderId="57" xfId="0" applyNumberFormat="1" applyFont="1" applyFill="1" applyBorder="1" applyAlignment="1">
      <alignment horizontal="center"/>
    </xf>
    <xf numFmtId="0" fontId="13" fillId="0" borderId="49" xfId="0" applyFont="1" applyBorder="1" applyAlignment="1">
      <alignment horizontal="left"/>
    </xf>
    <xf numFmtId="0" fontId="13" fillId="0" borderId="0" xfId="0" applyFont="1" applyAlignment="1">
      <alignment horizontal="left"/>
    </xf>
    <xf numFmtId="3" fontId="11" fillId="0" borderId="68" xfId="0" applyNumberFormat="1" applyFont="1" applyBorder="1" applyAlignment="1">
      <alignment horizontal="center" wrapText="1"/>
    </xf>
    <xf numFmtId="3" fontId="11" fillId="0" borderId="87" xfId="0" applyNumberFormat="1" applyFont="1" applyBorder="1" applyAlignment="1">
      <alignment horizontal="center" wrapText="1"/>
    </xf>
    <xf numFmtId="3" fontId="11" fillId="0" borderId="6" xfId="0" applyNumberFormat="1" applyFont="1" applyBorder="1" applyAlignment="1">
      <alignment horizontal="center" wrapText="1"/>
    </xf>
    <xf numFmtId="3" fontId="11" fillId="0" borderId="90" xfId="0" applyNumberFormat="1" applyFont="1" applyBorder="1" applyAlignment="1">
      <alignment horizontal="center" wrapText="1"/>
    </xf>
    <xf numFmtId="3" fontId="11" fillId="0" borderId="64" xfId="0" applyNumberFormat="1" applyFont="1" applyBorder="1" applyAlignment="1">
      <alignment horizontal="center" wrapText="1"/>
    </xf>
    <xf numFmtId="3" fontId="11" fillId="0" borderId="82" xfId="0" applyNumberFormat="1" applyFont="1" applyBorder="1" applyAlignment="1">
      <alignment horizontal="center" wrapText="1"/>
    </xf>
    <xf numFmtId="0" fontId="11" fillId="0" borderId="0" xfId="0" applyFont="1" applyAlignment="1">
      <alignment horizontal="left"/>
    </xf>
    <xf numFmtId="3" fontId="11" fillId="0" borderId="0" xfId="0" applyNumberFormat="1" applyFont="1" applyBorder="1" applyAlignment="1">
      <alignment horizontal="center" wrapText="1"/>
    </xf>
    <xf numFmtId="0" fontId="11" fillId="0" borderId="0" xfId="0" applyFont="1" applyAlignment="1">
      <alignment horizontal="left" vertical="center"/>
    </xf>
    <xf numFmtId="0" fontId="11" fillId="0" borderId="0" xfId="0" applyFont="1" applyBorder="1" applyAlignment="1">
      <alignment horizontal="left"/>
    </xf>
    <xf numFmtId="0" fontId="6" fillId="0" borderId="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I1"/>
    </sheetView>
  </sheetViews>
  <sheetFormatPr defaultColWidth="9.140625" defaultRowHeight="12.75"/>
  <sheetData>
    <row r="1" spans="1:9" ht="15">
      <c r="A1" s="373" t="s">
        <v>5</v>
      </c>
      <c r="B1" s="373"/>
      <c r="C1" s="373"/>
      <c r="D1" s="373"/>
      <c r="E1" s="373"/>
      <c r="F1" s="373"/>
      <c r="G1" s="373"/>
      <c r="H1" s="373"/>
      <c r="I1" s="373"/>
    </row>
    <row r="2" spans="1:9" ht="15">
      <c r="A2" s="373" t="s">
        <v>6</v>
      </c>
      <c r="B2" s="373"/>
      <c r="C2" s="373"/>
      <c r="D2" s="373"/>
      <c r="E2" s="373"/>
      <c r="F2" s="373"/>
      <c r="G2" s="373"/>
      <c r="H2" s="373"/>
      <c r="I2" s="373"/>
    </row>
    <row r="3" spans="1:9" ht="15">
      <c r="A3" s="373" t="s">
        <v>7</v>
      </c>
      <c r="B3" s="373"/>
      <c r="C3" s="373"/>
      <c r="D3" s="373"/>
      <c r="E3" s="373"/>
      <c r="F3" s="373"/>
      <c r="G3" s="373"/>
      <c r="H3" s="373"/>
      <c r="I3" s="373"/>
    </row>
    <row r="5" spans="1:9" ht="15">
      <c r="A5" s="373" t="s">
        <v>8</v>
      </c>
      <c r="B5" s="373"/>
      <c r="C5" s="373"/>
      <c r="D5" s="373"/>
      <c r="E5" s="373"/>
      <c r="F5" s="373"/>
      <c r="G5" s="373"/>
      <c r="H5" s="373"/>
      <c r="I5" s="373"/>
    </row>
    <row r="6" spans="1:9" ht="15">
      <c r="A6" s="373" t="s">
        <v>9</v>
      </c>
      <c r="B6" s="373"/>
      <c r="C6" s="373"/>
      <c r="D6" s="373"/>
      <c r="E6" s="373"/>
      <c r="F6" s="373"/>
      <c r="G6" s="373"/>
      <c r="H6" s="373"/>
      <c r="I6" s="373"/>
    </row>
    <row r="8" spans="1:9" ht="15">
      <c r="A8" s="373" t="s">
        <v>10</v>
      </c>
      <c r="B8" s="373"/>
      <c r="C8" s="373"/>
      <c r="D8" s="373"/>
      <c r="E8" s="373"/>
      <c r="F8" s="373"/>
      <c r="G8" s="373"/>
      <c r="H8" s="373"/>
      <c r="I8" s="373"/>
    </row>
    <row r="9" ht="12.75">
      <c r="B9" s="1"/>
    </row>
    <row r="12" spans="1:9" ht="15">
      <c r="A12" s="374" t="s">
        <v>476</v>
      </c>
      <c r="B12" s="374"/>
      <c r="C12" s="374"/>
      <c r="D12" s="374"/>
      <c r="E12" s="374"/>
      <c r="F12" s="374"/>
      <c r="G12" s="374"/>
      <c r="H12" s="374"/>
      <c r="I12" s="374"/>
    </row>
    <row r="13" spans="1:9" ht="15">
      <c r="A13" s="374" t="s">
        <v>11</v>
      </c>
      <c r="B13" s="374"/>
      <c r="C13" s="374"/>
      <c r="D13" s="374"/>
      <c r="E13" s="374"/>
      <c r="F13" s="374"/>
      <c r="G13" s="374"/>
      <c r="H13" s="374"/>
      <c r="I13" s="374"/>
    </row>
    <row r="14" spans="1:9" ht="15">
      <c r="A14" s="374" t="s">
        <v>419</v>
      </c>
      <c r="B14" s="374"/>
      <c r="C14" s="374"/>
      <c r="D14" s="374"/>
      <c r="E14" s="374"/>
      <c r="F14" s="374"/>
      <c r="G14" s="374"/>
      <c r="H14" s="374"/>
      <c r="I14" s="374"/>
    </row>
    <row r="18" spans="1:9" ht="14.25">
      <c r="A18" s="376" t="s">
        <v>12</v>
      </c>
      <c r="B18" s="376"/>
      <c r="C18" s="376"/>
      <c r="D18" s="376"/>
      <c r="E18" s="376"/>
      <c r="F18" s="376"/>
      <c r="G18" s="376"/>
      <c r="H18" s="376"/>
      <c r="I18" s="376"/>
    </row>
    <row r="19" spans="1:9" ht="14.25">
      <c r="A19" s="375"/>
      <c r="B19" s="375"/>
      <c r="C19" s="375"/>
      <c r="D19" s="375"/>
      <c r="E19" s="375"/>
      <c r="F19" s="375"/>
      <c r="G19" s="375"/>
      <c r="H19" s="375"/>
      <c r="I19" s="375"/>
    </row>
    <row r="20" spans="1:9" ht="14.25">
      <c r="A20" s="376" t="s">
        <v>13</v>
      </c>
      <c r="B20" s="376"/>
      <c r="C20" s="376"/>
      <c r="D20" s="376"/>
      <c r="E20" s="376"/>
      <c r="F20" s="376"/>
      <c r="G20" s="376"/>
      <c r="H20" s="376"/>
      <c r="I20" s="376"/>
    </row>
    <row r="21" spans="1:9" ht="14.25">
      <c r="A21" s="375"/>
      <c r="B21" s="375"/>
      <c r="C21" s="375"/>
      <c r="D21" s="375"/>
      <c r="E21" s="375"/>
      <c r="F21" s="375"/>
      <c r="G21" s="375"/>
      <c r="H21" s="375"/>
      <c r="I21" s="375"/>
    </row>
    <row r="22" spans="1:9" ht="14.25">
      <c r="A22" s="376" t="s">
        <v>14</v>
      </c>
      <c r="B22" s="376"/>
      <c r="C22" s="376"/>
      <c r="D22" s="376"/>
      <c r="E22" s="376"/>
      <c r="F22" s="376"/>
      <c r="G22" s="376"/>
      <c r="H22" s="376"/>
      <c r="I22" s="376"/>
    </row>
    <row r="23" spans="1:9" ht="12.75">
      <c r="A23" s="2"/>
      <c r="B23" s="2"/>
      <c r="C23" s="2"/>
      <c r="D23" s="2"/>
      <c r="E23" s="2"/>
      <c r="F23" s="2"/>
      <c r="G23" s="2"/>
      <c r="H23" s="2"/>
      <c r="I23" s="2"/>
    </row>
    <row r="24" spans="1:9" ht="12.75">
      <c r="A24" s="2"/>
      <c r="B24" s="2"/>
      <c r="C24" s="2"/>
      <c r="D24" s="2"/>
      <c r="E24" s="2"/>
      <c r="F24" s="2"/>
      <c r="G24" s="2"/>
      <c r="H24" s="2"/>
      <c r="I24" s="2"/>
    </row>
    <row r="25" spans="1:9" ht="12.75">
      <c r="A25" s="2"/>
      <c r="B25" s="2"/>
      <c r="C25" s="2"/>
      <c r="D25" s="2"/>
      <c r="E25" s="2"/>
      <c r="F25" s="2"/>
      <c r="G25" s="2"/>
      <c r="H25" s="2"/>
      <c r="I25" s="2"/>
    </row>
    <row r="54" ht="12.75">
      <c r="I54">
        <v>1</v>
      </c>
    </row>
  </sheetData>
  <mergeCells count="14">
    <mergeCell ref="A21:I21"/>
    <mergeCell ref="A22:I22"/>
    <mergeCell ref="A14:I14"/>
    <mergeCell ref="A18:I18"/>
    <mergeCell ref="A19:I19"/>
    <mergeCell ref="A20:I20"/>
    <mergeCell ref="A6:I6"/>
    <mergeCell ref="A8:I8"/>
    <mergeCell ref="A12:I12"/>
    <mergeCell ref="A13:I13"/>
    <mergeCell ref="A1:I1"/>
    <mergeCell ref="A2:I2"/>
    <mergeCell ref="A3:I3"/>
    <mergeCell ref="A5:I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45"/>
  <sheetViews>
    <sheetView workbookViewId="0" topLeftCell="A109">
      <selection activeCell="H127" sqref="H127"/>
    </sheetView>
  </sheetViews>
  <sheetFormatPr defaultColWidth="9.140625" defaultRowHeight="12.75"/>
  <cols>
    <col min="5" max="5" width="11.8515625" style="0" customWidth="1"/>
    <col min="6" max="6" width="9.28125" style="11" customWidth="1"/>
    <col min="7" max="7" width="9.28125" style="0" customWidth="1"/>
    <col min="8" max="8" width="9.28125" style="11" customWidth="1"/>
    <col min="9" max="9" width="9.28125" style="0" customWidth="1"/>
  </cols>
  <sheetData>
    <row r="1" spans="1:9" ht="12.75">
      <c r="A1" s="377"/>
      <c r="B1" s="377"/>
      <c r="C1" s="377"/>
      <c r="D1" s="377"/>
      <c r="E1" s="377"/>
      <c r="F1" s="377"/>
      <c r="G1" s="377"/>
      <c r="H1" s="377"/>
      <c r="I1" s="377"/>
    </row>
    <row r="2" spans="1:9" ht="0.75" customHeight="1">
      <c r="A2" s="377"/>
      <c r="B2" s="377"/>
      <c r="C2" s="377"/>
      <c r="D2" s="377"/>
      <c r="E2" s="377"/>
      <c r="F2" s="377"/>
      <c r="G2" s="377"/>
      <c r="H2" s="377"/>
      <c r="I2" s="377"/>
    </row>
    <row r="3" spans="1:9" ht="12.75" hidden="1">
      <c r="A3" s="377"/>
      <c r="B3" s="377"/>
      <c r="C3" s="377"/>
      <c r="D3" s="377"/>
      <c r="E3" s="377"/>
      <c r="F3" s="377"/>
      <c r="G3" s="377"/>
      <c r="H3" s="377"/>
      <c r="I3" s="377"/>
    </row>
    <row r="4" spans="1:9" ht="12.75">
      <c r="A4" s="585" t="s">
        <v>167</v>
      </c>
      <c r="B4" s="585"/>
      <c r="C4" s="585"/>
      <c r="D4" s="585"/>
      <c r="E4" s="585"/>
      <c r="F4" s="585"/>
      <c r="G4" s="585"/>
      <c r="H4" s="585"/>
      <c r="I4" s="585"/>
    </row>
    <row r="6" spans="1:9" ht="12.75">
      <c r="A6" s="586" t="s">
        <v>236</v>
      </c>
      <c r="B6" s="586"/>
      <c r="C6" s="586"/>
      <c r="D6" s="586"/>
      <c r="E6" s="586"/>
      <c r="F6" s="586"/>
      <c r="G6" s="586"/>
      <c r="H6" s="586"/>
      <c r="I6" s="586"/>
    </row>
    <row r="8" spans="1:9" ht="18.75" customHeight="1">
      <c r="A8" s="570" t="s">
        <v>237</v>
      </c>
      <c r="B8" s="570"/>
      <c r="C8" s="570"/>
      <c r="D8" s="570"/>
      <c r="E8" s="570"/>
      <c r="F8" s="587" t="s">
        <v>429</v>
      </c>
      <c r="G8" s="589" t="s">
        <v>148</v>
      </c>
      <c r="H8" s="587" t="s">
        <v>424</v>
      </c>
      <c r="I8" s="591" t="s">
        <v>79</v>
      </c>
    </row>
    <row r="9" spans="1:9" ht="5.25" customHeight="1">
      <c r="A9" s="572"/>
      <c r="B9" s="572"/>
      <c r="C9" s="572"/>
      <c r="D9" s="572"/>
      <c r="E9" s="572"/>
      <c r="F9" s="588"/>
      <c r="G9" s="590"/>
      <c r="H9" s="588"/>
      <c r="I9" s="584"/>
    </row>
    <row r="10" spans="1:9" ht="12.75">
      <c r="A10" s="572" t="s">
        <v>238</v>
      </c>
      <c r="B10" s="572"/>
      <c r="C10" s="572"/>
      <c r="D10" s="572"/>
      <c r="E10" s="572"/>
      <c r="F10" s="27">
        <v>328587</v>
      </c>
      <c r="G10" s="27">
        <v>332064</v>
      </c>
      <c r="H10" s="275">
        <v>467537</v>
      </c>
      <c r="I10" s="27">
        <v>472485</v>
      </c>
    </row>
    <row r="11" spans="1:9" ht="12.75">
      <c r="A11" s="572" t="s">
        <v>239</v>
      </c>
      <c r="B11" s="572"/>
      <c r="C11" s="572"/>
      <c r="D11" s="572"/>
      <c r="E11" s="572"/>
      <c r="F11" s="106">
        <v>76481</v>
      </c>
      <c r="G11" s="106">
        <v>68419</v>
      </c>
      <c r="H11" s="276">
        <v>108823</v>
      </c>
      <c r="I11" s="27">
        <v>97351</v>
      </c>
    </row>
    <row r="12" spans="1:9" ht="12.75">
      <c r="A12" s="572" t="s">
        <v>240</v>
      </c>
      <c r="B12" s="572"/>
      <c r="C12" s="572"/>
      <c r="D12" s="572"/>
      <c r="E12" s="572"/>
      <c r="F12" s="27">
        <v>3029</v>
      </c>
      <c r="G12" s="27">
        <v>1202</v>
      </c>
      <c r="H12" s="276">
        <v>4310</v>
      </c>
      <c r="I12" s="27">
        <v>1710</v>
      </c>
    </row>
    <row r="13" spans="1:9" ht="12.75">
      <c r="A13" s="572" t="s">
        <v>241</v>
      </c>
      <c r="B13" s="572"/>
      <c r="C13" s="572"/>
      <c r="D13" s="572"/>
      <c r="E13" s="572"/>
      <c r="F13" s="27">
        <v>18231</v>
      </c>
      <c r="G13" s="27">
        <v>11702</v>
      </c>
      <c r="H13" s="277">
        <v>25940</v>
      </c>
      <c r="I13" s="27">
        <v>16650</v>
      </c>
    </row>
    <row r="14" spans="1:9" ht="12.75">
      <c r="A14" s="570" t="s">
        <v>242</v>
      </c>
      <c r="B14" s="570"/>
      <c r="C14" s="570"/>
      <c r="D14" s="570"/>
      <c r="E14" s="570"/>
      <c r="F14" s="64">
        <f>SUM(F10:F13)</f>
        <v>426328</v>
      </c>
      <c r="G14" s="64">
        <f>SUM(G10:G13)</f>
        <v>413387</v>
      </c>
      <c r="H14" s="65">
        <f>SUM(H10:H13)</f>
        <v>606610</v>
      </c>
      <c r="I14" s="64">
        <v>150834</v>
      </c>
    </row>
    <row r="15" spans="1:9" ht="12.75">
      <c r="A15" s="572"/>
      <c r="B15" s="572"/>
      <c r="C15" s="572"/>
      <c r="D15" s="572"/>
      <c r="E15" s="572"/>
      <c r="F15" s="27"/>
      <c r="G15" s="27"/>
      <c r="H15" s="27"/>
      <c r="I15" s="27"/>
    </row>
    <row r="16" spans="1:9" ht="12.75">
      <c r="A16" s="570" t="s">
        <v>243</v>
      </c>
      <c r="B16" s="570"/>
      <c r="C16" s="570"/>
      <c r="D16" s="570"/>
      <c r="E16" s="570"/>
      <c r="F16" s="27"/>
      <c r="G16" s="27"/>
      <c r="H16" s="27"/>
      <c r="I16" s="27"/>
    </row>
    <row r="17" spans="1:9" ht="5.25" customHeight="1">
      <c r="A17" s="592"/>
      <c r="B17" s="592"/>
      <c r="C17" s="592"/>
      <c r="D17" s="592"/>
      <c r="E17" s="592"/>
      <c r="F17" s="27"/>
      <c r="G17" s="27"/>
      <c r="H17" s="27"/>
      <c r="I17" s="27"/>
    </row>
    <row r="18" spans="1:9" ht="12.75">
      <c r="A18" s="572" t="s">
        <v>244</v>
      </c>
      <c r="B18" s="572"/>
      <c r="C18" s="572"/>
      <c r="D18" s="572"/>
      <c r="E18" s="572"/>
      <c r="F18" s="27">
        <v>114093</v>
      </c>
      <c r="G18" s="27">
        <v>106007</v>
      </c>
      <c r="H18" s="276">
        <v>162340</v>
      </c>
      <c r="I18" s="27">
        <v>150834</v>
      </c>
    </row>
    <row r="19" spans="1:9" ht="12.75">
      <c r="A19" s="572" t="s">
        <v>245</v>
      </c>
      <c r="B19" s="572"/>
      <c r="C19" s="572"/>
      <c r="D19" s="572"/>
      <c r="E19" s="572"/>
      <c r="F19" s="27">
        <v>26939</v>
      </c>
      <c r="G19" s="27">
        <v>25051</v>
      </c>
      <c r="H19" s="276">
        <v>38331</v>
      </c>
      <c r="I19" s="27">
        <v>35645</v>
      </c>
    </row>
    <row r="20" spans="1:9" ht="12.75">
      <c r="A20" s="572" t="s">
        <v>257</v>
      </c>
      <c r="B20" s="572"/>
      <c r="C20" s="572"/>
      <c r="D20" s="572"/>
      <c r="E20" s="572"/>
      <c r="F20" s="27">
        <v>10118</v>
      </c>
      <c r="G20" s="27">
        <v>10118</v>
      </c>
      <c r="H20" s="276">
        <v>14397</v>
      </c>
      <c r="I20" s="27">
        <v>14397</v>
      </c>
    </row>
    <row r="21" spans="1:9" ht="12.75">
      <c r="A21" s="572" t="s">
        <v>246</v>
      </c>
      <c r="B21" s="572"/>
      <c r="C21" s="572"/>
      <c r="D21" s="572"/>
      <c r="E21" s="572"/>
      <c r="F21" s="27">
        <v>1512</v>
      </c>
      <c r="G21" s="27">
        <v>986</v>
      </c>
      <c r="H21" s="276">
        <v>2151</v>
      </c>
      <c r="I21" s="27">
        <v>1403</v>
      </c>
    </row>
    <row r="22" spans="1:9" ht="12.75">
      <c r="A22" s="572" t="s">
        <v>247</v>
      </c>
      <c r="B22" s="572"/>
      <c r="C22" s="572"/>
      <c r="D22" s="572"/>
      <c r="E22" s="572"/>
      <c r="F22" s="27">
        <v>9430</v>
      </c>
      <c r="G22" s="27">
        <v>7337</v>
      </c>
      <c r="H22" s="276">
        <v>13418</v>
      </c>
      <c r="I22" s="27">
        <v>10440</v>
      </c>
    </row>
    <row r="23" spans="1:9" ht="12.75">
      <c r="A23" s="572" t="s">
        <v>248</v>
      </c>
      <c r="B23" s="572"/>
      <c r="C23" s="572"/>
      <c r="D23" s="572"/>
      <c r="E23" s="572"/>
      <c r="F23" s="27">
        <v>22507</v>
      </c>
      <c r="G23" s="27">
        <v>14881</v>
      </c>
      <c r="H23" s="276">
        <v>32025</v>
      </c>
      <c r="I23" s="27">
        <v>21174</v>
      </c>
    </row>
    <row r="24" spans="1:9" ht="12.75">
      <c r="A24" s="572" t="s">
        <v>249</v>
      </c>
      <c r="B24" s="572"/>
      <c r="C24" s="572"/>
      <c r="D24" s="572"/>
      <c r="E24" s="572"/>
      <c r="F24" s="27">
        <v>121818</v>
      </c>
      <c r="G24" s="27">
        <v>169759</v>
      </c>
      <c r="H24" s="276">
        <v>173331</v>
      </c>
      <c r="I24" s="27">
        <v>241545</v>
      </c>
    </row>
    <row r="25" spans="1:9" ht="12.75">
      <c r="A25" s="572" t="s">
        <v>250</v>
      </c>
      <c r="B25" s="572"/>
      <c r="C25" s="572"/>
      <c r="D25" s="572"/>
      <c r="E25" s="572"/>
      <c r="F25" s="27">
        <v>6062</v>
      </c>
      <c r="G25" s="27">
        <v>6460</v>
      </c>
      <c r="H25" s="276">
        <v>8625</v>
      </c>
      <c r="I25" s="27">
        <v>9192</v>
      </c>
    </row>
    <row r="26" spans="1:9" ht="12.75">
      <c r="A26" s="572" t="s">
        <v>251</v>
      </c>
      <c r="B26" s="572"/>
      <c r="C26" s="572"/>
      <c r="D26" s="572"/>
      <c r="E26" s="572"/>
      <c r="F26" s="27">
        <v>599</v>
      </c>
      <c r="G26" s="27">
        <v>1068</v>
      </c>
      <c r="H26" s="276">
        <v>852</v>
      </c>
      <c r="I26" s="27">
        <v>1520</v>
      </c>
    </row>
    <row r="27" spans="1:9" ht="12.75">
      <c r="A27" s="572" t="s">
        <v>252</v>
      </c>
      <c r="B27" s="572"/>
      <c r="C27" s="572"/>
      <c r="D27" s="572"/>
      <c r="E27" s="572"/>
      <c r="F27" s="27">
        <v>2335</v>
      </c>
      <c r="G27" s="27">
        <v>2337</v>
      </c>
      <c r="H27" s="276">
        <v>3322</v>
      </c>
      <c r="I27" s="27">
        <v>3325</v>
      </c>
    </row>
    <row r="28" spans="1:9" ht="12.75">
      <c r="A28" s="572" t="s">
        <v>253</v>
      </c>
      <c r="B28" s="572"/>
      <c r="C28" s="572"/>
      <c r="D28" s="572"/>
      <c r="E28" s="572"/>
      <c r="F28" s="27">
        <v>160</v>
      </c>
      <c r="G28" s="27">
        <v>436</v>
      </c>
      <c r="H28" s="276">
        <v>228</v>
      </c>
      <c r="I28" s="27">
        <v>620</v>
      </c>
    </row>
    <row r="29" spans="1:9" ht="12.75">
      <c r="A29" s="572" t="s">
        <v>254</v>
      </c>
      <c r="B29" s="572"/>
      <c r="C29" s="572"/>
      <c r="D29" s="572"/>
      <c r="E29" s="572"/>
      <c r="F29" s="27">
        <v>3121</v>
      </c>
      <c r="G29" s="27">
        <v>7464</v>
      </c>
      <c r="H29" s="276">
        <v>4441</v>
      </c>
      <c r="I29" s="27">
        <v>10620</v>
      </c>
    </row>
    <row r="30" spans="1:9" ht="12.75">
      <c r="A30" s="572" t="s">
        <v>255</v>
      </c>
      <c r="B30" s="572"/>
      <c r="C30" s="572"/>
      <c r="D30" s="572"/>
      <c r="E30" s="572"/>
      <c r="F30" s="27">
        <v>6504</v>
      </c>
      <c r="G30" s="27">
        <v>15610</v>
      </c>
      <c r="H30" s="276">
        <v>9254</v>
      </c>
      <c r="I30" s="27">
        <v>22211</v>
      </c>
    </row>
    <row r="31" spans="1:9" ht="12.75">
      <c r="A31" s="572" t="s">
        <v>258</v>
      </c>
      <c r="B31" s="572"/>
      <c r="C31" s="572"/>
      <c r="D31" s="572"/>
      <c r="E31" s="572"/>
      <c r="F31" s="27">
        <v>49563</v>
      </c>
      <c r="G31" s="27">
        <v>-14443</v>
      </c>
      <c r="H31" s="276">
        <v>70522</v>
      </c>
      <c r="I31" s="27">
        <v>-20550</v>
      </c>
    </row>
    <row r="32" spans="1:9" ht="12.75">
      <c r="A32" s="572" t="s">
        <v>259</v>
      </c>
      <c r="B32" s="572"/>
      <c r="C32" s="572"/>
      <c r="D32" s="572"/>
      <c r="E32" s="572"/>
      <c r="F32" s="27">
        <v>-6802</v>
      </c>
      <c r="G32" s="27">
        <v>19994</v>
      </c>
      <c r="H32" s="276">
        <v>-9678</v>
      </c>
      <c r="I32" s="27">
        <v>28449</v>
      </c>
    </row>
    <row r="33" spans="1:9" ht="12.75">
      <c r="A33" s="572" t="s">
        <v>260</v>
      </c>
      <c r="B33" s="572"/>
      <c r="C33" s="572"/>
      <c r="D33" s="572"/>
      <c r="E33" s="572"/>
      <c r="F33" s="27">
        <v>255</v>
      </c>
      <c r="G33" s="27">
        <v>546</v>
      </c>
      <c r="H33" s="276">
        <v>363</v>
      </c>
      <c r="I33" s="27">
        <v>777</v>
      </c>
    </row>
    <row r="34" spans="1:9" ht="12.75">
      <c r="A34" s="570" t="s">
        <v>242</v>
      </c>
      <c r="B34" s="570"/>
      <c r="C34" s="570"/>
      <c r="D34" s="570"/>
      <c r="E34" s="570"/>
      <c r="F34" s="64">
        <f>SUM(F18:F33)</f>
        <v>368214</v>
      </c>
      <c r="G34" s="64">
        <v>373612</v>
      </c>
      <c r="H34" s="65">
        <f>SUM(H18:H33)</f>
        <v>523922</v>
      </c>
      <c r="I34" s="64">
        <f>SUM(I18:I33)</f>
        <v>531602</v>
      </c>
    </row>
    <row r="35" spans="1:9" ht="12.75">
      <c r="A35" s="572"/>
      <c r="B35" s="572"/>
      <c r="C35" s="572"/>
      <c r="D35" s="572"/>
      <c r="E35" s="572"/>
      <c r="F35" s="27"/>
      <c r="G35" s="27"/>
      <c r="H35" s="27"/>
      <c r="I35" s="27"/>
    </row>
    <row r="36" spans="1:9" ht="12.75">
      <c r="A36" s="570" t="s">
        <v>261</v>
      </c>
      <c r="B36" s="570"/>
      <c r="C36" s="570"/>
      <c r="D36" s="570"/>
      <c r="E36" s="570"/>
      <c r="F36" s="27"/>
      <c r="G36" s="27"/>
      <c r="H36" s="27"/>
      <c r="I36" s="27"/>
    </row>
    <row r="37" spans="1:9" ht="5.25" customHeight="1">
      <c r="A37" s="592"/>
      <c r="B37" s="592"/>
      <c r="C37" s="592"/>
      <c r="D37" s="592"/>
      <c r="E37" s="592"/>
      <c r="F37" s="27"/>
      <c r="G37" s="27"/>
      <c r="H37" s="27"/>
      <c r="I37" s="27"/>
    </row>
    <row r="38" spans="1:9" ht="12.75">
      <c r="A38" s="572" t="s">
        <v>244</v>
      </c>
      <c r="B38" s="572"/>
      <c r="C38" s="572"/>
      <c r="D38" s="572"/>
      <c r="E38" s="572"/>
      <c r="F38" s="27">
        <v>7574</v>
      </c>
      <c r="G38" s="27">
        <v>7445</v>
      </c>
      <c r="H38" s="276">
        <v>10777</v>
      </c>
      <c r="I38" s="27">
        <v>10593</v>
      </c>
    </row>
    <row r="39" spans="1:9" ht="12.75">
      <c r="A39" s="572" t="s">
        <v>245</v>
      </c>
      <c r="B39" s="572"/>
      <c r="C39" s="572"/>
      <c r="D39" s="572"/>
      <c r="E39" s="572"/>
      <c r="F39" s="27">
        <v>1824</v>
      </c>
      <c r="G39" s="27">
        <v>1794</v>
      </c>
      <c r="H39" s="276">
        <v>2596</v>
      </c>
      <c r="I39" s="27">
        <v>2553</v>
      </c>
    </row>
    <row r="40" spans="1:9" ht="12.75">
      <c r="A40" s="572" t="s">
        <v>262</v>
      </c>
      <c r="B40" s="572"/>
      <c r="C40" s="572"/>
      <c r="D40" s="572"/>
      <c r="E40" s="572"/>
      <c r="F40" s="27">
        <v>866</v>
      </c>
      <c r="G40" s="27">
        <v>759</v>
      </c>
      <c r="H40" s="276">
        <v>1232</v>
      </c>
      <c r="I40" s="27">
        <v>1080</v>
      </c>
    </row>
    <row r="41" spans="1:9" ht="12.75">
      <c r="A41" s="572" t="s">
        <v>263</v>
      </c>
      <c r="B41" s="572"/>
      <c r="C41" s="572"/>
      <c r="D41" s="572"/>
      <c r="E41" s="572"/>
      <c r="F41" s="27">
        <v>6</v>
      </c>
      <c r="G41" s="27">
        <v>1</v>
      </c>
      <c r="H41" s="276">
        <v>8</v>
      </c>
      <c r="I41" s="27">
        <v>1</v>
      </c>
    </row>
    <row r="42" spans="1:9" ht="12.75">
      <c r="A42" s="570" t="s">
        <v>242</v>
      </c>
      <c r="B42" s="570"/>
      <c r="C42" s="570"/>
      <c r="D42" s="570"/>
      <c r="E42" s="570"/>
      <c r="F42" s="64">
        <f>SUM(F38:F41)</f>
        <v>10270</v>
      </c>
      <c r="G42" s="64">
        <f>SUM(G38:G41)</f>
        <v>9999</v>
      </c>
      <c r="H42" s="65">
        <f>SUM(H38:H41)</f>
        <v>14613</v>
      </c>
      <c r="I42" s="64">
        <f>SUM(I38:I41)</f>
        <v>14227</v>
      </c>
    </row>
    <row r="43" spans="1:9" ht="12.75">
      <c r="A43" s="572"/>
      <c r="B43" s="572"/>
      <c r="C43" s="572"/>
      <c r="D43" s="572"/>
      <c r="E43" s="572"/>
      <c r="F43" s="27"/>
      <c r="G43" s="27"/>
      <c r="H43" s="27"/>
      <c r="I43" s="27"/>
    </row>
    <row r="44" spans="1:9" ht="12.75">
      <c r="A44" s="570" t="s">
        <v>264</v>
      </c>
      <c r="B44" s="570"/>
      <c r="C44" s="570"/>
      <c r="D44" s="570"/>
      <c r="E44" s="570"/>
      <c r="F44" s="27"/>
      <c r="G44" s="27"/>
      <c r="H44" s="27"/>
      <c r="I44" s="27"/>
    </row>
    <row r="45" spans="1:9" ht="3" customHeight="1">
      <c r="A45" s="592"/>
      <c r="B45" s="592"/>
      <c r="C45" s="592"/>
      <c r="D45" s="592"/>
      <c r="E45" s="592"/>
      <c r="F45" s="27"/>
      <c r="G45" s="27"/>
      <c r="H45" s="27"/>
      <c r="I45" s="27"/>
    </row>
    <row r="46" spans="1:9" ht="12.75">
      <c r="A46" s="572" t="s">
        <v>265</v>
      </c>
      <c r="B46" s="572"/>
      <c r="C46" s="572"/>
      <c r="D46" s="572"/>
      <c r="E46" s="572"/>
      <c r="F46" s="27">
        <v>2412</v>
      </c>
      <c r="G46" s="27">
        <v>2348</v>
      </c>
      <c r="H46" s="276">
        <v>3432</v>
      </c>
      <c r="I46" s="27">
        <v>3341</v>
      </c>
    </row>
    <row r="47" spans="1:9" ht="12.75">
      <c r="A47" s="572" t="s">
        <v>266</v>
      </c>
      <c r="B47" s="572"/>
      <c r="C47" s="572"/>
      <c r="D47" s="572"/>
      <c r="E47" s="572"/>
      <c r="F47" s="27">
        <v>881</v>
      </c>
      <c r="G47" s="27">
        <v>834</v>
      </c>
      <c r="H47" s="276">
        <v>1254</v>
      </c>
      <c r="I47" s="27">
        <v>1187</v>
      </c>
    </row>
    <row r="48" spans="1:9" ht="12.75">
      <c r="A48" s="572" t="s">
        <v>267</v>
      </c>
      <c r="B48" s="572"/>
      <c r="C48" s="572"/>
      <c r="D48" s="572"/>
      <c r="E48" s="572"/>
      <c r="F48" s="27">
        <v>112</v>
      </c>
      <c r="G48" s="27">
        <v>109</v>
      </c>
      <c r="H48" s="276">
        <v>159</v>
      </c>
      <c r="I48" s="27">
        <v>155</v>
      </c>
    </row>
    <row r="49" spans="1:9" ht="12.75">
      <c r="A49" s="572" t="s">
        <v>268</v>
      </c>
      <c r="B49" s="572"/>
      <c r="C49" s="572"/>
      <c r="D49" s="572"/>
      <c r="E49" s="572"/>
      <c r="F49" s="27">
        <v>317</v>
      </c>
      <c r="G49" s="27">
        <v>308</v>
      </c>
      <c r="H49" s="276">
        <v>451</v>
      </c>
      <c r="I49" s="27">
        <v>438</v>
      </c>
    </row>
    <row r="50" spans="1:9" ht="12.75">
      <c r="A50" s="572" t="s">
        <v>455</v>
      </c>
      <c r="B50" s="572"/>
      <c r="C50" s="572"/>
      <c r="D50" s="572"/>
      <c r="E50" s="572"/>
      <c r="F50" s="27">
        <v>5002</v>
      </c>
      <c r="G50" s="27">
        <v>5041</v>
      </c>
      <c r="H50" s="276">
        <v>7117</v>
      </c>
      <c r="I50" s="27">
        <v>7173</v>
      </c>
    </row>
    <row r="51" spans="1:9" ht="12.75">
      <c r="A51" s="572" t="s">
        <v>269</v>
      </c>
      <c r="B51" s="572"/>
      <c r="C51" s="572"/>
      <c r="D51" s="572"/>
      <c r="E51" s="572"/>
      <c r="F51" s="27">
        <v>809</v>
      </c>
      <c r="G51" s="27">
        <v>561</v>
      </c>
      <c r="H51" s="276">
        <v>1151</v>
      </c>
      <c r="I51" s="27">
        <v>798</v>
      </c>
    </row>
    <row r="52" spans="1:9" ht="12.75">
      <c r="A52" s="572" t="s">
        <v>247</v>
      </c>
      <c r="B52" s="572"/>
      <c r="C52" s="572"/>
      <c r="D52" s="572"/>
      <c r="E52" s="572"/>
      <c r="F52" s="27">
        <v>1557</v>
      </c>
      <c r="G52" s="27">
        <v>1200</v>
      </c>
      <c r="H52" s="276">
        <v>2215</v>
      </c>
      <c r="I52" s="27">
        <v>1707</v>
      </c>
    </row>
    <row r="53" spans="1:9" ht="12.75">
      <c r="A53" s="572" t="s">
        <v>253</v>
      </c>
      <c r="B53" s="572"/>
      <c r="C53" s="572"/>
      <c r="D53" s="572"/>
      <c r="E53" s="572"/>
      <c r="F53" s="27">
        <v>10982</v>
      </c>
      <c r="G53" s="27">
        <v>11082</v>
      </c>
      <c r="H53" s="276">
        <v>15626</v>
      </c>
      <c r="I53" s="27">
        <v>15768</v>
      </c>
    </row>
    <row r="54" spans="1:9" ht="12.75">
      <c r="A54" s="572" t="s">
        <v>256</v>
      </c>
      <c r="B54" s="572"/>
      <c r="C54" s="572"/>
      <c r="D54" s="572"/>
      <c r="E54" s="572"/>
      <c r="F54" s="27">
        <v>81</v>
      </c>
      <c r="G54" s="27">
        <v>100</v>
      </c>
      <c r="H54" s="276">
        <v>115</v>
      </c>
      <c r="I54" s="27">
        <v>142</v>
      </c>
    </row>
    <row r="55" spans="1:9" ht="12.75">
      <c r="A55" s="63"/>
      <c r="B55" s="63"/>
      <c r="C55" s="63"/>
      <c r="D55" s="63"/>
      <c r="E55" s="63"/>
      <c r="F55" s="31"/>
      <c r="G55" s="31"/>
      <c r="H55" s="31"/>
      <c r="I55" s="31"/>
    </row>
    <row r="56" spans="1:9" ht="12.75">
      <c r="A56" s="3"/>
      <c r="B56" s="2"/>
      <c r="C56" s="2"/>
      <c r="D56" s="2"/>
      <c r="E56" s="2"/>
      <c r="F56" s="107"/>
      <c r="G56" s="107"/>
      <c r="H56" s="107"/>
      <c r="I56" s="107"/>
    </row>
    <row r="57" spans="1:9" ht="12.75">
      <c r="A57" s="2"/>
      <c r="B57" s="2"/>
      <c r="C57" s="2"/>
      <c r="D57" s="2"/>
      <c r="E57" s="2"/>
      <c r="F57" s="107"/>
      <c r="G57" s="3"/>
      <c r="H57" s="107"/>
      <c r="I57" s="3"/>
    </row>
    <row r="58" spans="1:9" ht="12.75">
      <c r="A58" s="2"/>
      <c r="B58" s="2"/>
      <c r="C58" s="2"/>
      <c r="D58" s="2"/>
      <c r="E58" s="2"/>
      <c r="F58" s="107"/>
      <c r="G58" s="3"/>
      <c r="H58" s="107"/>
      <c r="I58" s="3"/>
    </row>
    <row r="59" spans="1:9" ht="12.75">
      <c r="A59" s="2"/>
      <c r="B59" s="2"/>
      <c r="C59" s="2"/>
      <c r="D59" s="2"/>
      <c r="E59" s="2"/>
      <c r="F59" s="108"/>
      <c r="G59" s="20"/>
      <c r="H59" s="111"/>
      <c r="I59" s="15"/>
    </row>
    <row r="60" spans="1:9" ht="12.75">
      <c r="A60" s="570" t="s">
        <v>270</v>
      </c>
      <c r="B60" s="570"/>
      <c r="C60" s="570"/>
      <c r="D60" s="570"/>
      <c r="E60" s="570"/>
      <c r="F60" s="109"/>
      <c r="G60" s="21"/>
      <c r="H60" s="109"/>
      <c r="I60" s="16"/>
    </row>
    <row r="61" spans="1:9" ht="12.75">
      <c r="A61" s="37"/>
      <c r="B61" s="37"/>
      <c r="C61" s="37"/>
      <c r="D61" s="37"/>
      <c r="E61" s="37"/>
      <c r="F61" s="578" t="s">
        <v>429</v>
      </c>
      <c r="G61" s="580" t="s">
        <v>148</v>
      </c>
      <c r="H61" s="582" t="s">
        <v>424</v>
      </c>
      <c r="I61" s="580" t="s">
        <v>79</v>
      </c>
    </row>
    <row r="62" spans="1:9" ht="13.5" thickBot="1">
      <c r="A62" s="37"/>
      <c r="B62" s="37"/>
      <c r="C62" s="37"/>
      <c r="D62" s="37"/>
      <c r="E62" s="37"/>
      <c r="F62" s="579"/>
      <c r="G62" s="581"/>
      <c r="H62" s="583"/>
      <c r="I62" s="584"/>
    </row>
    <row r="63" spans="1:9" ht="12.75">
      <c r="A63" s="572" t="s">
        <v>271</v>
      </c>
      <c r="B63" s="572"/>
      <c r="C63" s="572"/>
      <c r="D63" s="572"/>
      <c r="E63" s="572"/>
      <c r="F63" s="347">
        <v>50</v>
      </c>
      <c r="G63" s="278"/>
      <c r="H63" s="279">
        <v>71</v>
      </c>
      <c r="I63" s="281"/>
    </row>
    <row r="64" spans="1:9" ht="12.75">
      <c r="A64" s="572" t="s">
        <v>272</v>
      </c>
      <c r="B64" s="572"/>
      <c r="C64" s="572"/>
      <c r="D64" s="572"/>
      <c r="E64" s="572"/>
      <c r="F64" s="28">
        <v>231</v>
      </c>
      <c r="G64" s="28"/>
      <c r="H64" s="280">
        <v>329</v>
      </c>
      <c r="I64" s="112"/>
    </row>
    <row r="65" spans="1:9" ht="12.75">
      <c r="A65" s="572" t="s">
        <v>273</v>
      </c>
      <c r="B65" s="572"/>
      <c r="C65" s="572"/>
      <c r="D65" s="572"/>
      <c r="E65" s="572"/>
      <c r="F65" s="28">
        <v>103</v>
      </c>
      <c r="G65" s="28">
        <v>100</v>
      </c>
      <c r="H65" s="280">
        <v>147</v>
      </c>
      <c r="I65" s="112">
        <v>142</v>
      </c>
    </row>
    <row r="66" spans="1:9" ht="12.75">
      <c r="A66" s="572" t="s">
        <v>274</v>
      </c>
      <c r="B66" s="572"/>
      <c r="C66" s="572"/>
      <c r="D66" s="572"/>
      <c r="E66" s="572"/>
      <c r="F66" s="28"/>
      <c r="G66" s="28">
        <v>626</v>
      </c>
      <c r="H66" s="280"/>
      <c r="I66" s="112">
        <v>891</v>
      </c>
    </row>
    <row r="67" spans="1:9" ht="12.75">
      <c r="A67" s="572" t="s">
        <v>275</v>
      </c>
      <c r="B67" s="572"/>
      <c r="C67" s="572"/>
      <c r="D67" s="572"/>
      <c r="E67" s="572"/>
      <c r="F67" s="28">
        <v>42031</v>
      </c>
      <c r="G67" s="28">
        <v>40931</v>
      </c>
      <c r="H67" s="280">
        <v>59805</v>
      </c>
      <c r="I67" s="112">
        <v>58240</v>
      </c>
    </row>
    <row r="68" spans="1:9" ht="12.75">
      <c r="A68" s="572" t="s">
        <v>276</v>
      </c>
      <c r="B68" s="572"/>
      <c r="C68" s="572"/>
      <c r="D68" s="572"/>
      <c r="E68" s="572"/>
      <c r="F68" s="28">
        <v>9921</v>
      </c>
      <c r="G68" s="28">
        <v>9785</v>
      </c>
      <c r="H68" s="280">
        <v>14116</v>
      </c>
      <c r="I68" s="112">
        <v>13923</v>
      </c>
    </row>
    <row r="69" spans="1:9" ht="12.75">
      <c r="A69" s="572" t="s">
        <v>277</v>
      </c>
      <c r="B69" s="572"/>
      <c r="C69" s="572"/>
      <c r="D69" s="572"/>
      <c r="E69" s="572"/>
      <c r="F69" s="28">
        <v>4092</v>
      </c>
      <c r="G69" s="28">
        <v>3542</v>
      </c>
      <c r="H69" s="280">
        <v>5822</v>
      </c>
      <c r="I69" s="112">
        <v>5040</v>
      </c>
    </row>
    <row r="70" spans="1:9" ht="12.75">
      <c r="A70" s="572" t="s">
        <v>278</v>
      </c>
      <c r="B70" s="572"/>
      <c r="C70" s="572"/>
      <c r="D70" s="572"/>
      <c r="E70" s="572"/>
      <c r="F70" s="28">
        <v>548</v>
      </c>
      <c r="G70" s="28">
        <v>462</v>
      </c>
      <c r="H70" s="280">
        <v>780</v>
      </c>
      <c r="I70" s="112">
        <v>657</v>
      </c>
    </row>
    <row r="71" spans="1:9" ht="12.75">
      <c r="A71" s="572" t="s">
        <v>279</v>
      </c>
      <c r="B71" s="572"/>
      <c r="C71" s="572"/>
      <c r="D71" s="572"/>
      <c r="E71" s="572"/>
      <c r="F71" s="28">
        <v>19386</v>
      </c>
      <c r="G71" s="28">
        <v>15582</v>
      </c>
      <c r="H71" s="280">
        <v>27584</v>
      </c>
      <c r="I71" s="112">
        <v>22171</v>
      </c>
    </row>
    <row r="72" spans="1:9" ht="12.75">
      <c r="A72" s="572" t="s">
        <v>280</v>
      </c>
      <c r="B72" s="572"/>
      <c r="C72" s="572"/>
      <c r="D72" s="572"/>
      <c r="E72" s="572"/>
      <c r="F72" s="28">
        <v>1008</v>
      </c>
      <c r="G72" s="28">
        <v>428</v>
      </c>
      <c r="H72" s="280">
        <v>1434</v>
      </c>
      <c r="I72" s="112">
        <v>609</v>
      </c>
    </row>
    <row r="73" spans="1:9" ht="12.75">
      <c r="A73" s="572" t="s">
        <v>281</v>
      </c>
      <c r="B73" s="572"/>
      <c r="C73" s="572"/>
      <c r="D73" s="572"/>
      <c r="E73" s="572"/>
      <c r="F73" s="28">
        <v>472</v>
      </c>
      <c r="G73" s="28">
        <v>420</v>
      </c>
      <c r="H73" s="280">
        <v>672</v>
      </c>
      <c r="I73" s="112">
        <v>597</v>
      </c>
    </row>
    <row r="74" spans="1:9" ht="21.75" customHeight="1">
      <c r="A74" s="571" t="s">
        <v>282</v>
      </c>
      <c r="B74" s="571"/>
      <c r="C74" s="571"/>
      <c r="D74" s="571"/>
      <c r="E74" s="571"/>
      <c r="F74" s="28">
        <v>664</v>
      </c>
      <c r="G74" s="28">
        <v>543</v>
      </c>
      <c r="H74" s="280">
        <v>945</v>
      </c>
      <c r="I74" s="112">
        <v>772</v>
      </c>
    </row>
    <row r="75" spans="1:9" ht="12.75">
      <c r="A75" s="572" t="s">
        <v>283</v>
      </c>
      <c r="B75" s="572"/>
      <c r="C75" s="572"/>
      <c r="D75" s="572"/>
      <c r="E75" s="572"/>
      <c r="F75" s="28">
        <v>142</v>
      </c>
      <c r="G75" s="28">
        <v>126</v>
      </c>
      <c r="H75" s="280">
        <v>202</v>
      </c>
      <c r="I75" s="112">
        <v>179</v>
      </c>
    </row>
    <row r="76" spans="1:9" ht="12.75">
      <c r="A76" s="572" t="s">
        <v>284</v>
      </c>
      <c r="B76" s="572"/>
      <c r="C76" s="572"/>
      <c r="D76" s="572"/>
      <c r="E76" s="572"/>
      <c r="F76" s="28">
        <v>4526</v>
      </c>
      <c r="G76" s="28">
        <v>3694</v>
      </c>
      <c r="H76" s="280">
        <v>6440</v>
      </c>
      <c r="I76" s="112">
        <v>5256</v>
      </c>
    </row>
    <row r="77" spans="1:9" ht="12.75">
      <c r="A77" s="572" t="s">
        <v>246</v>
      </c>
      <c r="B77" s="572"/>
      <c r="C77" s="572"/>
      <c r="D77" s="572"/>
      <c r="E77" s="572"/>
      <c r="F77" s="28">
        <v>90</v>
      </c>
      <c r="G77" s="28">
        <v>52</v>
      </c>
      <c r="H77" s="280">
        <v>128</v>
      </c>
      <c r="I77" s="112">
        <v>74</v>
      </c>
    </row>
    <row r="78" spans="1:9" ht="12.75">
      <c r="A78" s="572" t="s">
        <v>285</v>
      </c>
      <c r="B78" s="572"/>
      <c r="C78" s="572"/>
      <c r="D78" s="572"/>
      <c r="E78" s="572"/>
      <c r="F78" s="28">
        <v>561</v>
      </c>
      <c r="G78" s="28">
        <v>685</v>
      </c>
      <c r="H78" s="280">
        <v>798</v>
      </c>
      <c r="I78" s="112">
        <v>975</v>
      </c>
    </row>
    <row r="79" spans="1:9" ht="12.75">
      <c r="A79" s="570" t="s">
        <v>242</v>
      </c>
      <c r="B79" s="570"/>
      <c r="C79" s="570"/>
      <c r="D79" s="570"/>
      <c r="E79" s="570"/>
      <c r="F79" s="64">
        <f>SUM(F46:F78)</f>
        <v>105978</v>
      </c>
      <c r="G79" s="64">
        <f>SUM(G46:G78)</f>
        <v>98559</v>
      </c>
      <c r="H79" s="65">
        <f>SUM(H46:H78)</f>
        <v>150793</v>
      </c>
      <c r="I79" s="64">
        <v>140236</v>
      </c>
    </row>
    <row r="80" spans="1:9" ht="12.75">
      <c r="A80" s="572"/>
      <c r="B80" s="572"/>
      <c r="C80" s="572"/>
      <c r="D80" s="572"/>
      <c r="E80" s="572"/>
      <c r="F80" s="28"/>
      <c r="G80" s="28"/>
      <c r="H80" s="28"/>
      <c r="I80" s="4"/>
    </row>
    <row r="81" spans="1:9" ht="15" customHeight="1">
      <c r="A81" s="570" t="s">
        <v>286</v>
      </c>
      <c r="B81" s="570"/>
      <c r="C81" s="570"/>
      <c r="D81" s="570"/>
      <c r="E81" s="570"/>
      <c r="F81" s="28"/>
      <c r="G81" s="28"/>
      <c r="H81" s="28"/>
      <c r="I81" s="4"/>
    </row>
    <row r="82" spans="1:9" ht="5.25" customHeight="1">
      <c r="A82" s="37"/>
      <c r="B82" s="37"/>
      <c r="C82" s="37"/>
      <c r="D82" s="37"/>
      <c r="E82" s="37"/>
      <c r="F82" s="28"/>
      <c r="G82" s="28"/>
      <c r="H82" s="28"/>
      <c r="I82" s="4"/>
    </row>
    <row r="83" spans="1:9" ht="15" customHeight="1">
      <c r="A83" s="593" t="s">
        <v>374</v>
      </c>
      <c r="B83" s="593"/>
      <c r="C83" s="593"/>
      <c r="D83" s="593"/>
      <c r="E83" s="593"/>
      <c r="F83" s="28"/>
      <c r="G83" s="28">
        <v>427</v>
      </c>
      <c r="H83" s="280"/>
      <c r="I83" s="112">
        <v>608</v>
      </c>
    </row>
    <row r="84" spans="1:9" ht="15" customHeight="1">
      <c r="A84" s="168" t="s">
        <v>387</v>
      </c>
      <c r="B84" s="168"/>
      <c r="C84" s="168"/>
      <c r="D84" s="168"/>
      <c r="E84" s="168"/>
      <c r="F84" s="28">
        <v>8824</v>
      </c>
      <c r="G84" s="28">
        <v>9948</v>
      </c>
      <c r="H84" s="280">
        <v>12555</v>
      </c>
      <c r="I84" s="112">
        <v>14155</v>
      </c>
    </row>
    <row r="85" spans="1:9" ht="14.25" customHeight="1">
      <c r="A85" s="572" t="s">
        <v>456</v>
      </c>
      <c r="B85" s="572"/>
      <c r="C85" s="572"/>
      <c r="D85" s="572"/>
      <c r="E85" s="572"/>
      <c r="F85" s="28">
        <v>9245</v>
      </c>
      <c r="G85" s="28"/>
      <c r="H85" s="280">
        <v>13155</v>
      </c>
      <c r="I85" s="112"/>
    </row>
    <row r="86" spans="1:9" ht="12.75">
      <c r="A86" s="572" t="s">
        <v>287</v>
      </c>
      <c r="B86" s="572"/>
      <c r="C86" s="572"/>
      <c r="D86" s="572"/>
      <c r="E86" s="572"/>
      <c r="F86" s="28">
        <v>109</v>
      </c>
      <c r="G86" s="28">
        <v>3</v>
      </c>
      <c r="H86" s="280">
        <v>155</v>
      </c>
      <c r="I86" s="112">
        <v>4</v>
      </c>
    </row>
    <row r="87" spans="1:9" ht="12.75">
      <c r="A87" s="63" t="s">
        <v>288</v>
      </c>
      <c r="B87" s="63"/>
      <c r="C87" s="63"/>
      <c r="D87" s="63"/>
      <c r="E87" s="63"/>
      <c r="F87" s="28">
        <v>31855</v>
      </c>
      <c r="G87" s="28">
        <v>34055</v>
      </c>
      <c r="H87" s="280">
        <v>45326</v>
      </c>
      <c r="I87" s="112">
        <v>48456</v>
      </c>
    </row>
    <row r="88" spans="1:9" ht="12.75">
      <c r="A88" s="572" t="s">
        <v>457</v>
      </c>
      <c r="B88" s="572"/>
      <c r="C88" s="572"/>
      <c r="D88" s="572"/>
      <c r="E88" s="572"/>
      <c r="F88" s="28">
        <v>365</v>
      </c>
      <c r="G88" s="28"/>
      <c r="H88" s="280">
        <v>519</v>
      </c>
      <c r="I88" s="112"/>
    </row>
    <row r="89" spans="1:9" ht="12.75">
      <c r="A89" s="63" t="s">
        <v>458</v>
      </c>
      <c r="B89" s="63"/>
      <c r="C89" s="63"/>
      <c r="D89" s="63"/>
      <c r="E89" s="63"/>
      <c r="F89" s="28">
        <v>1045</v>
      </c>
      <c r="G89" s="28"/>
      <c r="H89" s="280">
        <v>1487</v>
      </c>
      <c r="I89" s="112"/>
    </row>
    <row r="90" spans="1:9" ht="12.75">
      <c r="A90" s="63" t="s">
        <v>388</v>
      </c>
      <c r="B90" s="63"/>
      <c r="C90" s="63"/>
      <c r="D90" s="63"/>
      <c r="E90" s="63"/>
      <c r="F90" s="28"/>
      <c r="G90" s="28">
        <v>245</v>
      </c>
      <c r="H90" s="280"/>
      <c r="I90" s="112">
        <v>348</v>
      </c>
    </row>
    <row r="91" spans="1:9" ht="22.5" customHeight="1">
      <c r="A91" s="594" t="s">
        <v>459</v>
      </c>
      <c r="B91" s="594"/>
      <c r="C91" s="594"/>
      <c r="D91" s="594"/>
      <c r="E91" s="594"/>
      <c r="F91" s="28">
        <v>192</v>
      </c>
      <c r="G91" s="28"/>
      <c r="H91" s="280">
        <v>273</v>
      </c>
      <c r="I91" s="112"/>
    </row>
    <row r="92" spans="1:9" ht="14.25" customHeight="1" hidden="1">
      <c r="A92" s="572"/>
      <c r="B92" s="572"/>
      <c r="C92" s="572"/>
      <c r="D92" s="572"/>
      <c r="E92" s="572"/>
      <c r="F92" s="28"/>
      <c r="G92" s="28"/>
      <c r="H92" s="280"/>
      <c r="I92" s="112"/>
    </row>
    <row r="93" spans="1:9" ht="14.25" customHeight="1">
      <c r="A93" s="570" t="s">
        <v>242</v>
      </c>
      <c r="B93" s="570"/>
      <c r="C93" s="570"/>
      <c r="D93" s="570"/>
      <c r="E93" s="570"/>
      <c r="F93" s="64">
        <f>SUM(F83:F92)</f>
        <v>51635</v>
      </c>
      <c r="G93" s="64">
        <f>SUM(G83:G92)</f>
        <v>44678</v>
      </c>
      <c r="H93" s="65">
        <f>SUM(H83:H92)</f>
        <v>73470</v>
      </c>
      <c r="I93" s="64">
        <f>SUM(I83:I92)</f>
        <v>63571</v>
      </c>
    </row>
    <row r="94" spans="1:9" ht="12.75">
      <c r="A94" s="572"/>
      <c r="B94" s="572"/>
      <c r="C94" s="572"/>
      <c r="D94" s="572"/>
      <c r="E94" s="572"/>
      <c r="F94" s="28"/>
      <c r="G94" s="28"/>
      <c r="H94" s="28"/>
      <c r="I94" s="28"/>
    </row>
    <row r="95" spans="1:9" ht="25.5" customHeight="1">
      <c r="A95" s="570" t="s">
        <v>289</v>
      </c>
      <c r="B95" s="570"/>
      <c r="C95" s="570"/>
      <c r="D95" s="570"/>
      <c r="E95" s="570"/>
      <c r="F95" s="28"/>
      <c r="G95" s="28"/>
      <c r="H95" s="28"/>
      <c r="I95" s="28"/>
    </row>
    <row r="96" spans="1:9" ht="8.25" customHeight="1">
      <c r="A96" s="593"/>
      <c r="B96" s="593"/>
      <c r="C96" s="593"/>
      <c r="D96" s="593"/>
      <c r="E96" s="593"/>
      <c r="F96" s="28"/>
      <c r="G96" s="28"/>
      <c r="H96" s="28"/>
      <c r="I96" s="28"/>
    </row>
    <row r="97" spans="1:9" ht="14.25" customHeight="1">
      <c r="A97" s="572" t="s">
        <v>290</v>
      </c>
      <c r="B97" s="572"/>
      <c r="C97" s="572"/>
      <c r="D97" s="572"/>
      <c r="E97" s="572"/>
      <c r="F97" s="28">
        <v>12000</v>
      </c>
      <c r="G97" s="28">
        <v>1087</v>
      </c>
      <c r="H97" s="280">
        <v>17074</v>
      </c>
      <c r="I97" s="112">
        <v>1547</v>
      </c>
    </row>
    <row r="98" spans="1:9" ht="12.75" hidden="1">
      <c r="A98" s="572" t="s">
        <v>291</v>
      </c>
      <c r="B98" s="572"/>
      <c r="C98" s="572"/>
      <c r="D98" s="572"/>
      <c r="E98" s="572"/>
      <c r="F98" s="28"/>
      <c r="G98" s="28"/>
      <c r="H98" s="280"/>
      <c r="I98" s="112"/>
    </row>
    <row r="99" spans="1:9" ht="12.75" hidden="1">
      <c r="A99" s="572" t="s">
        <v>292</v>
      </c>
      <c r="B99" s="572"/>
      <c r="C99" s="572"/>
      <c r="D99" s="572"/>
      <c r="E99" s="572"/>
      <c r="F99" s="28"/>
      <c r="G99" s="28"/>
      <c r="H99" s="280"/>
      <c r="I99" s="112"/>
    </row>
    <row r="100" spans="1:9" ht="12.75" hidden="1">
      <c r="A100" s="572"/>
      <c r="B100" s="572"/>
      <c r="C100" s="572"/>
      <c r="D100" s="572"/>
      <c r="E100" s="572"/>
      <c r="F100" s="28"/>
      <c r="G100" s="28"/>
      <c r="H100" s="280"/>
      <c r="I100" s="112"/>
    </row>
    <row r="101" spans="1:9" ht="12" customHeight="1">
      <c r="A101" s="572" t="s">
        <v>389</v>
      </c>
      <c r="B101" s="572"/>
      <c r="C101" s="572"/>
      <c r="D101" s="572"/>
      <c r="E101" s="572"/>
      <c r="F101" s="28"/>
      <c r="G101" s="28">
        <v>3251</v>
      </c>
      <c r="H101" s="280"/>
      <c r="I101" s="112">
        <v>4626</v>
      </c>
    </row>
    <row r="102" spans="1:9" ht="12.75">
      <c r="A102" s="572" t="s">
        <v>377</v>
      </c>
      <c r="B102" s="572"/>
      <c r="C102" s="572"/>
      <c r="D102" s="572"/>
      <c r="E102" s="572"/>
      <c r="F102" s="28"/>
      <c r="G102" s="28">
        <v>5268</v>
      </c>
      <c r="H102" s="280"/>
      <c r="I102" s="112">
        <v>7496</v>
      </c>
    </row>
    <row r="103" spans="1:9" ht="12.75">
      <c r="A103" s="572" t="s">
        <v>293</v>
      </c>
      <c r="B103" s="572"/>
      <c r="C103" s="572"/>
      <c r="D103" s="572"/>
      <c r="E103" s="572"/>
      <c r="F103" s="28"/>
      <c r="G103" s="28">
        <v>47</v>
      </c>
      <c r="H103" s="280"/>
      <c r="I103" s="112">
        <v>67</v>
      </c>
    </row>
    <row r="104" spans="1:9" ht="12.75">
      <c r="A104" s="570" t="s">
        <v>242</v>
      </c>
      <c r="B104" s="570"/>
      <c r="C104" s="570"/>
      <c r="D104" s="570"/>
      <c r="E104" s="570"/>
      <c r="F104" s="64">
        <f>SUM(F97:F103)</f>
        <v>12000</v>
      </c>
      <c r="G104" s="64">
        <f>SUM(G97:G103)</f>
        <v>9653</v>
      </c>
      <c r="H104" s="65">
        <f>SUM(H97:H103)</f>
        <v>17074</v>
      </c>
      <c r="I104" s="64">
        <f>SUM(I97:I103)</f>
        <v>13736</v>
      </c>
    </row>
    <row r="105" spans="1:9" ht="12.75">
      <c r="A105" s="572"/>
      <c r="B105" s="572"/>
      <c r="C105" s="572"/>
      <c r="D105" s="572"/>
      <c r="E105" s="572"/>
      <c r="F105" s="28"/>
      <c r="G105" s="28"/>
      <c r="H105" s="28"/>
      <c r="I105" s="28"/>
    </row>
    <row r="106" spans="1:9" ht="12.75">
      <c r="A106" s="570" t="s">
        <v>294</v>
      </c>
      <c r="B106" s="570"/>
      <c r="C106" s="570"/>
      <c r="D106" s="570"/>
      <c r="E106" s="570"/>
      <c r="F106" s="28"/>
      <c r="G106" s="28"/>
      <c r="H106" s="28"/>
      <c r="I106" s="28"/>
    </row>
    <row r="107" spans="1:9" ht="20.25" customHeight="1">
      <c r="A107" s="572" t="s">
        <v>295</v>
      </c>
      <c r="B107" s="572"/>
      <c r="C107" s="572"/>
      <c r="D107" s="572"/>
      <c r="E107" s="572"/>
      <c r="F107" s="28">
        <v>124</v>
      </c>
      <c r="G107" s="28">
        <v>149</v>
      </c>
      <c r="H107" s="280">
        <v>176</v>
      </c>
      <c r="I107" s="28">
        <v>212</v>
      </c>
    </row>
    <row r="108" spans="1:9" ht="12.75" hidden="1">
      <c r="A108" s="572" t="s">
        <v>296</v>
      </c>
      <c r="B108" s="572"/>
      <c r="C108" s="572"/>
      <c r="D108" s="572"/>
      <c r="E108" s="572"/>
      <c r="F108" s="28"/>
      <c r="G108" s="28"/>
      <c r="H108" s="280"/>
      <c r="I108" s="28"/>
    </row>
    <row r="109" spans="1:9" ht="12.75">
      <c r="A109" s="570" t="s">
        <v>242</v>
      </c>
      <c r="B109" s="570"/>
      <c r="C109" s="570"/>
      <c r="D109" s="570"/>
      <c r="E109" s="570"/>
      <c r="F109" s="64">
        <f>SUM(F107:F108)</f>
        <v>124</v>
      </c>
      <c r="G109" s="64">
        <f>SUM(G107:G108)</f>
        <v>149</v>
      </c>
      <c r="H109" s="65">
        <f>SUM(H107:H108)</f>
        <v>176</v>
      </c>
      <c r="I109" s="64">
        <f>SUM(I107:I108)</f>
        <v>212</v>
      </c>
    </row>
    <row r="110" spans="1:9" ht="12.75">
      <c r="A110" s="37"/>
      <c r="B110" s="37"/>
      <c r="C110" s="37"/>
      <c r="D110" s="37"/>
      <c r="E110" s="37"/>
      <c r="F110" s="110"/>
      <c r="G110" s="110"/>
      <c r="H110" s="110"/>
      <c r="I110" s="110"/>
    </row>
    <row r="111" spans="1:9" ht="12" customHeight="1">
      <c r="A111" s="570" t="s">
        <v>297</v>
      </c>
      <c r="B111" s="570"/>
      <c r="C111" s="570"/>
      <c r="D111" s="570"/>
      <c r="E111" s="570"/>
      <c r="F111" s="28"/>
      <c r="G111" s="28"/>
      <c r="H111" s="28"/>
      <c r="I111" s="28"/>
    </row>
    <row r="112" spans="1:9" ht="15" customHeight="1">
      <c r="A112" s="572" t="s">
        <v>298</v>
      </c>
      <c r="B112" s="572"/>
      <c r="C112" s="572"/>
      <c r="D112" s="572"/>
      <c r="E112" s="572"/>
      <c r="F112" s="28"/>
      <c r="G112" s="28">
        <v>13</v>
      </c>
      <c r="H112" s="280"/>
      <c r="I112" s="112">
        <v>18</v>
      </c>
    </row>
    <row r="113" spans="1:9" ht="12.75">
      <c r="A113" s="570" t="s">
        <v>242</v>
      </c>
      <c r="B113" s="570"/>
      <c r="C113" s="570"/>
      <c r="D113" s="570"/>
      <c r="E113" s="570"/>
      <c r="F113" s="64"/>
      <c r="G113" s="64">
        <f>G112</f>
        <v>13</v>
      </c>
      <c r="H113" s="65"/>
      <c r="I113" s="64">
        <f>I112</f>
        <v>18</v>
      </c>
    </row>
    <row r="114" ht="12.75">
      <c r="I114" s="11"/>
    </row>
    <row r="117" spans="1:9" ht="2.25" customHeight="1">
      <c r="A117" s="3"/>
      <c r="B117" s="3"/>
      <c r="C117" s="3"/>
      <c r="D117" s="3"/>
      <c r="E117" s="3"/>
      <c r="F117" s="107"/>
      <c r="G117" s="3"/>
      <c r="H117" s="107"/>
      <c r="I117" s="3"/>
    </row>
    <row r="118" spans="1:9" ht="12.75" hidden="1">
      <c r="A118" s="3"/>
      <c r="B118" s="3"/>
      <c r="C118" s="3"/>
      <c r="D118" s="3"/>
      <c r="E118" s="3"/>
      <c r="F118" s="107"/>
      <c r="G118" s="3"/>
      <c r="H118" s="107"/>
      <c r="I118" s="3"/>
    </row>
    <row r="119" spans="1:9" ht="12.75" hidden="1">
      <c r="A119" s="3"/>
      <c r="B119" s="3"/>
      <c r="C119" s="3"/>
      <c r="D119" s="3"/>
      <c r="E119" s="3"/>
      <c r="F119" s="107"/>
      <c r="G119" s="3"/>
      <c r="H119" s="107"/>
      <c r="I119" s="3"/>
    </row>
    <row r="120" spans="1:9" ht="12.75" hidden="1">
      <c r="A120" s="3"/>
      <c r="B120" s="3"/>
      <c r="C120" s="3"/>
      <c r="D120" s="3"/>
      <c r="E120" s="3"/>
      <c r="F120" s="107"/>
      <c r="G120" s="3"/>
      <c r="H120" s="107"/>
      <c r="I120" s="3"/>
    </row>
    <row r="122" spans="1:9" ht="12.75">
      <c r="A122" s="382" t="s">
        <v>299</v>
      </c>
      <c r="B122" s="382"/>
      <c r="C122" s="382"/>
      <c r="D122" s="382"/>
      <c r="E122" s="382"/>
      <c r="F122" s="382"/>
      <c r="G122" s="382"/>
      <c r="H122" s="382"/>
      <c r="I122" s="382"/>
    </row>
    <row r="124" spans="6:9" ht="12.75">
      <c r="F124" s="578" t="s">
        <v>429</v>
      </c>
      <c r="G124" s="580" t="s">
        <v>148</v>
      </c>
      <c r="H124" s="582" t="s">
        <v>424</v>
      </c>
      <c r="I124" s="580" t="s">
        <v>79</v>
      </c>
    </row>
    <row r="125" spans="6:9" ht="13.5" thickBot="1">
      <c r="F125" s="579"/>
      <c r="G125" s="581"/>
      <c r="H125" s="583"/>
      <c r="I125" s="581"/>
    </row>
    <row r="126" spans="7:9" ht="12.75">
      <c r="G126" s="11"/>
      <c r="H126" s="282"/>
      <c r="I126" s="177"/>
    </row>
    <row r="127" spans="1:10" ht="12.75">
      <c r="A127" s="570" t="s">
        <v>383</v>
      </c>
      <c r="B127" s="570"/>
      <c r="C127" s="570"/>
      <c r="D127" s="570"/>
      <c r="E127" s="570"/>
      <c r="F127" s="204"/>
      <c r="G127" s="204">
        <v>2789</v>
      </c>
      <c r="H127" s="283"/>
      <c r="I127" s="204">
        <v>3968</v>
      </c>
      <c r="J127" s="11"/>
    </row>
    <row r="128" spans="1:9" ht="23.25" customHeight="1">
      <c r="A128" s="572"/>
      <c r="B128" s="572"/>
      <c r="C128" s="572"/>
      <c r="D128" s="572"/>
      <c r="E128" s="572"/>
      <c r="F128" s="189"/>
      <c r="G128" s="189"/>
      <c r="H128" s="191"/>
      <c r="I128" s="191"/>
    </row>
    <row r="129" spans="1:9" ht="12.75">
      <c r="A129" s="570" t="s">
        <v>384</v>
      </c>
      <c r="B129" s="570"/>
      <c r="C129" s="570"/>
      <c r="D129" s="570"/>
      <c r="E129" s="570"/>
      <c r="F129" s="204">
        <v>4658</v>
      </c>
      <c r="G129" s="204">
        <v>4978</v>
      </c>
      <c r="H129" s="283">
        <v>6628</v>
      </c>
      <c r="I129" s="204">
        <v>7083</v>
      </c>
    </row>
    <row r="130" spans="1:9" ht="12.75">
      <c r="A130" s="154"/>
      <c r="B130" s="154"/>
      <c r="C130" s="154"/>
      <c r="D130" s="154"/>
      <c r="E130" s="154"/>
      <c r="F130" s="178"/>
      <c r="G130" s="179"/>
      <c r="H130" s="178"/>
      <c r="I130" s="179"/>
    </row>
    <row r="131" spans="1:9" ht="12.75">
      <c r="A131" s="155"/>
      <c r="B131" s="155"/>
      <c r="C131" s="155"/>
      <c r="D131" s="155"/>
      <c r="E131" s="155"/>
      <c r="F131" s="177"/>
      <c r="G131" s="9"/>
      <c r="H131" s="177"/>
      <c r="I131" s="9"/>
    </row>
    <row r="132" spans="1:9" ht="12.75">
      <c r="A132" s="154"/>
      <c r="B132" s="154"/>
      <c r="C132" s="154"/>
      <c r="D132" s="154"/>
      <c r="E132" s="154"/>
      <c r="F132" s="177"/>
      <c r="G132" s="9"/>
      <c r="H132" s="177"/>
      <c r="I132" s="9"/>
    </row>
    <row r="133" spans="1:9" ht="12.75" customHeight="1">
      <c r="A133" s="155"/>
      <c r="B133" s="155"/>
      <c r="C133" s="155"/>
      <c r="D133" s="155"/>
      <c r="E133" s="155"/>
      <c r="F133" s="177"/>
      <c r="G133" s="9"/>
      <c r="H133" s="177"/>
      <c r="I133" s="9"/>
    </row>
    <row r="134" spans="1:9" ht="12.75">
      <c r="A134" s="155"/>
      <c r="B134" s="155"/>
      <c r="C134" s="155"/>
      <c r="D134" s="155"/>
      <c r="E134" s="155"/>
      <c r="F134" s="177"/>
      <c r="G134" s="177"/>
      <c r="H134" s="177"/>
      <c r="I134" s="177"/>
    </row>
    <row r="135" spans="1:9" ht="12.75">
      <c r="A135" s="155"/>
      <c r="B135" s="155"/>
      <c r="C135" s="155"/>
      <c r="D135" s="155"/>
      <c r="E135" s="155"/>
      <c r="F135" s="177"/>
      <c r="G135" s="177"/>
      <c r="H135" s="177"/>
      <c r="I135" s="177"/>
    </row>
    <row r="136" spans="1:9" ht="12.75">
      <c r="A136" s="155"/>
      <c r="B136" s="155"/>
      <c r="C136" s="155"/>
      <c r="D136" s="155"/>
      <c r="E136" s="155"/>
      <c r="F136" s="177"/>
      <c r="G136" s="177"/>
      <c r="H136" s="177"/>
      <c r="I136" s="177"/>
    </row>
    <row r="137" spans="1:9" ht="12.75">
      <c r="A137" s="154"/>
      <c r="B137" s="154"/>
      <c r="C137" s="154"/>
      <c r="D137" s="154"/>
      <c r="E137" s="154"/>
      <c r="F137" s="178"/>
      <c r="G137" s="178"/>
      <c r="H137" s="178"/>
      <c r="I137" s="178"/>
    </row>
    <row r="138" spans="1:8" ht="12.75">
      <c r="A138" s="63"/>
      <c r="B138" s="63"/>
      <c r="C138" s="63"/>
      <c r="D138" s="63"/>
      <c r="E138" s="63"/>
      <c r="G138" s="9"/>
      <c r="H138" s="177"/>
    </row>
    <row r="139" spans="1:9" ht="12.75">
      <c r="A139" s="570"/>
      <c r="B139" s="570"/>
      <c r="C139" s="570"/>
      <c r="D139" s="570"/>
      <c r="E139" s="570"/>
      <c r="F139" s="30"/>
      <c r="G139" s="179"/>
      <c r="H139" s="178"/>
      <c r="I139" s="29"/>
    </row>
    <row r="140" spans="1:8" ht="12.75">
      <c r="A140" s="572"/>
      <c r="B140" s="572"/>
      <c r="C140" s="572"/>
      <c r="D140" s="572"/>
      <c r="E140" s="572"/>
      <c r="G140" s="9"/>
      <c r="H140" s="177"/>
    </row>
    <row r="141" spans="1:9" ht="12.75">
      <c r="A141" s="570"/>
      <c r="B141" s="570"/>
      <c r="C141" s="570"/>
      <c r="D141" s="570"/>
      <c r="E141" s="570"/>
      <c r="F141" s="30"/>
      <c r="G141" s="178"/>
      <c r="H141" s="178"/>
      <c r="I141" s="30"/>
    </row>
    <row r="142" spans="1:5" ht="12.75">
      <c r="A142" s="16"/>
      <c r="B142" s="16"/>
      <c r="C142" s="16"/>
      <c r="D142" s="16"/>
      <c r="E142" s="16"/>
    </row>
    <row r="143" spans="1:5" ht="12.75">
      <c r="A143" s="16"/>
      <c r="B143" s="16"/>
      <c r="C143" s="16"/>
      <c r="D143" s="16"/>
      <c r="E143" s="16"/>
    </row>
    <row r="144" spans="1:5" ht="12.75">
      <c r="A144" s="16"/>
      <c r="B144" s="16"/>
      <c r="C144" s="16"/>
      <c r="D144" s="16"/>
      <c r="E144" s="16"/>
    </row>
    <row r="145" spans="1:5" ht="12.75">
      <c r="A145" s="16"/>
      <c r="B145" s="16"/>
      <c r="C145" s="16"/>
      <c r="D145" s="16"/>
      <c r="E145" s="16"/>
    </row>
  </sheetData>
  <mergeCells count="117">
    <mergeCell ref="A141:E141"/>
    <mergeCell ref="A139:E139"/>
    <mergeCell ref="A140:E140"/>
    <mergeCell ref="A96:E96"/>
    <mergeCell ref="A102:E102"/>
    <mergeCell ref="A127:E127"/>
    <mergeCell ref="A128:E128"/>
    <mergeCell ref="A129:E129"/>
    <mergeCell ref="A122:I122"/>
    <mergeCell ref="F124:F125"/>
    <mergeCell ref="G124:G125"/>
    <mergeCell ref="H124:H125"/>
    <mergeCell ref="I124:I125"/>
    <mergeCell ref="A111:E111"/>
    <mergeCell ref="A112:E112"/>
    <mergeCell ref="A113:E113"/>
    <mergeCell ref="A106:E106"/>
    <mergeCell ref="A107:E107"/>
    <mergeCell ref="A108:E108"/>
    <mergeCell ref="A109:E109"/>
    <mergeCell ref="A101:E101"/>
    <mergeCell ref="A103:E103"/>
    <mergeCell ref="A104:E104"/>
    <mergeCell ref="A105:E105"/>
    <mergeCell ref="A97:E97"/>
    <mergeCell ref="A98:E98"/>
    <mergeCell ref="A99:E99"/>
    <mergeCell ref="A100:E100"/>
    <mergeCell ref="A93:E93"/>
    <mergeCell ref="A94:E94"/>
    <mergeCell ref="A95:E95"/>
    <mergeCell ref="A86:E86"/>
    <mergeCell ref="A88:E88"/>
    <mergeCell ref="A91:E91"/>
    <mergeCell ref="A92:E92"/>
    <mergeCell ref="A79:E79"/>
    <mergeCell ref="A80:E80"/>
    <mergeCell ref="A81:E81"/>
    <mergeCell ref="A85:E85"/>
    <mergeCell ref="A83:E83"/>
    <mergeCell ref="A75:E75"/>
    <mergeCell ref="A76:E76"/>
    <mergeCell ref="A77:E77"/>
    <mergeCell ref="A78:E78"/>
    <mergeCell ref="A71:E71"/>
    <mergeCell ref="A72:E72"/>
    <mergeCell ref="A73:E73"/>
    <mergeCell ref="A74:E74"/>
    <mergeCell ref="A67:E67"/>
    <mergeCell ref="A68:E68"/>
    <mergeCell ref="A69:E69"/>
    <mergeCell ref="A70:E70"/>
    <mergeCell ref="A64:E64"/>
    <mergeCell ref="A65:E65"/>
    <mergeCell ref="A66:E66"/>
    <mergeCell ref="A51:E51"/>
    <mergeCell ref="A52:E52"/>
    <mergeCell ref="A60:E60"/>
    <mergeCell ref="A63:E63"/>
    <mergeCell ref="A53:E53"/>
    <mergeCell ref="A54:E54"/>
    <mergeCell ref="A47:E47"/>
    <mergeCell ref="A48:E48"/>
    <mergeCell ref="A49:E49"/>
    <mergeCell ref="A50:E50"/>
    <mergeCell ref="A43:E43"/>
    <mergeCell ref="A44:E44"/>
    <mergeCell ref="A45:E45"/>
    <mergeCell ref="A46:E46"/>
    <mergeCell ref="A39:E39"/>
    <mergeCell ref="A40:E40"/>
    <mergeCell ref="A41:E41"/>
    <mergeCell ref="A42:E42"/>
    <mergeCell ref="A35:E35"/>
    <mergeCell ref="A36:E36"/>
    <mergeCell ref="A37:E37"/>
    <mergeCell ref="A38:E38"/>
    <mergeCell ref="A31:E31"/>
    <mergeCell ref="A32:E32"/>
    <mergeCell ref="A33:E33"/>
    <mergeCell ref="A34:E34"/>
    <mergeCell ref="A27:E27"/>
    <mergeCell ref="A28:E28"/>
    <mergeCell ref="A29:E29"/>
    <mergeCell ref="A30:E30"/>
    <mergeCell ref="A23:E23"/>
    <mergeCell ref="A24:E24"/>
    <mergeCell ref="A25:E25"/>
    <mergeCell ref="A26:E26"/>
    <mergeCell ref="A18:E18"/>
    <mergeCell ref="A19:E19"/>
    <mergeCell ref="A21:E21"/>
    <mergeCell ref="A22:E22"/>
    <mergeCell ref="A20:E20"/>
    <mergeCell ref="A14:E14"/>
    <mergeCell ref="A15:E15"/>
    <mergeCell ref="A16:E16"/>
    <mergeCell ref="A17:E17"/>
    <mergeCell ref="A10:E10"/>
    <mergeCell ref="A11:E11"/>
    <mergeCell ref="A12:E12"/>
    <mergeCell ref="A13:E13"/>
    <mergeCell ref="A6:I6"/>
    <mergeCell ref="A8:E8"/>
    <mergeCell ref="F8:F9"/>
    <mergeCell ref="G8:G9"/>
    <mergeCell ref="H8:H9"/>
    <mergeCell ref="I8:I9"/>
    <mergeCell ref="A9:E9"/>
    <mergeCell ref="A1:I1"/>
    <mergeCell ref="A2:I2"/>
    <mergeCell ref="A3:I3"/>
    <mergeCell ref="A4:I4"/>
    <mergeCell ref="F61:F62"/>
    <mergeCell ref="G61:G62"/>
    <mergeCell ref="H61:H62"/>
    <mergeCell ref="I61:I62"/>
  </mergeCells>
  <printOptions/>
  <pageMargins left="0.75" right="0.75" top="1" bottom="1" header="0.5" footer="0.5"/>
  <pageSetup firstPageNumber="14" useFirstPageNumber="1" horizontalDpi="600" verticalDpi="600" orientation="portrait" paperSize="9" r:id="rId1"/>
  <headerFooter alignWithMargins="0">
    <oddHeader>&amp;C"Rīgas juvelierizstrādājumu rūpnīca" JSC /AS/ single ID.40003044420
Annual accaunt for the period from 01.01.2008 to 31.12.2008</oddHeader>
    <oddFooter>&amp;R&amp;P</oddFooter>
  </headerFooter>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N392"/>
  <sheetViews>
    <sheetView workbookViewId="0" topLeftCell="B70">
      <selection activeCell="K97" sqref="K96:K97"/>
    </sheetView>
  </sheetViews>
  <sheetFormatPr defaultColWidth="9.140625" defaultRowHeight="12.75"/>
  <cols>
    <col min="3" max="3" width="5.28125" style="0" customWidth="1"/>
    <col min="4" max="4" width="9.8515625" style="190" customWidth="1"/>
    <col min="5" max="5" width="9.421875" style="131" customWidth="1"/>
    <col min="6" max="8" width="9.140625" style="131" customWidth="1"/>
    <col min="9" max="9" width="9.7109375" style="131" customWidth="1"/>
    <col min="10" max="10" width="0.2890625" style="0" customWidth="1"/>
  </cols>
  <sheetData>
    <row r="1" spans="1:9" ht="12.75" customHeight="1" hidden="1">
      <c r="A1" s="377"/>
      <c r="B1" s="377"/>
      <c r="C1" s="377"/>
      <c r="D1" s="377"/>
      <c r="E1" s="377"/>
      <c r="F1" s="377"/>
      <c r="G1" s="377"/>
      <c r="H1" s="377"/>
      <c r="I1" s="377"/>
    </row>
    <row r="2" spans="1:9" ht="12.75" customHeight="1">
      <c r="A2" s="606" t="s">
        <v>167</v>
      </c>
      <c r="B2" s="606"/>
      <c r="C2" s="606"/>
      <c r="D2" s="606"/>
      <c r="E2" s="606"/>
      <c r="F2" s="606"/>
      <c r="G2" s="606"/>
      <c r="H2" s="606"/>
      <c r="I2" s="606"/>
    </row>
    <row r="3" spans="1:9" ht="10.5" customHeight="1">
      <c r="A3" s="377"/>
      <c r="B3" s="377"/>
      <c r="C3" s="377"/>
      <c r="D3" s="377"/>
      <c r="E3" s="377"/>
      <c r="F3" s="377"/>
      <c r="G3" s="377"/>
      <c r="H3" s="377"/>
      <c r="I3" s="377"/>
    </row>
    <row r="4" spans="1:9" ht="11.25" customHeight="1">
      <c r="A4" s="615" t="s">
        <v>300</v>
      </c>
      <c r="B4" s="615"/>
      <c r="C4" s="615"/>
      <c r="D4" s="615"/>
      <c r="E4" s="615"/>
      <c r="F4" s="615"/>
      <c r="G4" s="615"/>
      <c r="H4" s="615"/>
      <c r="I4" s="615"/>
    </row>
    <row r="5" spans="1:9" ht="4.5" customHeight="1">
      <c r="A5" s="618"/>
      <c r="B5" s="618"/>
      <c r="C5" s="618"/>
      <c r="D5" s="618"/>
      <c r="E5" s="618"/>
      <c r="F5" s="618"/>
      <c r="G5" s="618"/>
      <c r="H5" s="618"/>
      <c r="I5" s="618"/>
    </row>
    <row r="6" spans="1:9" ht="12.75" customHeight="1" hidden="1">
      <c r="A6" s="36"/>
      <c r="B6" s="36"/>
      <c r="C6" s="36"/>
      <c r="D6" s="194"/>
      <c r="E6" s="130"/>
      <c r="F6" s="130"/>
      <c r="G6" s="130"/>
      <c r="H6" s="130"/>
      <c r="I6" s="130"/>
    </row>
    <row r="7" spans="1:9" ht="13.5" thickBot="1">
      <c r="A7" s="614" t="s">
        <v>301</v>
      </c>
      <c r="B7" s="614"/>
      <c r="C7" s="614"/>
      <c r="D7" s="614"/>
      <c r="E7" s="614"/>
      <c r="F7" s="614"/>
      <c r="G7" s="614"/>
      <c r="H7" s="614"/>
      <c r="I7" s="614"/>
    </row>
    <row r="8" spans="1:14" ht="54.75" customHeight="1" thickBot="1">
      <c r="A8" s="182"/>
      <c r="B8" s="181"/>
      <c r="C8" s="181" t="s">
        <v>371</v>
      </c>
      <c r="D8" s="207" t="s">
        <v>385</v>
      </c>
      <c r="E8" s="116" t="s">
        <v>302</v>
      </c>
      <c r="F8" s="116" t="s">
        <v>303</v>
      </c>
      <c r="G8" s="116" t="s">
        <v>102</v>
      </c>
      <c r="H8" s="121" t="s">
        <v>304</v>
      </c>
      <c r="I8" s="122" t="s">
        <v>242</v>
      </c>
      <c r="N8" t="s">
        <v>371</v>
      </c>
    </row>
    <row r="9" spans="1:9" ht="13.5" thickBot="1">
      <c r="A9" s="182"/>
      <c r="B9" s="187"/>
      <c r="C9" s="187"/>
      <c r="D9" s="143" t="s">
        <v>305</v>
      </c>
      <c r="E9" s="117" t="s">
        <v>305</v>
      </c>
      <c r="F9" s="117" t="s">
        <v>305</v>
      </c>
      <c r="G9" s="117" t="s">
        <v>305</v>
      </c>
      <c r="H9" s="123" t="s">
        <v>305</v>
      </c>
      <c r="I9" s="124" t="s">
        <v>305</v>
      </c>
    </row>
    <row r="10" spans="1:9" ht="12.75" customHeight="1">
      <c r="A10" s="604" t="s">
        <v>432</v>
      </c>
      <c r="B10" s="597"/>
      <c r="C10" s="173"/>
      <c r="D10" s="600">
        <v>58700</v>
      </c>
      <c r="E10" s="616">
        <v>180389</v>
      </c>
      <c r="F10" s="616">
        <v>74026</v>
      </c>
      <c r="G10" s="616">
        <v>64099</v>
      </c>
      <c r="H10" s="619">
        <v>45959</v>
      </c>
      <c r="I10" s="621">
        <f>SUM(D10:H10)</f>
        <v>423173</v>
      </c>
    </row>
    <row r="11" spans="1:9" ht="8.25" customHeight="1" thickBot="1">
      <c r="A11" s="598"/>
      <c r="B11" s="599"/>
      <c r="C11" s="186"/>
      <c r="D11" s="601"/>
      <c r="E11" s="617"/>
      <c r="F11" s="617"/>
      <c r="G11" s="617"/>
      <c r="H11" s="620"/>
      <c r="I11" s="622"/>
    </row>
    <row r="12" spans="1:9" ht="12.75" customHeight="1">
      <c r="A12" s="175" t="s">
        <v>375</v>
      </c>
      <c r="B12" s="173"/>
      <c r="C12" s="173"/>
      <c r="D12" s="149"/>
      <c r="E12" s="119"/>
      <c r="F12" s="125"/>
      <c r="G12" s="119">
        <v>257</v>
      </c>
      <c r="H12" s="125"/>
      <c r="I12" s="126">
        <f>SUM(D12:H12)</f>
        <v>257</v>
      </c>
    </row>
    <row r="13" spans="1:9" ht="12" customHeight="1">
      <c r="A13" s="205" t="s">
        <v>376</v>
      </c>
      <c r="B13" s="176"/>
      <c r="C13" s="176"/>
      <c r="D13" s="146"/>
      <c r="E13" s="137"/>
      <c r="F13" s="137"/>
      <c r="G13" s="137"/>
      <c r="H13" s="137"/>
      <c r="I13" s="140"/>
    </row>
    <row r="14" spans="1:9" ht="13.5" thickBot="1">
      <c r="A14" s="183" t="s">
        <v>306</v>
      </c>
      <c r="B14" s="188"/>
      <c r="C14" s="188"/>
      <c r="D14" s="196">
        <f>SUM(D10:D13)</f>
        <v>58700</v>
      </c>
      <c r="E14" s="120">
        <f>SUM(E10:E13)</f>
        <v>180389</v>
      </c>
      <c r="F14" s="120">
        <f>SUM(F10:F13)</f>
        <v>74026</v>
      </c>
      <c r="G14" s="120">
        <f>SUM(G10:G13)</f>
        <v>64356</v>
      </c>
      <c r="H14" s="127">
        <f>SUM(H10:H13)</f>
        <v>45959</v>
      </c>
      <c r="I14" s="199">
        <f>SUM(D14:H14)</f>
        <v>423430</v>
      </c>
    </row>
    <row r="15" spans="1:9" ht="12.75" customHeight="1">
      <c r="A15" s="596" t="s">
        <v>307</v>
      </c>
      <c r="B15" s="597"/>
      <c r="C15" s="173"/>
      <c r="D15" s="600">
        <v>13696</v>
      </c>
      <c r="E15" s="616">
        <v>41234</v>
      </c>
      <c r="F15" s="616">
        <v>67522</v>
      </c>
      <c r="G15" s="616">
        <v>63197</v>
      </c>
      <c r="H15" s="619">
        <v>26371</v>
      </c>
      <c r="I15" s="621">
        <f>SUM(D15:H15)</f>
        <v>212020</v>
      </c>
    </row>
    <row r="16" spans="1:9" ht="9" customHeight="1" thickBot="1">
      <c r="A16" s="598"/>
      <c r="B16" s="599"/>
      <c r="C16" s="186"/>
      <c r="D16" s="601"/>
      <c r="E16" s="617"/>
      <c r="F16" s="617"/>
      <c r="G16" s="617"/>
      <c r="H16" s="620"/>
      <c r="I16" s="622"/>
    </row>
    <row r="17" spans="1:9" ht="12.75" customHeight="1">
      <c r="A17" s="171" t="s">
        <v>375</v>
      </c>
      <c r="B17" s="173"/>
      <c r="C17" s="173"/>
      <c r="D17" s="149">
        <v>2936</v>
      </c>
      <c r="E17" s="119">
        <v>9019</v>
      </c>
      <c r="F17" s="119">
        <v>6504</v>
      </c>
      <c r="G17" s="119">
        <v>286</v>
      </c>
      <c r="H17" s="138">
        <v>5592</v>
      </c>
      <c r="I17" s="126">
        <f>SUM(D17:H17)</f>
        <v>24337</v>
      </c>
    </row>
    <row r="18" spans="1:9" ht="14.25" customHeight="1">
      <c r="A18" s="174" t="s">
        <v>376</v>
      </c>
      <c r="B18" s="176"/>
      <c r="C18" s="176"/>
      <c r="D18" s="146"/>
      <c r="E18" s="146"/>
      <c r="F18" s="146"/>
      <c r="G18" s="146"/>
      <c r="H18" s="139"/>
      <c r="I18" s="140"/>
    </row>
    <row r="19" spans="1:9" ht="13.5" thickBot="1">
      <c r="A19" s="183" t="s">
        <v>306</v>
      </c>
      <c r="B19" s="188"/>
      <c r="C19" s="188"/>
      <c r="D19" s="196">
        <f>SUM(D15:D18)</f>
        <v>16632</v>
      </c>
      <c r="E19" s="118">
        <f>SUM(E15:E18)</f>
        <v>50253</v>
      </c>
      <c r="F19" s="118">
        <f>SUM(F15:F18)</f>
        <v>74026</v>
      </c>
      <c r="G19" s="118">
        <f>SUM(G15:G18)</f>
        <v>63483</v>
      </c>
      <c r="H19" s="135">
        <f>SUM(H15:H18)</f>
        <v>31963</v>
      </c>
      <c r="I19" s="200">
        <f>SUM(D19:H19)</f>
        <v>236357</v>
      </c>
    </row>
    <row r="20" spans="1:9" ht="13.5" thickBot="1">
      <c r="A20" s="184" t="s">
        <v>308</v>
      </c>
      <c r="B20" s="187"/>
      <c r="C20" s="187"/>
      <c r="D20" s="143">
        <v>45004</v>
      </c>
      <c r="E20" s="143">
        <v>139155</v>
      </c>
      <c r="F20" s="143">
        <v>6504</v>
      </c>
      <c r="G20" s="143">
        <v>902</v>
      </c>
      <c r="H20" s="144">
        <v>19588</v>
      </c>
      <c r="I20" s="145">
        <f>SUM(D20:H20)</f>
        <v>211153</v>
      </c>
    </row>
    <row r="21" spans="1:9" ht="13.5" thickBot="1">
      <c r="A21" s="184" t="s">
        <v>309</v>
      </c>
      <c r="B21" s="187"/>
      <c r="C21" s="187"/>
      <c r="D21" s="143">
        <v>42068</v>
      </c>
      <c r="E21" s="143">
        <v>130136</v>
      </c>
      <c r="F21" s="143"/>
      <c r="G21" s="143">
        <v>873</v>
      </c>
      <c r="H21" s="144">
        <v>13996</v>
      </c>
      <c r="I21" s="145">
        <f>SUM(D21:H21)</f>
        <v>187073</v>
      </c>
    </row>
    <row r="22" spans="1:9" ht="30.75" customHeight="1" thickBot="1">
      <c r="A22" s="595"/>
      <c r="B22" s="595"/>
      <c r="C22" s="595"/>
      <c r="D22" s="595"/>
      <c r="E22" s="129"/>
      <c r="F22" s="129"/>
      <c r="G22" s="129"/>
      <c r="H22" s="129"/>
      <c r="I22" s="129"/>
    </row>
    <row r="23" spans="1:9" ht="55.5" customHeight="1" thickBot="1">
      <c r="A23" s="182"/>
      <c r="B23" s="187"/>
      <c r="C23" s="187"/>
      <c r="D23" s="207" t="s">
        <v>385</v>
      </c>
      <c r="E23" s="116" t="s">
        <v>302</v>
      </c>
      <c r="F23" s="116" t="s">
        <v>303</v>
      </c>
      <c r="G23" s="116" t="s">
        <v>102</v>
      </c>
      <c r="H23" s="121" t="s">
        <v>304</v>
      </c>
      <c r="I23" s="122" t="s">
        <v>242</v>
      </c>
    </row>
    <row r="24" spans="1:9" ht="15.75" customHeight="1" thickBot="1">
      <c r="A24" s="182"/>
      <c r="B24" s="187"/>
      <c r="C24" s="187"/>
      <c r="D24" s="185" t="s">
        <v>146</v>
      </c>
      <c r="E24" s="117" t="s">
        <v>146</v>
      </c>
      <c r="F24" s="117" t="s">
        <v>146</v>
      </c>
      <c r="G24" s="348" t="s">
        <v>146</v>
      </c>
      <c r="H24" s="128" t="s">
        <v>146</v>
      </c>
      <c r="I24" s="124" t="s">
        <v>146</v>
      </c>
    </row>
    <row r="25" spans="1:9" ht="12.75" customHeight="1">
      <c r="A25" s="604" t="s">
        <v>432</v>
      </c>
      <c r="B25" s="597"/>
      <c r="C25" s="597"/>
      <c r="D25" s="600">
        <v>83523</v>
      </c>
      <c r="E25" s="626">
        <v>256670</v>
      </c>
      <c r="F25" s="624">
        <v>105330</v>
      </c>
      <c r="G25" s="616">
        <v>91204</v>
      </c>
      <c r="H25" s="626">
        <v>65394</v>
      </c>
      <c r="I25" s="628">
        <f>SUM(D25:H25)</f>
        <v>602121</v>
      </c>
    </row>
    <row r="26" spans="1:9" ht="11.25" customHeight="1" thickBot="1">
      <c r="A26" s="598"/>
      <c r="B26" s="599"/>
      <c r="C26" s="599"/>
      <c r="D26" s="601"/>
      <c r="E26" s="627"/>
      <c r="F26" s="625"/>
      <c r="G26" s="617"/>
      <c r="H26" s="627"/>
      <c r="I26" s="629"/>
    </row>
    <row r="27" spans="1:11" ht="12.75" customHeight="1">
      <c r="A27" s="169" t="s">
        <v>375</v>
      </c>
      <c r="B27" s="173"/>
      <c r="C27" s="173"/>
      <c r="D27" s="149"/>
      <c r="E27" s="147"/>
      <c r="F27" s="201"/>
      <c r="G27" s="195">
        <v>366</v>
      </c>
      <c r="H27" s="201"/>
      <c r="I27" s="349">
        <f>SUM(G27:H27)</f>
        <v>366</v>
      </c>
      <c r="K27" s="101"/>
    </row>
    <row r="28" spans="1:11" ht="0.75" customHeight="1">
      <c r="A28" s="602" t="s">
        <v>390</v>
      </c>
      <c r="B28" s="365"/>
      <c r="C28" s="47"/>
      <c r="D28" s="195"/>
      <c r="E28" s="201"/>
      <c r="F28" s="201"/>
      <c r="G28" s="195"/>
      <c r="H28" s="201"/>
      <c r="I28" s="350"/>
      <c r="K28" s="101"/>
    </row>
    <row r="29" spans="1:9" ht="12" customHeight="1">
      <c r="A29" s="170" t="s">
        <v>376</v>
      </c>
      <c r="B29" s="176"/>
      <c r="C29" s="176"/>
      <c r="D29" s="146"/>
      <c r="E29" s="148"/>
      <c r="F29" s="148"/>
      <c r="G29" s="146"/>
      <c r="H29" s="148"/>
      <c r="I29" s="350"/>
    </row>
    <row r="30" spans="1:9" ht="13.5" thickBot="1">
      <c r="A30" s="183" t="s">
        <v>433</v>
      </c>
      <c r="B30" s="188"/>
      <c r="C30" s="188"/>
      <c r="D30" s="196">
        <f>SUM(D25:D29)</f>
        <v>83523</v>
      </c>
      <c r="E30" s="118">
        <f>SUM(E25:E29)</f>
        <v>256670</v>
      </c>
      <c r="F30" s="118">
        <f>SUM(F25:F29)</f>
        <v>105330</v>
      </c>
      <c r="G30" s="118">
        <f>SUM(G25:G29)</f>
        <v>91570</v>
      </c>
      <c r="H30" s="135">
        <f>SUM(H25:H29)</f>
        <v>65394</v>
      </c>
      <c r="I30" s="351">
        <f>SUM(D30:H30)</f>
        <v>602487</v>
      </c>
    </row>
    <row r="31" spans="1:9" ht="12.75" customHeight="1">
      <c r="A31" s="596" t="s">
        <v>434</v>
      </c>
      <c r="B31" s="597"/>
      <c r="C31" s="597"/>
      <c r="D31" s="600">
        <v>19488</v>
      </c>
      <c r="E31" s="616">
        <v>58670</v>
      </c>
      <c r="F31" s="616">
        <v>96076</v>
      </c>
      <c r="G31" s="616">
        <v>89921</v>
      </c>
      <c r="H31" s="619">
        <v>37523</v>
      </c>
      <c r="I31" s="623">
        <f>SUM(D31:H31)</f>
        <v>301678</v>
      </c>
    </row>
    <row r="32" spans="1:9" ht="8.25" customHeight="1" thickBot="1">
      <c r="A32" s="598"/>
      <c r="B32" s="599"/>
      <c r="C32" s="599"/>
      <c r="D32" s="601"/>
      <c r="E32" s="617"/>
      <c r="F32" s="617"/>
      <c r="G32" s="617"/>
      <c r="H32" s="620"/>
      <c r="I32" s="622"/>
    </row>
    <row r="33" spans="1:9" ht="12.75">
      <c r="A33" s="171" t="s">
        <v>375</v>
      </c>
      <c r="B33" s="173"/>
      <c r="C33" s="173"/>
      <c r="D33" s="149">
        <v>4177</v>
      </c>
      <c r="E33" s="147">
        <v>12833</v>
      </c>
      <c r="F33" s="147">
        <v>9254</v>
      </c>
      <c r="G33" s="147">
        <v>407</v>
      </c>
      <c r="H33" s="151">
        <v>7957</v>
      </c>
      <c r="I33" s="150">
        <f>SUM(D33:H33)</f>
        <v>34628</v>
      </c>
    </row>
    <row r="34" spans="1:9" ht="0.75" customHeight="1" hidden="1">
      <c r="A34" s="603" t="s">
        <v>390</v>
      </c>
      <c r="B34" s="365"/>
      <c r="C34" s="47"/>
      <c r="D34" s="195"/>
      <c r="E34" s="201"/>
      <c r="F34" s="201"/>
      <c r="G34" s="201"/>
      <c r="H34" s="202"/>
      <c r="I34" s="152"/>
    </row>
    <row r="35" spans="1:9" ht="12.75" customHeight="1">
      <c r="A35" s="172" t="s">
        <v>376</v>
      </c>
      <c r="B35" s="176"/>
      <c r="C35" s="176"/>
      <c r="D35" s="146"/>
      <c r="E35" s="148"/>
      <c r="F35" s="148"/>
      <c r="G35" s="148"/>
      <c r="H35" s="139"/>
      <c r="I35" s="152"/>
    </row>
    <row r="36" spans="1:9" ht="13.5" thickBot="1">
      <c r="A36" s="183" t="s">
        <v>433</v>
      </c>
      <c r="B36" s="188"/>
      <c r="C36" s="188"/>
      <c r="D36" s="196">
        <f>SUM(D31:D35)</f>
        <v>23665</v>
      </c>
      <c r="E36" s="118">
        <f>SUM(E31:E35)</f>
        <v>71503</v>
      </c>
      <c r="F36" s="118">
        <f>SUM(F31:F35)</f>
        <v>105330</v>
      </c>
      <c r="G36" s="118">
        <f>SUM(G31:G35)</f>
        <v>90328</v>
      </c>
      <c r="H36" s="135">
        <f>SUM(H31:H35)</f>
        <v>45480</v>
      </c>
      <c r="I36" s="200">
        <f>SUM(D36:H36)</f>
        <v>336306</v>
      </c>
    </row>
    <row r="37" spans="1:9" ht="13.5" thickBot="1">
      <c r="A37" s="184" t="s">
        <v>309</v>
      </c>
      <c r="B37" s="187"/>
      <c r="C37" s="187"/>
      <c r="D37" s="143">
        <v>64035</v>
      </c>
      <c r="E37" s="143">
        <v>198000</v>
      </c>
      <c r="F37" s="143">
        <v>9254</v>
      </c>
      <c r="G37" s="143">
        <v>1283</v>
      </c>
      <c r="H37" s="144">
        <v>27871</v>
      </c>
      <c r="I37" s="145">
        <f>SUM(D37:H37)</f>
        <v>300443</v>
      </c>
    </row>
    <row r="38" spans="1:9" ht="13.5" thickBot="1">
      <c r="A38" s="184" t="s">
        <v>435</v>
      </c>
      <c r="B38" s="187"/>
      <c r="C38" s="187"/>
      <c r="D38" s="143">
        <v>59858</v>
      </c>
      <c r="E38" s="143">
        <v>185167</v>
      </c>
      <c r="F38" s="143"/>
      <c r="G38" s="143">
        <v>1242</v>
      </c>
      <c r="H38" s="144">
        <v>19914</v>
      </c>
      <c r="I38" s="145">
        <f>SUM(D38:H38)</f>
        <v>266181</v>
      </c>
    </row>
    <row r="39" spans="1:9" ht="19.5" customHeight="1">
      <c r="A39" s="630" t="s">
        <v>310</v>
      </c>
      <c r="B39" s="630"/>
      <c r="C39" s="630"/>
      <c r="D39" s="630"/>
      <c r="E39" s="630"/>
      <c r="F39" s="630"/>
      <c r="G39" s="630"/>
      <c r="H39" s="630"/>
      <c r="I39" s="630"/>
    </row>
    <row r="40" spans="1:9" ht="20.25" customHeight="1">
      <c r="A40" s="631" t="s">
        <v>436</v>
      </c>
      <c r="B40" s="631"/>
      <c r="C40" s="631"/>
      <c r="D40" s="631"/>
      <c r="E40" s="631"/>
      <c r="F40" s="631"/>
      <c r="G40" s="631"/>
      <c r="H40" s="631"/>
      <c r="I40" s="631"/>
    </row>
    <row r="41" spans="1:9" ht="24" customHeight="1">
      <c r="A41" s="631" t="s">
        <v>311</v>
      </c>
      <c r="B41" s="631"/>
      <c r="C41" s="631"/>
      <c r="D41" s="631"/>
      <c r="E41" s="631"/>
      <c r="F41" s="631"/>
      <c r="G41" s="631"/>
      <c r="H41" s="631"/>
      <c r="I41" s="631"/>
    </row>
    <row r="42" spans="1:9" ht="13.5" customHeight="1">
      <c r="A42" s="606" t="s">
        <v>322</v>
      </c>
      <c r="B42" s="606"/>
      <c r="C42" s="606"/>
      <c r="D42" s="606"/>
      <c r="E42" s="606"/>
      <c r="F42" s="606"/>
      <c r="G42" s="606"/>
      <c r="H42" s="606"/>
      <c r="I42" s="606"/>
    </row>
    <row r="43" spans="1:9" ht="13.5" customHeight="1">
      <c r="A43" s="206"/>
      <c r="B43" s="206"/>
      <c r="C43" s="206"/>
      <c r="D43" s="206"/>
      <c r="E43" s="206"/>
      <c r="F43" s="206"/>
      <c r="G43" s="206"/>
      <c r="H43" s="206"/>
      <c r="I43" s="206"/>
    </row>
    <row r="44" spans="1:9" ht="15" customHeight="1">
      <c r="A44" s="13"/>
      <c r="B44" s="13"/>
      <c r="C44" s="13"/>
      <c r="E44" s="129"/>
      <c r="F44" s="632" t="s">
        <v>429</v>
      </c>
      <c r="G44" s="634" t="s">
        <v>437</v>
      </c>
      <c r="H44" s="636" t="s">
        <v>438</v>
      </c>
      <c r="I44" s="632" t="s">
        <v>79</v>
      </c>
    </row>
    <row r="45" spans="1:9" ht="15" customHeight="1" thickBot="1">
      <c r="A45" s="570" t="s">
        <v>312</v>
      </c>
      <c r="B45" s="570"/>
      <c r="C45" s="570"/>
      <c r="D45" s="570"/>
      <c r="E45" s="570"/>
      <c r="F45" s="633"/>
      <c r="G45" s="635"/>
      <c r="H45" s="637"/>
      <c r="I45" s="633"/>
    </row>
    <row r="46" spans="1:9" ht="6" customHeight="1" thickTop="1">
      <c r="A46" s="37"/>
      <c r="B46" s="37"/>
      <c r="C46" s="37"/>
      <c r="D46" s="37"/>
      <c r="E46" s="37"/>
      <c r="F46" s="208"/>
      <c r="G46" s="208"/>
      <c r="H46" s="284"/>
      <c r="I46" s="208"/>
    </row>
    <row r="47" spans="1:9" ht="12.75" customHeight="1">
      <c r="A47" s="572" t="s">
        <v>313</v>
      </c>
      <c r="B47" s="572"/>
      <c r="C47" s="572"/>
      <c r="D47" s="572"/>
      <c r="E47" s="572"/>
      <c r="F47" s="129">
        <v>161173</v>
      </c>
      <c r="G47" s="129">
        <v>186728</v>
      </c>
      <c r="H47" s="180">
        <v>229329</v>
      </c>
      <c r="I47" s="129">
        <v>265690</v>
      </c>
    </row>
    <row r="48" spans="1:9" ht="12.75" customHeight="1">
      <c r="A48" s="572" t="s">
        <v>314</v>
      </c>
      <c r="B48" s="572"/>
      <c r="C48" s="572"/>
      <c r="D48" s="572"/>
      <c r="E48" s="572"/>
      <c r="F48" s="129">
        <v>2263</v>
      </c>
      <c r="G48" s="129">
        <v>2608</v>
      </c>
      <c r="H48" s="180">
        <v>3220</v>
      </c>
      <c r="I48" s="129">
        <v>3711</v>
      </c>
    </row>
    <row r="49" spans="1:9" ht="12.75" customHeight="1">
      <c r="A49" s="572" t="s">
        <v>315</v>
      </c>
      <c r="B49" s="572"/>
      <c r="C49" s="572"/>
      <c r="D49" s="572"/>
      <c r="E49" s="572"/>
      <c r="F49" s="129">
        <v>54041</v>
      </c>
      <c r="G49" s="129">
        <v>53236</v>
      </c>
      <c r="H49" s="180">
        <v>76893</v>
      </c>
      <c r="I49" s="129">
        <v>75748</v>
      </c>
    </row>
    <row r="50" spans="1:9" ht="12.75" customHeight="1">
      <c r="A50" s="572" t="s">
        <v>316</v>
      </c>
      <c r="B50" s="572"/>
      <c r="C50" s="572"/>
      <c r="D50" s="572"/>
      <c r="E50" s="572"/>
      <c r="F50" s="129">
        <v>690</v>
      </c>
      <c r="G50" s="129">
        <v>454</v>
      </c>
      <c r="H50" s="180">
        <v>982</v>
      </c>
      <c r="I50" s="129">
        <v>646</v>
      </c>
    </row>
    <row r="51" spans="1:9" ht="12.75" customHeight="1">
      <c r="A51" s="572" t="s">
        <v>317</v>
      </c>
      <c r="B51" s="572"/>
      <c r="C51" s="572"/>
      <c r="D51" s="572"/>
      <c r="E51" s="572"/>
      <c r="F51" s="129">
        <v>1503</v>
      </c>
      <c r="G51" s="129">
        <v>1362</v>
      </c>
      <c r="H51" s="180">
        <v>2139</v>
      </c>
      <c r="I51" s="129">
        <v>1938</v>
      </c>
    </row>
    <row r="52" spans="1:9" ht="12.75" customHeight="1">
      <c r="A52" s="572" t="s">
        <v>318</v>
      </c>
      <c r="B52" s="572"/>
      <c r="C52" s="572"/>
      <c r="D52" s="572"/>
      <c r="E52" s="572"/>
      <c r="F52" s="129">
        <v>23</v>
      </c>
      <c r="G52" s="129">
        <v>52</v>
      </c>
      <c r="H52" s="180">
        <v>33</v>
      </c>
      <c r="I52" s="129">
        <v>74</v>
      </c>
    </row>
    <row r="53" spans="1:9" ht="0.75" customHeight="1" hidden="1">
      <c r="A53" s="572"/>
      <c r="B53" s="572"/>
      <c r="C53" s="572"/>
      <c r="D53" s="572"/>
      <c r="E53" s="572"/>
      <c r="F53" s="129"/>
      <c r="G53" s="129"/>
      <c r="H53" s="180"/>
      <c r="I53" s="129"/>
    </row>
    <row r="54" spans="1:9" ht="12.75" customHeight="1">
      <c r="A54" s="572" t="s">
        <v>319</v>
      </c>
      <c r="B54" s="572"/>
      <c r="C54" s="572"/>
      <c r="D54" s="572"/>
      <c r="E54" s="572"/>
      <c r="F54" s="129">
        <v>292</v>
      </c>
      <c r="G54" s="129">
        <v>292</v>
      </c>
      <c r="H54" s="180">
        <v>415</v>
      </c>
      <c r="I54" s="129">
        <v>415</v>
      </c>
    </row>
    <row r="55" spans="1:9" ht="12.75" customHeight="1">
      <c r="A55" s="572" t="s">
        <v>320</v>
      </c>
      <c r="B55" s="572"/>
      <c r="C55" s="572"/>
      <c r="D55" s="572"/>
      <c r="E55" s="572"/>
      <c r="F55" s="129">
        <v>4681</v>
      </c>
      <c r="G55" s="129">
        <v>4739</v>
      </c>
      <c r="H55" s="180">
        <v>6660</v>
      </c>
      <c r="I55" s="129">
        <v>6743</v>
      </c>
    </row>
    <row r="56" spans="1:9" ht="12.75" customHeight="1">
      <c r="A56" s="572" t="s">
        <v>321</v>
      </c>
      <c r="B56" s="572"/>
      <c r="C56" s="572"/>
      <c r="D56" s="572"/>
      <c r="E56" s="572"/>
      <c r="F56" s="129">
        <v>91</v>
      </c>
      <c r="G56" s="129">
        <v>55</v>
      </c>
      <c r="H56" s="137">
        <v>129</v>
      </c>
      <c r="I56" s="129">
        <v>78</v>
      </c>
    </row>
    <row r="57" spans="1:9" ht="12.75" customHeight="1" thickBot="1">
      <c r="A57" s="570" t="s">
        <v>242</v>
      </c>
      <c r="B57" s="570"/>
      <c r="C57" s="570"/>
      <c r="D57" s="570"/>
      <c r="E57" s="570"/>
      <c r="F57" s="141">
        <f>SUM(F47:F56)</f>
        <v>224757</v>
      </c>
      <c r="G57" s="141">
        <f>SUM(G47:G56)</f>
        <v>249526</v>
      </c>
      <c r="H57" s="285">
        <f>SUM(H47:H56)</f>
        <v>319800</v>
      </c>
      <c r="I57" s="141">
        <f>SUM(I47:I56)</f>
        <v>355043</v>
      </c>
    </row>
    <row r="58" ht="12" customHeight="1" thickTop="1"/>
    <row r="59" spans="1:9" ht="12.75" hidden="1">
      <c r="A59" s="377"/>
      <c r="B59" s="377"/>
      <c r="C59" s="377"/>
      <c r="D59" s="377"/>
      <c r="E59" s="377"/>
      <c r="F59" s="377"/>
      <c r="G59" s="377"/>
      <c r="H59" s="377"/>
      <c r="I59" s="377"/>
    </row>
    <row r="60" spans="1:9" ht="12.75" hidden="1">
      <c r="A60" s="606"/>
      <c r="B60" s="606"/>
      <c r="C60" s="606"/>
      <c r="D60" s="606"/>
      <c r="E60" s="606"/>
      <c r="F60" s="606"/>
      <c r="G60" s="606"/>
      <c r="H60" s="606"/>
      <c r="I60" s="606"/>
    </row>
    <row r="61" spans="1:9" ht="12.75" hidden="1">
      <c r="A61" s="3"/>
      <c r="B61" s="3"/>
      <c r="C61" s="3"/>
      <c r="E61" s="107"/>
      <c r="F61" s="107"/>
      <c r="G61" s="107"/>
      <c r="H61" s="107"/>
      <c r="I61" s="107"/>
    </row>
    <row r="62" ht="12.75" customHeight="1" hidden="1"/>
    <row r="63" spans="1:9" ht="12.75" hidden="1">
      <c r="A63" s="35"/>
      <c r="B63" s="35"/>
      <c r="C63" s="35"/>
      <c r="D63" s="197"/>
      <c r="E63" s="132"/>
      <c r="F63" s="132"/>
      <c r="G63" s="132"/>
      <c r="H63" s="132"/>
      <c r="I63" s="132"/>
    </row>
    <row r="64" spans="1:9" ht="12.75" customHeight="1">
      <c r="A64" s="640" t="s">
        <v>323</v>
      </c>
      <c r="B64" s="640"/>
      <c r="C64" s="640"/>
      <c r="D64" s="640"/>
      <c r="E64" s="640"/>
      <c r="F64" s="639"/>
      <c r="G64" s="639"/>
      <c r="H64" s="639"/>
      <c r="I64" s="639"/>
    </row>
    <row r="65" spans="1:9" ht="3.75" customHeight="1">
      <c r="A65" s="640"/>
      <c r="B65" s="640"/>
      <c r="C65" s="640"/>
      <c r="D65" s="640"/>
      <c r="E65" s="640"/>
      <c r="F65" s="639"/>
      <c r="G65" s="639"/>
      <c r="H65" s="639"/>
      <c r="I65" s="639"/>
    </row>
    <row r="66" spans="1:9" ht="12.75">
      <c r="A66" s="572" t="s">
        <v>324</v>
      </c>
      <c r="B66" s="572"/>
      <c r="C66" s="572"/>
      <c r="D66" s="572"/>
      <c r="E66" s="572"/>
      <c r="F66" s="129">
        <v>564</v>
      </c>
      <c r="G66" s="129">
        <v>145</v>
      </c>
      <c r="H66" s="180">
        <v>803</v>
      </c>
      <c r="I66" s="129">
        <v>206</v>
      </c>
    </row>
    <row r="67" spans="1:9" ht="12.75">
      <c r="A67" s="572" t="s">
        <v>325</v>
      </c>
      <c r="B67" s="572"/>
      <c r="C67" s="572"/>
      <c r="D67" s="572"/>
      <c r="E67" s="572"/>
      <c r="F67" s="129"/>
      <c r="G67" s="129">
        <v>170</v>
      </c>
      <c r="H67" s="180"/>
      <c r="I67" s="129">
        <v>242</v>
      </c>
    </row>
    <row r="68" spans="1:9" ht="12.75" customHeight="1" hidden="1">
      <c r="A68" s="572"/>
      <c r="B68" s="572"/>
      <c r="C68" s="572"/>
      <c r="D68" s="572"/>
      <c r="E68" s="572"/>
      <c r="F68" s="129"/>
      <c r="G68" s="129"/>
      <c r="H68" s="180"/>
      <c r="I68" s="129"/>
    </row>
    <row r="69" spans="1:9" ht="13.5" thickBot="1">
      <c r="A69" s="638" t="s">
        <v>242</v>
      </c>
      <c r="B69" s="638"/>
      <c r="C69" s="638"/>
      <c r="D69" s="638"/>
      <c r="E69" s="638"/>
      <c r="F69" s="142">
        <f>SUM(F66:F68)</f>
        <v>564</v>
      </c>
      <c r="G69" s="142">
        <f>SUM(G66:G68)</f>
        <v>315</v>
      </c>
      <c r="H69" s="156">
        <f>SUM(H66:H68)</f>
        <v>803</v>
      </c>
      <c r="I69" s="142">
        <f>SUM(I66:I68)</f>
        <v>448</v>
      </c>
    </row>
    <row r="70" spans="1:9" ht="13.5" thickTop="1">
      <c r="A70" s="572"/>
      <c r="B70" s="572"/>
      <c r="C70" s="572"/>
      <c r="D70" s="572"/>
      <c r="E70" s="572"/>
      <c r="F70" s="129"/>
      <c r="G70" s="129"/>
      <c r="H70" s="129"/>
      <c r="I70" s="129"/>
    </row>
    <row r="71" spans="1:9" ht="13.5" customHeight="1">
      <c r="A71" s="570" t="s">
        <v>326</v>
      </c>
      <c r="B71" s="570"/>
      <c r="C71" s="570"/>
      <c r="D71" s="570"/>
      <c r="E71" s="570"/>
      <c r="F71" s="129"/>
      <c r="G71" s="129"/>
      <c r="H71" s="129"/>
      <c r="I71" s="129"/>
    </row>
    <row r="72" spans="1:9" ht="14.25" customHeight="1">
      <c r="A72" s="572" t="s">
        <v>111</v>
      </c>
      <c r="B72" s="572"/>
      <c r="C72" s="572"/>
      <c r="D72" s="572"/>
      <c r="E72" s="572"/>
      <c r="F72" s="129">
        <v>379138</v>
      </c>
      <c r="G72" s="129">
        <v>351002</v>
      </c>
      <c r="H72" s="180">
        <v>539465</v>
      </c>
      <c r="I72" s="129">
        <v>499431</v>
      </c>
    </row>
    <row r="73" spans="1:9" ht="12.75">
      <c r="A73" s="572" t="s">
        <v>327</v>
      </c>
      <c r="B73" s="572"/>
      <c r="C73" s="572"/>
      <c r="D73" s="572"/>
      <c r="E73" s="572"/>
      <c r="F73" s="129">
        <v>2443</v>
      </c>
      <c r="G73" s="129">
        <v>647</v>
      </c>
      <c r="H73" s="180">
        <v>3476</v>
      </c>
      <c r="I73" s="129">
        <v>921</v>
      </c>
    </row>
    <row r="74" spans="1:9" ht="12.75">
      <c r="A74" s="572" t="s">
        <v>328</v>
      </c>
      <c r="B74" s="572"/>
      <c r="C74" s="572"/>
      <c r="D74" s="572"/>
      <c r="E74" s="572"/>
      <c r="F74" s="129">
        <v>11116</v>
      </c>
      <c r="G74" s="129">
        <v>22365</v>
      </c>
      <c r="H74" s="180">
        <v>15817</v>
      </c>
      <c r="I74" s="129">
        <v>31822</v>
      </c>
    </row>
    <row r="75" spans="1:9" ht="13.5" thickBot="1">
      <c r="A75" s="570" t="s">
        <v>329</v>
      </c>
      <c r="B75" s="570"/>
      <c r="C75" s="570"/>
      <c r="D75" s="570"/>
      <c r="E75" s="570"/>
      <c r="F75" s="142">
        <f>SUM(F72:F74)</f>
        <v>392697</v>
      </c>
      <c r="G75" s="142">
        <f>SUM(G72:G74)</f>
        <v>374014</v>
      </c>
      <c r="H75" s="156">
        <f>SUM(H72:H74)</f>
        <v>558758</v>
      </c>
      <c r="I75" s="142">
        <f>SUM(I72:I74)</f>
        <v>532174</v>
      </c>
    </row>
    <row r="76" spans="1:9" ht="13.5" thickTop="1">
      <c r="A76" s="572"/>
      <c r="B76" s="572"/>
      <c r="C76" s="572"/>
      <c r="D76" s="572"/>
      <c r="E76" s="572"/>
      <c r="F76" s="129"/>
      <c r="G76" s="136"/>
      <c r="H76" s="136"/>
      <c r="I76" s="129"/>
    </row>
    <row r="77" spans="1:10" ht="12.75" customHeight="1" hidden="1">
      <c r="A77" s="570"/>
      <c r="B77" s="570"/>
      <c r="C77" s="570"/>
      <c r="D77" s="570"/>
      <c r="E77" s="570"/>
      <c r="F77" s="153"/>
      <c r="G77" s="153"/>
      <c r="H77" s="153"/>
      <c r="I77" s="153"/>
      <c r="J77" s="9"/>
    </row>
    <row r="78" spans="1:9" ht="12.75" customHeight="1" hidden="1">
      <c r="A78" s="9"/>
      <c r="B78" s="9"/>
      <c r="C78" s="9"/>
      <c r="D78" s="192"/>
      <c r="E78" s="133"/>
      <c r="F78" s="133"/>
      <c r="G78" s="133"/>
      <c r="H78" s="133"/>
      <c r="I78" s="133"/>
    </row>
    <row r="79" spans="1:9" ht="12.75" customHeight="1" hidden="1">
      <c r="A79" s="641"/>
      <c r="B79" s="641"/>
      <c r="C79" s="641"/>
      <c r="D79" s="641"/>
      <c r="E79" s="641"/>
      <c r="F79" s="136"/>
      <c r="G79" s="136"/>
      <c r="H79" s="136"/>
      <c r="I79" s="136"/>
    </row>
    <row r="80" spans="1:9" ht="12.75" customHeight="1" hidden="1">
      <c r="A80" s="641"/>
      <c r="B80" s="641"/>
      <c r="C80" s="641"/>
      <c r="D80" s="641"/>
      <c r="E80" s="641"/>
      <c r="F80" s="136"/>
      <c r="G80" s="136"/>
      <c r="H80" s="136"/>
      <c r="I80" s="136"/>
    </row>
    <row r="81" spans="1:9" ht="12.75" customHeight="1" hidden="1">
      <c r="A81" s="642"/>
      <c r="B81" s="642"/>
      <c r="C81" s="642"/>
      <c r="D81" s="642"/>
      <c r="E81" s="642"/>
      <c r="F81" s="136"/>
      <c r="G81" s="136"/>
      <c r="H81" s="136"/>
      <c r="I81" s="136"/>
    </row>
    <row r="82" spans="1:9" ht="12.75" customHeight="1" hidden="1">
      <c r="A82" s="642"/>
      <c r="B82" s="642"/>
      <c r="C82" s="642"/>
      <c r="D82" s="642"/>
      <c r="E82" s="642"/>
      <c r="F82" s="136"/>
      <c r="G82" s="136"/>
      <c r="H82" s="136"/>
      <c r="I82" s="136"/>
    </row>
    <row r="83" spans="1:9" ht="12.75" customHeight="1" hidden="1">
      <c r="A83" s="641"/>
      <c r="B83" s="641"/>
      <c r="C83" s="641"/>
      <c r="D83" s="641"/>
      <c r="E83" s="641"/>
      <c r="F83" s="136"/>
      <c r="G83" s="136"/>
      <c r="H83" s="136"/>
      <c r="I83" s="136"/>
    </row>
    <row r="84" spans="1:9" ht="0.75" customHeight="1" hidden="1">
      <c r="A84" s="572"/>
      <c r="B84" s="572"/>
      <c r="C84" s="572"/>
      <c r="D84" s="572"/>
      <c r="E84" s="572"/>
      <c r="F84" s="129"/>
      <c r="G84" s="136"/>
      <c r="H84" s="136"/>
      <c r="I84" s="129"/>
    </row>
    <row r="85" spans="1:9" ht="12.75">
      <c r="A85" s="570" t="s">
        <v>330</v>
      </c>
      <c r="B85" s="570"/>
      <c r="C85" s="570"/>
      <c r="D85" s="570"/>
      <c r="E85" s="570"/>
      <c r="F85" s="129"/>
      <c r="G85" s="136"/>
      <c r="H85" s="136"/>
      <c r="I85" s="136"/>
    </row>
    <row r="86" spans="1:9" ht="14.25" customHeight="1">
      <c r="A86" s="572" t="s">
        <v>331</v>
      </c>
      <c r="B86" s="572"/>
      <c r="C86" s="572"/>
      <c r="D86" s="572"/>
      <c r="E86" s="572"/>
      <c r="F86" s="129">
        <v>835</v>
      </c>
      <c r="G86" s="129">
        <v>768</v>
      </c>
      <c r="H86" s="129">
        <v>1188</v>
      </c>
      <c r="I86" s="129">
        <v>1094</v>
      </c>
    </row>
    <row r="87" spans="1:9" ht="12.75">
      <c r="A87" s="572" t="s">
        <v>357</v>
      </c>
      <c r="B87" s="572"/>
      <c r="C87" s="572"/>
      <c r="D87" s="572"/>
      <c r="E87" s="572"/>
      <c r="F87" s="129"/>
      <c r="G87" s="129">
        <v>96</v>
      </c>
      <c r="H87" s="129"/>
      <c r="I87" s="129">
        <v>137</v>
      </c>
    </row>
    <row r="88" spans="1:9" ht="12.75" customHeight="1" hidden="1">
      <c r="A88" s="572"/>
      <c r="B88" s="572"/>
      <c r="C88" s="572"/>
      <c r="D88" s="572"/>
      <c r="E88" s="572"/>
      <c r="F88" s="129"/>
      <c r="G88" s="129"/>
      <c r="H88" s="129"/>
      <c r="I88" s="129"/>
    </row>
    <row r="89" spans="1:9" ht="13.5" thickBot="1">
      <c r="A89" s="570" t="s">
        <v>242</v>
      </c>
      <c r="B89" s="570"/>
      <c r="C89" s="570"/>
      <c r="D89" s="570"/>
      <c r="E89" s="570"/>
      <c r="F89" s="142">
        <f>SUM(F86:F88)</f>
        <v>835</v>
      </c>
      <c r="G89" s="142">
        <v>865</v>
      </c>
      <c r="H89" s="156">
        <f>SUM(H86:H88)</f>
        <v>1188</v>
      </c>
      <c r="I89" s="142">
        <f>SUM(I86:I88)</f>
        <v>1231</v>
      </c>
    </row>
    <row r="90" spans="1:9" ht="13.5" thickTop="1">
      <c r="A90" s="572"/>
      <c r="B90" s="572"/>
      <c r="C90" s="572"/>
      <c r="D90" s="572"/>
      <c r="E90" s="572"/>
      <c r="F90" s="129"/>
      <c r="G90" s="129"/>
      <c r="H90" s="129"/>
      <c r="I90" s="129"/>
    </row>
    <row r="91" spans="1:9" ht="12.75">
      <c r="A91" s="570" t="s">
        <v>332</v>
      </c>
      <c r="B91" s="570"/>
      <c r="C91" s="570"/>
      <c r="D91" s="570"/>
      <c r="E91" s="570"/>
      <c r="F91" s="129"/>
      <c r="G91" s="129"/>
      <c r="H91" s="129"/>
      <c r="I91" s="129"/>
    </row>
    <row r="92" spans="1:9" ht="14.25" customHeight="1">
      <c r="A92" s="572" t="s">
        <v>333</v>
      </c>
      <c r="B92" s="572"/>
      <c r="C92" s="572"/>
      <c r="D92" s="572"/>
      <c r="E92" s="572"/>
      <c r="F92" s="129"/>
      <c r="G92" s="129">
        <v>587</v>
      </c>
      <c r="H92" s="180"/>
      <c r="I92" s="129">
        <v>835</v>
      </c>
    </row>
    <row r="93" spans="1:9" ht="12.75">
      <c r="A93" s="572" t="s">
        <v>334</v>
      </c>
      <c r="B93" s="572"/>
      <c r="C93" s="572"/>
      <c r="D93" s="572"/>
      <c r="E93" s="572"/>
      <c r="F93" s="129">
        <v>100</v>
      </c>
      <c r="G93" s="129">
        <v>34</v>
      </c>
      <c r="H93" s="180">
        <v>142</v>
      </c>
      <c r="I93" s="129">
        <v>49</v>
      </c>
    </row>
    <row r="94" spans="1:9" ht="12.75" customHeight="1" hidden="1">
      <c r="A94" s="572"/>
      <c r="B94" s="572"/>
      <c r="C94" s="572"/>
      <c r="D94" s="572"/>
      <c r="E94" s="572"/>
      <c r="F94" s="129"/>
      <c r="G94" s="129"/>
      <c r="H94" s="180"/>
      <c r="I94" s="129"/>
    </row>
    <row r="95" spans="1:9" ht="12.75">
      <c r="A95" s="572" t="s">
        <v>335</v>
      </c>
      <c r="B95" s="572"/>
      <c r="C95" s="572"/>
      <c r="D95" s="572"/>
      <c r="E95" s="572"/>
      <c r="F95" s="129">
        <v>259</v>
      </c>
      <c r="G95" s="129">
        <v>263</v>
      </c>
      <c r="H95" s="180">
        <v>369</v>
      </c>
      <c r="I95" s="129">
        <v>374</v>
      </c>
    </row>
    <row r="96" spans="1:9" ht="12.75">
      <c r="A96" s="572" t="s">
        <v>336</v>
      </c>
      <c r="B96" s="572"/>
      <c r="C96" s="572"/>
      <c r="D96" s="572"/>
      <c r="E96" s="572"/>
      <c r="F96" s="129">
        <v>150</v>
      </c>
      <c r="G96" s="129">
        <v>150</v>
      </c>
      <c r="H96" s="180">
        <v>213</v>
      </c>
      <c r="I96" s="129">
        <v>213</v>
      </c>
    </row>
    <row r="97" spans="1:9" ht="12.75">
      <c r="A97" s="572" t="s">
        <v>337</v>
      </c>
      <c r="B97" s="572"/>
      <c r="C97" s="572"/>
      <c r="D97" s="572"/>
      <c r="E97" s="572"/>
      <c r="F97" s="129">
        <v>5000</v>
      </c>
      <c r="G97" s="129"/>
      <c r="H97" s="180">
        <v>7114</v>
      </c>
      <c r="I97" s="129"/>
    </row>
    <row r="98" spans="1:9" ht="12.75">
      <c r="A98" s="572" t="s">
        <v>460</v>
      </c>
      <c r="B98" s="572"/>
      <c r="C98" s="572"/>
      <c r="D98" s="572"/>
      <c r="E98" s="572"/>
      <c r="F98" s="129">
        <v>2500</v>
      </c>
      <c r="G98" s="129"/>
      <c r="H98" s="180">
        <v>3558</v>
      </c>
      <c r="I98" s="129"/>
    </row>
    <row r="99" spans="1:9" ht="12.75">
      <c r="A99" s="63" t="s">
        <v>461</v>
      </c>
      <c r="B99" s="63"/>
      <c r="C99" s="63"/>
      <c r="D99" s="63"/>
      <c r="E99" s="63"/>
      <c r="F99" s="129">
        <v>502</v>
      </c>
      <c r="G99" s="129"/>
      <c r="H99" s="180">
        <v>714</v>
      </c>
      <c r="I99" s="129"/>
    </row>
    <row r="100" spans="1:9" ht="13.5" thickBot="1">
      <c r="A100" s="570" t="s">
        <v>242</v>
      </c>
      <c r="B100" s="570"/>
      <c r="C100" s="570"/>
      <c r="D100" s="570"/>
      <c r="E100" s="570"/>
      <c r="F100" s="142">
        <f>SUM(F92:F99)</f>
        <v>8511</v>
      </c>
      <c r="G100" s="142">
        <f>SUM(G92:G98)</f>
        <v>1034</v>
      </c>
      <c r="H100" s="156">
        <f>SUM(H92:H99)</f>
        <v>12110</v>
      </c>
      <c r="I100" s="142">
        <f>SUM(I92:I98)</f>
        <v>1471</v>
      </c>
    </row>
    <row r="101" spans="1:9" ht="13.5" thickTop="1">
      <c r="A101" s="572"/>
      <c r="B101" s="572"/>
      <c r="C101" s="572"/>
      <c r="D101" s="572"/>
      <c r="E101" s="572"/>
      <c r="F101" s="129"/>
      <c r="G101" s="129"/>
      <c r="H101" s="129"/>
      <c r="I101" s="129"/>
    </row>
    <row r="102" spans="1:9" ht="12.75">
      <c r="A102" s="570" t="s">
        <v>338</v>
      </c>
      <c r="B102" s="570"/>
      <c r="C102" s="570"/>
      <c r="D102" s="570"/>
      <c r="E102" s="570"/>
      <c r="F102" s="129"/>
      <c r="G102" s="129"/>
      <c r="H102" s="129"/>
      <c r="I102" s="129"/>
    </row>
    <row r="103" spans="1:9" ht="12.75">
      <c r="A103" s="572" t="s">
        <v>339</v>
      </c>
      <c r="B103" s="572"/>
      <c r="C103" s="572"/>
      <c r="D103" s="572"/>
      <c r="E103" s="572"/>
      <c r="F103" s="129">
        <v>12751</v>
      </c>
      <c r="G103" s="129">
        <v>10181</v>
      </c>
      <c r="H103" s="180">
        <v>18143</v>
      </c>
      <c r="I103" s="129">
        <v>14486</v>
      </c>
    </row>
    <row r="104" spans="1:9" ht="12.75">
      <c r="A104" s="572" t="s">
        <v>340</v>
      </c>
      <c r="B104" s="572"/>
      <c r="C104" s="572"/>
      <c r="D104" s="572"/>
      <c r="E104" s="572"/>
      <c r="F104" s="129">
        <v>46349</v>
      </c>
      <c r="G104" s="129">
        <v>72532</v>
      </c>
      <c r="H104" s="180">
        <v>65949</v>
      </c>
      <c r="I104" s="129">
        <v>103204</v>
      </c>
    </row>
    <row r="105" spans="1:9" ht="13.5" thickBot="1">
      <c r="A105" s="570" t="s">
        <v>242</v>
      </c>
      <c r="B105" s="570"/>
      <c r="C105" s="570"/>
      <c r="D105" s="570"/>
      <c r="E105" s="570"/>
      <c r="F105" s="142">
        <f>SUM(F103:F104)</f>
        <v>59100</v>
      </c>
      <c r="G105" s="142">
        <f>SUM(G103:G104)</f>
        <v>82713</v>
      </c>
      <c r="H105" s="156">
        <f>SUM(H103:H104)</f>
        <v>84092</v>
      </c>
      <c r="I105" s="142">
        <f>SUM(I103:I104)</f>
        <v>117690</v>
      </c>
    </row>
    <row r="106" spans="1:9" ht="13.5" thickTop="1">
      <c r="A106" s="572"/>
      <c r="B106" s="572"/>
      <c r="C106" s="572"/>
      <c r="D106" s="572"/>
      <c r="E106" s="572"/>
      <c r="F106" s="129"/>
      <c r="G106" s="129"/>
      <c r="H106" s="129"/>
      <c r="I106" s="129"/>
    </row>
    <row r="107" spans="1:9" ht="12.75">
      <c r="A107" s="570" t="s">
        <v>341</v>
      </c>
      <c r="B107" s="570"/>
      <c r="C107" s="570"/>
      <c r="D107" s="570"/>
      <c r="E107" s="570"/>
      <c r="F107" s="570"/>
      <c r="G107" s="570"/>
      <c r="H107" s="570"/>
      <c r="I107" s="570"/>
    </row>
    <row r="108" spans="1:9" ht="23.25" customHeight="1">
      <c r="A108" s="571" t="s">
        <v>342</v>
      </c>
      <c r="B108" s="571"/>
      <c r="C108" s="571"/>
      <c r="D108" s="571"/>
      <c r="E108" s="571"/>
      <c r="F108" s="571"/>
      <c r="G108" s="571"/>
      <c r="H108" s="571"/>
      <c r="I108" s="571"/>
    </row>
    <row r="109" spans="1:9" ht="12.75">
      <c r="A109" s="572" t="s">
        <v>343</v>
      </c>
      <c r="B109" s="572"/>
      <c r="C109" s="572"/>
      <c r="D109" s="572"/>
      <c r="E109" s="572"/>
      <c r="F109" s="572"/>
      <c r="G109" s="572"/>
      <c r="H109" s="572"/>
      <c r="I109" s="572"/>
    </row>
    <row r="110" spans="1:9" ht="12.75">
      <c r="A110" s="572" t="s">
        <v>344</v>
      </c>
      <c r="B110" s="572"/>
      <c r="C110" s="572"/>
      <c r="D110" s="572"/>
      <c r="E110" s="572"/>
      <c r="F110" s="572"/>
      <c r="G110" s="572"/>
      <c r="H110" s="572"/>
      <c r="I110" s="572"/>
    </row>
    <row r="111" spans="1:9" ht="12.75">
      <c r="A111" s="572" t="s">
        <v>345</v>
      </c>
      <c r="B111" s="572"/>
      <c r="C111" s="572"/>
      <c r="D111" s="572"/>
      <c r="E111" s="572"/>
      <c r="F111" s="572"/>
      <c r="G111" s="572"/>
      <c r="H111" s="572"/>
      <c r="I111" s="572"/>
    </row>
    <row r="114" spans="1:9" ht="12.75">
      <c r="A114" s="3"/>
      <c r="B114" s="3"/>
      <c r="C114" s="3"/>
      <c r="E114" s="107"/>
      <c r="F114" s="107"/>
      <c r="G114" s="107"/>
      <c r="H114" s="107"/>
      <c r="I114" s="107"/>
    </row>
    <row r="115" spans="1:9" ht="0.75" customHeight="1" hidden="1">
      <c r="A115" s="3"/>
      <c r="B115" s="3"/>
      <c r="C115" s="3"/>
      <c r="E115" s="107"/>
      <c r="F115" s="107"/>
      <c r="G115" s="107"/>
      <c r="H115" s="107"/>
      <c r="I115" s="107"/>
    </row>
    <row r="116" spans="1:9" ht="12.75" hidden="1">
      <c r="A116" s="3"/>
      <c r="B116" s="3"/>
      <c r="C116" s="3"/>
      <c r="E116" s="107"/>
      <c r="F116" s="107"/>
      <c r="G116" s="107"/>
      <c r="H116" s="107"/>
      <c r="I116" s="107"/>
    </row>
    <row r="118" spans="1:9" ht="12.75">
      <c r="A118" s="606" t="s">
        <v>322</v>
      </c>
      <c r="B118" s="606"/>
      <c r="C118" s="606"/>
      <c r="D118" s="606"/>
      <c r="E118" s="606"/>
      <c r="F118" s="606"/>
      <c r="G118" s="606"/>
      <c r="H118" s="606"/>
      <c r="I118" s="606"/>
    </row>
    <row r="119" spans="1:9" ht="12.75">
      <c r="A119" s="607"/>
      <c r="B119" s="607"/>
      <c r="C119" s="607"/>
      <c r="D119" s="607"/>
      <c r="E119" s="607"/>
      <c r="F119" s="607"/>
      <c r="G119" s="607"/>
      <c r="H119" s="607"/>
      <c r="I119" s="607"/>
    </row>
    <row r="120" spans="1:9" ht="15" customHeight="1">
      <c r="A120" s="9"/>
      <c r="B120" s="9"/>
      <c r="C120" s="9"/>
      <c r="D120" s="192"/>
      <c r="E120" s="133"/>
      <c r="F120" s="608" t="s">
        <v>429</v>
      </c>
      <c r="G120" s="610" t="s">
        <v>148</v>
      </c>
      <c r="H120" s="612" t="s">
        <v>424</v>
      </c>
      <c r="I120" s="608" t="s">
        <v>79</v>
      </c>
    </row>
    <row r="121" spans="1:9" ht="13.5" thickBot="1">
      <c r="A121" s="570" t="s">
        <v>346</v>
      </c>
      <c r="B121" s="570"/>
      <c r="C121" s="570"/>
      <c r="D121" s="570"/>
      <c r="E121" s="570"/>
      <c r="F121" s="609"/>
      <c r="G121" s="611"/>
      <c r="H121" s="613"/>
      <c r="I121" s="609"/>
    </row>
    <row r="122" spans="1:9" ht="9.75" customHeight="1" thickTop="1">
      <c r="A122" s="572"/>
      <c r="B122" s="572"/>
      <c r="C122" s="572"/>
      <c r="D122" s="572"/>
      <c r="E122" s="572"/>
      <c r="F122" s="129"/>
      <c r="G122" s="134"/>
      <c r="H122" s="129"/>
      <c r="I122" s="129"/>
    </row>
    <row r="123" spans="1:9" ht="12.75" customHeight="1" hidden="1">
      <c r="A123" s="572"/>
      <c r="B123" s="572"/>
      <c r="C123" s="572"/>
      <c r="D123" s="572"/>
      <c r="E123" s="572"/>
      <c r="F123" s="129"/>
      <c r="G123" s="134"/>
      <c r="H123" s="129"/>
      <c r="I123" s="129"/>
    </row>
    <row r="124" spans="1:9" ht="12.75">
      <c r="A124" s="572"/>
      <c r="B124" s="572"/>
      <c r="C124" s="572"/>
      <c r="D124" s="572"/>
      <c r="E124" s="572"/>
      <c r="F124" s="129"/>
      <c r="G124" s="129" t="s">
        <v>371</v>
      </c>
      <c r="H124" s="129"/>
      <c r="I124" s="129"/>
    </row>
    <row r="125" spans="1:9" ht="12.75" customHeight="1">
      <c r="A125" s="605" t="s">
        <v>462</v>
      </c>
      <c r="B125" s="605"/>
      <c r="C125" s="605"/>
      <c r="D125" s="605"/>
      <c r="E125" s="605"/>
      <c r="F125" s="129"/>
      <c r="G125" s="129"/>
      <c r="H125" s="129"/>
      <c r="I125" s="129"/>
    </row>
    <row r="126" spans="1:9" ht="12.75">
      <c r="A126" s="605"/>
      <c r="B126" s="605"/>
      <c r="C126" s="605"/>
      <c r="D126" s="605"/>
      <c r="E126" s="605"/>
      <c r="F126" s="129"/>
      <c r="G126" s="129"/>
      <c r="H126" s="129"/>
      <c r="I126" s="129"/>
    </row>
    <row r="127" spans="1:9" ht="12.75">
      <c r="A127" s="572" t="s">
        <v>347</v>
      </c>
      <c r="B127" s="572"/>
      <c r="C127" s="572"/>
      <c r="D127" s="572"/>
      <c r="E127" s="572"/>
      <c r="F127" s="129">
        <v>2551</v>
      </c>
      <c r="G127" s="129">
        <v>2300</v>
      </c>
      <c r="H127" s="180">
        <v>3630</v>
      </c>
      <c r="I127" s="129">
        <v>3273</v>
      </c>
    </row>
    <row r="128" spans="1:9" ht="12.75">
      <c r="A128" s="572" t="s">
        <v>348</v>
      </c>
      <c r="B128" s="572"/>
      <c r="C128" s="572"/>
      <c r="D128" s="572"/>
      <c r="E128" s="572"/>
      <c r="F128" s="129">
        <v>1571</v>
      </c>
      <c r="G128" s="129">
        <v>1552</v>
      </c>
      <c r="H128" s="180">
        <v>2235</v>
      </c>
      <c r="I128" s="129">
        <v>2208</v>
      </c>
    </row>
    <row r="129" spans="1:9" ht="12.75">
      <c r="A129" s="572" t="s">
        <v>349</v>
      </c>
      <c r="B129" s="572"/>
      <c r="C129" s="572"/>
      <c r="D129" s="572"/>
      <c r="E129" s="572"/>
      <c r="F129" s="129">
        <v>48</v>
      </c>
      <c r="G129" s="129">
        <v>62</v>
      </c>
      <c r="H129" s="180">
        <v>68</v>
      </c>
      <c r="I129" s="129">
        <v>88</v>
      </c>
    </row>
    <row r="130" spans="1:9" ht="12.75">
      <c r="A130" s="572" t="s">
        <v>350</v>
      </c>
      <c r="B130" s="572"/>
      <c r="C130" s="572"/>
      <c r="D130" s="572"/>
      <c r="E130" s="572"/>
      <c r="F130" s="129">
        <v>6</v>
      </c>
      <c r="G130" s="129">
        <v>10</v>
      </c>
      <c r="H130" s="180">
        <v>9</v>
      </c>
      <c r="I130" s="129">
        <v>14</v>
      </c>
    </row>
    <row r="131" spans="1:9" ht="12.75">
      <c r="A131" s="572" t="s">
        <v>351</v>
      </c>
      <c r="B131" s="572"/>
      <c r="C131" s="572"/>
      <c r="D131" s="572"/>
      <c r="E131" s="572"/>
      <c r="F131" s="129">
        <v>99</v>
      </c>
      <c r="G131" s="129">
        <v>82</v>
      </c>
      <c r="H131" s="180">
        <v>141</v>
      </c>
      <c r="I131" s="129">
        <v>117</v>
      </c>
    </row>
    <row r="132" spans="1:9" ht="12.75">
      <c r="A132" s="572" t="s">
        <v>352</v>
      </c>
      <c r="B132" s="572"/>
      <c r="C132" s="572"/>
      <c r="D132" s="572"/>
      <c r="E132" s="572"/>
      <c r="F132" s="129">
        <v>221</v>
      </c>
      <c r="G132" s="129">
        <v>469</v>
      </c>
      <c r="H132" s="180">
        <v>314</v>
      </c>
      <c r="I132" s="129">
        <v>668</v>
      </c>
    </row>
    <row r="133" spans="1:9" ht="12.75">
      <c r="A133" s="572" t="s">
        <v>353</v>
      </c>
      <c r="B133" s="572"/>
      <c r="C133" s="572"/>
      <c r="D133" s="572"/>
      <c r="E133" s="572"/>
      <c r="F133" s="129">
        <v>42</v>
      </c>
      <c r="G133" s="129"/>
      <c r="H133" s="180">
        <v>60</v>
      </c>
      <c r="I133" s="129"/>
    </row>
    <row r="134" spans="1:9" ht="12.75">
      <c r="A134" s="572" t="s">
        <v>466</v>
      </c>
      <c r="B134" s="572"/>
      <c r="C134" s="572"/>
      <c r="D134" s="572"/>
      <c r="E134" s="572"/>
      <c r="F134" s="129">
        <v>2</v>
      </c>
      <c r="G134" s="129"/>
      <c r="H134" s="180">
        <v>3</v>
      </c>
      <c r="I134" s="129"/>
    </row>
    <row r="135" spans="1:9" ht="12" customHeight="1">
      <c r="A135" s="572" t="s">
        <v>467</v>
      </c>
      <c r="B135" s="572"/>
      <c r="C135" s="572"/>
      <c r="D135" s="572"/>
      <c r="E135" s="572"/>
      <c r="F135" s="129">
        <v>8</v>
      </c>
      <c r="G135" s="129"/>
      <c r="H135" s="180">
        <v>11</v>
      </c>
      <c r="I135" s="129"/>
    </row>
    <row r="136" spans="1:9" ht="1.5" customHeight="1" hidden="1">
      <c r="A136" s="572"/>
      <c r="B136" s="572"/>
      <c r="C136" s="572"/>
      <c r="D136" s="572"/>
      <c r="E136" s="572"/>
      <c r="F136" s="129"/>
      <c r="G136" s="129"/>
      <c r="H136" s="180"/>
      <c r="I136" s="129"/>
    </row>
    <row r="137" spans="1:9" ht="12.75" customHeight="1" hidden="1">
      <c r="A137" s="572"/>
      <c r="B137" s="572"/>
      <c r="C137" s="572"/>
      <c r="D137" s="572"/>
      <c r="E137" s="572"/>
      <c r="F137" s="129"/>
      <c r="G137" s="129"/>
      <c r="H137" s="180"/>
      <c r="I137" s="129"/>
    </row>
    <row r="138" spans="1:9" ht="12.75">
      <c r="A138" s="572" t="s">
        <v>378</v>
      </c>
      <c r="B138" s="572"/>
      <c r="C138" s="572"/>
      <c r="D138" s="572"/>
      <c r="E138" s="572"/>
      <c r="F138" s="129"/>
      <c r="G138" s="129">
        <v>26</v>
      </c>
      <c r="H138" s="137"/>
      <c r="I138" s="129">
        <v>37</v>
      </c>
    </row>
    <row r="139" spans="1:9" ht="13.5" thickBot="1">
      <c r="A139" s="570" t="s">
        <v>242</v>
      </c>
      <c r="B139" s="570"/>
      <c r="C139" s="570"/>
      <c r="D139" s="570"/>
      <c r="E139" s="570"/>
      <c r="F139" s="142">
        <f>SUM(F127:F138)</f>
        <v>4548</v>
      </c>
      <c r="G139" s="142">
        <v>4502</v>
      </c>
      <c r="H139" s="156">
        <f>SUM(H127:H138)</f>
        <v>6471</v>
      </c>
      <c r="I139" s="142">
        <v>6406</v>
      </c>
    </row>
    <row r="140" spans="1:9" ht="13.5" thickTop="1">
      <c r="A140" s="572"/>
      <c r="B140" s="572"/>
      <c r="C140" s="572"/>
      <c r="D140" s="572"/>
      <c r="E140" s="572"/>
      <c r="F140" s="129"/>
      <c r="G140" s="129"/>
      <c r="H140" s="129"/>
      <c r="I140" s="129"/>
    </row>
    <row r="141" spans="1:9" ht="12.75">
      <c r="A141" s="570" t="s">
        <v>463</v>
      </c>
      <c r="B141" s="570"/>
      <c r="C141" s="570"/>
      <c r="D141" s="570"/>
      <c r="E141" s="570"/>
      <c r="F141" s="129"/>
      <c r="G141" s="129"/>
      <c r="H141" s="129"/>
      <c r="I141" s="129"/>
    </row>
    <row r="142" spans="1:9" ht="12.75">
      <c r="A142" s="572" t="s">
        <v>354</v>
      </c>
      <c r="B142" s="572"/>
      <c r="C142" s="572"/>
      <c r="D142" s="572"/>
      <c r="E142" s="572"/>
      <c r="F142" s="129">
        <v>2819</v>
      </c>
      <c r="G142" s="129">
        <v>2924</v>
      </c>
      <c r="H142" s="180">
        <v>4011</v>
      </c>
      <c r="I142" s="129">
        <v>4160</v>
      </c>
    </row>
    <row r="143" spans="1:9" ht="12.75">
      <c r="A143" s="572" t="s">
        <v>355</v>
      </c>
      <c r="B143" s="572"/>
      <c r="C143" s="572"/>
      <c r="D143" s="572"/>
      <c r="E143" s="572"/>
      <c r="F143" s="129">
        <v>4916</v>
      </c>
      <c r="G143" s="129">
        <v>4960</v>
      </c>
      <c r="H143" s="180">
        <v>6995</v>
      </c>
      <c r="I143" s="129">
        <v>7057</v>
      </c>
    </row>
    <row r="144" spans="1:9" ht="12.75">
      <c r="A144" s="572" t="s">
        <v>356</v>
      </c>
      <c r="B144" s="572"/>
      <c r="C144" s="572"/>
      <c r="D144" s="572"/>
      <c r="E144" s="572"/>
      <c r="F144" s="129">
        <v>64</v>
      </c>
      <c r="G144" s="129">
        <v>36</v>
      </c>
      <c r="H144" s="180">
        <v>91</v>
      </c>
      <c r="I144" s="129">
        <v>51</v>
      </c>
    </row>
    <row r="145" spans="1:9" ht="12.75">
      <c r="A145" s="572" t="s">
        <v>358</v>
      </c>
      <c r="B145" s="572"/>
      <c r="C145" s="572"/>
      <c r="D145" s="572"/>
      <c r="E145" s="572"/>
      <c r="F145" s="129">
        <v>19</v>
      </c>
      <c r="G145" s="129">
        <v>10</v>
      </c>
      <c r="H145" s="180">
        <v>27</v>
      </c>
      <c r="I145" s="129">
        <v>14</v>
      </c>
    </row>
    <row r="146" spans="1:9" ht="12.75">
      <c r="A146" s="572" t="s">
        <v>359</v>
      </c>
      <c r="B146" s="572"/>
      <c r="C146" s="572"/>
      <c r="D146" s="572"/>
      <c r="E146" s="572"/>
      <c r="F146" s="129">
        <v>2971</v>
      </c>
      <c r="G146" s="129">
        <v>3525</v>
      </c>
      <c r="H146" s="180">
        <v>4228</v>
      </c>
      <c r="I146" s="129">
        <v>7861</v>
      </c>
    </row>
    <row r="147" spans="1:9" ht="13.5" thickBot="1">
      <c r="A147" s="570" t="s">
        <v>242</v>
      </c>
      <c r="B147" s="570"/>
      <c r="C147" s="570"/>
      <c r="D147" s="570"/>
      <c r="E147" s="570"/>
      <c r="F147" s="142">
        <f>SUM(F142:F146)</f>
        <v>10789</v>
      </c>
      <c r="G147" s="142">
        <v>11454</v>
      </c>
      <c r="H147" s="156">
        <f>SUM(H142:H146)</f>
        <v>15352</v>
      </c>
      <c r="I147" s="142">
        <f>SUM(I142:I146)</f>
        <v>19143</v>
      </c>
    </row>
    <row r="148" spans="1:9" ht="13.5" thickTop="1">
      <c r="A148" s="572"/>
      <c r="B148" s="572"/>
      <c r="C148" s="572"/>
      <c r="D148" s="572"/>
      <c r="E148" s="572"/>
      <c r="F148" s="129"/>
      <c r="G148" s="129"/>
      <c r="H148" s="129"/>
      <c r="I148" s="129"/>
    </row>
    <row r="149" spans="1:9" ht="12.75">
      <c r="A149" s="570" t="s">
        <v>464</v>
      </c>
      <c r="B149" s="570"/>
      <c r="C149" s="570"/>
      <c r="D149" s="570"/>
      <c r="E149" s="570"/>
      <c r="F149" s="129"/>
      <c r="G149" s="129"/>
      <c r="H149" s="129"/>
      <c r="I149" s="129"/>
    </row>
    <row r="150" spans="1:9" ht="12.75">
      <c r="A150" s="572" t="s">
        <v>360</v>
      </c>
      <c r="B150" s="572"/>
      <c r="C150" s="572"/>
      <c r="D150" s="572"/>
      <c r="E150" s="572"/>
      <c r="F150" s="129">
        <v>7016</v>
      </c>
      <c r="G150" s="129">
        <v>6285</v>
      </c>
      <c r="H150" s="180">
        <v>9983</v>
      </c>
      <c r="I150" s="129">
        <v>8942</v>
      </c>
    </row>
    <row r="151" spans="1:9" ht="12.75">
      <c r="A151" s="572" t="s">
        <v>361</v>
      </c>
      <c r="B151" s="572"/>
      <c r="C151" s="572"/>
      <c r="D151" s="572"/>
      <c r="E151" s="572"/>
      <c r="F151" s="129">
        <v>30</v>
      </c>
      <c r="G151" s="129">
        <v>30</v>
      </c>
      <c r="H151" s="180">
        <v>43</v>
      </c>
      <c r="I151" s="129">
        <v>43</v>
      </c>
    </row>
    <row r="152" spans="1:9" ht="13.5" thickBot="1">
      <c r="A152" s="570" t="s">
        <v>242</v>
      </c>
      <c r="B152" s="570"/>
      <c r="C152" s="570"/>
      <c r="D152" s="570"/>
      <c r="E152" s="570"/>
      <c r="F152" s="142">
        <f>SUM(F150:F151)</f>
        <v>7046</v>
      </c>
      <c r="G152" s="142">
        <f>SUM(G150:G151)</f>
        <v>6315</v>
      </c>
      <c r="H152" s="156">
        <f>SUM(H150:H151)</f>
        <v>10026</v>
      </c>
      <c r="I152" s="142">
        <f>SUM(I150:I151)</f>
        <v>8985</v>
      </c>
    </row>
    <row r="153" spans="1:9" ht="13.5" thickTop="1">
      <c r="A153" s="572"/>
      <c r="B153" s="572"/>
      <c r="C153" s="572"/>
      <c r="D153" s="572"/>
      <c r="E153" s="572"/>
      <c r="F153" s="129"/>
      <c r="G153" s="129"/>
      <c r="H153" s="129"/>
      <c r="I153" s="129"/>
    </row>
    <row r="154" spans="1:9" ht="12.75">
      <c r="A154" s="570" t="s">
        <v>465</v>
      </c>
      <c r="B154" s="570"/>
      <c r="C154" s="570"/>
      <c r="D154" s="570"/>
      <c r="E154" s="570"/>
      <c r="F154" s="153"/>
      <c r="G154" s="153"/>
      <c r="H154" s="153"/>
      <c r="I154" s="153"/>
    </row>
    <row r="155" spans="1:9" ht="13.5" thickBot="1">
      <c r="A155" s="63" t="s">
        <v>382</v>
      </c>
      <c r="B155" s="63"/>
      <c r="C155" s="63"/>
      <c r="E155" s="129"/>
      <c r="F155" s="203">
        <v>514</v>
      </c>
      <c r="G155" s="203">
        <v>442</v>
      </c>
      <c r="H155" s="286">
        <v>731</v>
      </c>
      <c r="I155" s="203">
        <v>629</v>
      </c>
    </row>
    <row r="156" spans="1:5" ht="12.75">
      <c r="A156" s="63"/>
      <c r="B156" s="63"/>
      <c r="C156" s="63"/>
      <c r="E156" s="129"/>
    </row>
    <row r="157" spans="1:5" ht="12.75" customHeight="1">
      <c r="A157" s="63"/>
      <c r="B157" s="63"/>
      <c r="C157" s="63"/>
      <c r="E157" s="129"/>
    </row>
    <row r="158" spans="1:5" ht="12.75">
      <c r="A158" s="63"/>
      <c r="B158" s="63"/>
      <c r="C158" s="63"/>
      <c r="E158" s="129"/>
    </row>
    <row r="159" spans="1:5" ht="12.75">
      <c r="A159" s="63"/>
      <c r="B159" s="63"/>
      <c r="C159" s="63"/>
      <c r="E159" s="129"/>
    </row>
    <row r="160" spans="1:5" ht="12.75">
      <c r="A160" s="63"/>
      <c r="B160" s="63"/>
      <c r="C160" s="63"/>
      <c r="E160" s="129"/>
    </row>
    <row r="161" spans="1:3" ht="12.75">
      <c r="A161" s="2"/>
      <c r="B161" s="2"/>
      <c r="C161" s="2"/>
    </row>
    <row r="162" spans="1:3" ht="12.75">
      <c r="A162" s="2"/>
      <c r="B162" s="2"/>
      <c r="C162" s="2"/>
    </row>
    <row r="163" spans="1:3" ht="12.75">
      <c r="A163" s="2"/>
      <c r="B163" s="2"/>
      <c r="C163" s="2"/>
    </row>
    <row r="164" spans="1:3" ht="12.75">
      <c r="A164" s="2"/>
      <c r="B164" s="2"/>
      <c r="C164" s="2"/>
    </row>
    <row r="165" spans="1:3" ht="12.75">
      <c r="A165" s="2"/>
      <c r="B165" s="2"/>
      <c r="C165" s="2"/>
    </row>
    <row r="166" spans="1:3" ht="12.75">
      <c r="A166" s="2"/>
      <c r="B166" s="2"/>
      <c r="C166" s="2"/>
    </row>
    <row r="167" spans="1:3" ht="12.75">
      <c r="A167" s="2"/>
      <c r="B167" s="2"/>
      <c r="C167" s="2"/>
    </row>
    <row r="168" spans="1:9" ht="12.75">
      <c r="A168" s="3"/>
      <c r="B168" s="3"/>
      <c r="C168" s="3"/>
      <c r="E168" s="3"/>
      <c r="F168" s="3"/>
      <c r="G168" s="3"/>
      <c r="H168" s="3"/>
      <c r="I168" s="3"/>
    </row>
    <row r="169" spans="1:9" ht="0.75" customHeight="1">
      <c r="A169" s="3"/>
      <c r="B169" s="3"/>
      <c r="C169" s="3"/>
      <c r="E169" s="3"/>
      <c r="F169" s="3"/>
      <c r="G169" s="3"/>
      <c r="H169" s="3"/>
      <c r="I169" s="3"/>
    </row>
    <row r="170" spans="1:9" ht="12.75" customHeight="1" hidden="1">
      <c r="A170" s="3"/>
      <c r="B170" s="3"/>
      <c r="C170" s="3"/>
      <c r="E170" s="3"/>
      <c r="F170" s="3"/>
      <c r="G170" s="3"/>
      <c r="H170" s="3"/>
      <c r="I170" s="3"/>
    </row>
    <row r="171" spans="1:3" ht="12.75" customHeight="1" hidden="1">
      <c r="A171" s="2"/>
      <c r="B171" s="2"/>
      <c r="C171" s="2"/>
    </row>
    <row r="172" spans="1:9" ht="12.75">
      <c r="A172" s="114"/>
      <c r="B172" s="114"/>
      <c r="C172" s="114"/>
      <c r="D172" s="193"/>
      <c r="E172" s="114"/>
      <c r="F172" s="114"/>
      <c r="G172" s="114"/>
      <c r="H172" s="114"/>
      <c r="I172" s="114"/>
    </row>
    <row r="173" spans="1:9" ht="12.75">
      <c r="A173" s="47"/>
      <c r="B173" s="47"/>
      <c r="C173" s="47"/>
      <c r="D173" s="192"/>
      <c r="E173" s="133"/>
      <c r="F173" s="133"/>
      <c r="G173" s="133"/>
      <c r="H173" s="133"/>
      <c r="I173" s="133"/>
    </row>
    <row r="174" spans="1:9" ht="12.75" customHeight="1">
      <c r="A174" s="160"/>
      <c r="B174" s="160"/>
      <c r="C174" s="21"/>
      <c r="D174" s="192"/>
      <c r="E174" s="133"/>
      <c r="F174" s="133"/>
      <c r="G174" s="133"/>
      <c r="H174" s="133"/>
      <c r="I174" s="133"/>
    </row>
    <row r="175" spans="1:9" ht="12.75">
      <c r="A175" s="47"/>
      <c r="B175" s="47"/>
      <c r="C175" s="47"/>
      <c r="D175" s="192"/>
      <c r="E175" s="133"/>
      <c r="F175" s="115"/>
      <c r="G175" s="115"/>
      <c r="H175" s="115"/>
      <c r="I175" s="115"/>
    </row>
    <row r="176" spans="1:9" ht="12.75">
      <c r="A176" s="47"/>
      <c r="B176" s="47"/>
      <c r="C176" s="47"/>
      <c r="D176" s="192"/>
      <c r="E176" s="133"/>
      <c r="F176" s="159"/>
      <c r="G176" s="159"/>
      <c r="H176" s="159"/>
      <c r="I176" s="159"/>
    </row>
    <row r="177" spans="1:9" ht="12.75">
      <c r="A177" s="154"/>
      <c r="B177" s="154"/>
      <c r="C177" s="154"/>
      <c r="D177" s="193"/>
      <c r="E177" s="154"/>
      <c r="F177" s="157"/>
      <c r="G177" s="157"/>
      <c r="H177" s="157"/>
      <c r="I177" s="157"/>
    </row>
    <row r="178" spans="1:11" ht="12.75">
      <c r="A178" s="161"/>
      <c r="B178" s="161"/>
      <c r="C178" s="161"/>
      <c r="D178" s="192"/>
      <c r="E178" s="161"/>
      <c r="F178" s="157"/>
      <c r="G178" s="157"/>
      <c r="H178" s="157"/>
      <c r="I178" s="157"/>
      <c r="K178" t="s">
        <v>371</v>
      </c>
    </row>
    <row r="179" spans="1:9" ht="13.5" customHeight="1">
      <c r="A179" s="155"/>
      <c r="B179" s="155"/>
      <c r="C179" s="155"/>
      <c r="D179" s="192"/>
      <c r="E179" s="155"/>
      <c r="F179" s="157"/>
      <c r="G179" s="157"/>
      <c r="H179" s="157"/>
      <c r="I179" s="157"/>
    </row>
    <row r="180" spans="1:9" ht="12.75">
      <c r="A180" s="154"/>
      <c r="B180" s="154"/>
      <c r="C180" s="154"/>
      <c r="D180" s="193"/>
      <c r="E180" s="154"/>
      <c r="F180" s="158"/>
      <c r="G180" s="158"/>
      <c r="H180" s="158"/>
      <c r="I180" s="158"/>
    </row>
    <row r="181" spans="1:9" ht="14.25" customHeight="1">
      <c r="A181" s="155"/>
      <c r="B181" s="155"/>
      <c r="C181" s="155"/>
      <c r="D181" s="192"/>
      <c r="E181" s="155"/>
      <c r="F181" s="157"/>
      <c r="G181" s="157"/>
      <c r="H181" s="157"/>
      <c r="I181" s="157"/>
    </row>
    <row r="182" spans="1:9" ht="12.75">
      <c r="A182" s="155"/>
      <c r="B182" s="155"/>
      <c r="C182" s="155"/>
      <c r="D182" s="192"/>
      <c r="E182" s="155"/>
      <c r="F182" s="157"/>
      <c r="G182" s="157"/>
      <c r="H182" s="157"/>
      <c r="I182" s="157"/>
    </row>
    <row r="183" spans="1:9" ht="12.75">
      <c r="A183" s="155"/>
      <c r="B183" s="155"/>
      <c r="C183" s="155"/>
      <c r="D183" s="192"/>
      <c r="E183" s="155"/>
      <c r="F183" s="157"/>
      <c r="G183" s="157"/>
      <c r="H183" s="157"/>
      <c r="I183" s="157"/>
    </row>
    <row r="184" spans="1:9" ht="12.75">
      <c r="A184" s="162"/>
      <c r="B184" s="162"/>
      <c r="C184" s="162"/>
      <c r="D184" s="198"/>
      <c r="E184" s="162"/>
      <c r="F184" s="157"/>
      <c r="G184" s="157"/>
      <c r="H184" s="157"/>
      <c r="I184" s="157"/>
    </row>
    <row r="185" spans="1:9" ht="12.75" customHeight="1">
      <c r="A185" s="155"/>
      <c r="B185" s="155"/>
      <c r="C185" s="155"/>
      <c r="D185" s="192"/>
      <c r="E185" s="155"/>
      <c r="F185" s="157"/>
      <c r="G185" s="157"/>
      <c r="H185" s="157"/>
      <c r="I185" s="157"/>
    </row>
    <row r="186" spans="1:9" ht="12.75">
      <c r="A186" s="155"/>
      <c r="B186" s="155"/>
      <c r="C186" s="155"/>
      <c r="D186" s="192"/>
      <c r="E186" s="155"/>
      <c r="F186" s="157"/>
      <c r="G186" s="157"/>
      <c r="H186" s="157"/>
      <c r="I186" s="157"/>
    </row>
    <row r="187" spans="1:9" ht="12.75">
      <c r="A187" s="155"/>
      <c r="B187" s="155"/>
      <c r="C187" s="155"/>
      <c r="D187" s="192"/>
      <c r="E187" s="155"/>
      <c r="F187" s="157"/>
      <c r="G187" s="157"/>
      <c r="H187" s="157"/>
      <c r="I187" s="157"/>
    </row>
    <row r="188" spans="1:9" ht="12.75">
      <c r="A188" s="155"/>
      <c r="B188" s="155"/>
      <c r="C188" s="155"/>
      <c r="D188" s="192"/>
      <c r="E188" s="155"/>
      <c r="F188" s="157"/>
      <c r="G188" s="157"/>
      <c r="H188" s="157"/>
      <c r="I188" s="157"/>
    </row>
    <row r="189" spans="1:9" ht="12.75">
      <c r="A189" s="154"/>
      <c r="B189" s="154"/>
      <c r="C189" s="154"/>
      <c r="D189" s="193"/>
      <c r="E189" s="154"/>
      <c r="F189" s="158"/>
      <c r="G189" s="158"/>
      <c r="H189" s="158"/>
      <c r="I189" s="158"/>
    </row>
    <row r="190" spans="1:9" ht="12.75">
      <c r="A190" s="21"/>
      <c r="B190" s="21"/>
      <c r="C190" s="21"/>
      <c r="D190" s="192"/>
      <c r="E190" s="136"/>
      <c r="F190" s="133"/>
      <c r="G190" s="133"/>
      <c r="H190" s="133"/>
      <c r="I190" s="133"/>
    </row>
    <row r="191" spans="1:9" ht="12.75">
      <c r="A191" s="21"/>
      <c r="B191" s="21"/>
      <c r="C191" s="163"/>
      <c r="D191" s="192"/>
      <c r="E191" s="133"/>
      <c r="F191" s="136"/>
      <c r="G191" s="136"/>
      <c r="H191" s="136"/>
      <c r="I191" s="136"/>
    </row>
    <row r="192" spans="1:9" ht="12.75">
      <c r="A192" s="21"/>
      <c r="B192" s="21"/>
      <c r="C192" s="163"/>
      <c r="D192" s="192"/>
      <c r="E192" s="133"/>
      <c r="F192" s="136"/>
      <c r="G192" s="136"/>
      <c r="H192" s="136"/>
      <c r="I192" s="136"/>
    </row>
    <row r="193" spans="1:9" ht="12.75">
      <c r="A193" s="21"/>
      <c r="B193" s="21"/>
      <c r="C193" s="164"/>
      <c r="D193" s="193"/>
      <c r="E193" s="133"/>
      <c r="F193" s="153"/>
      <c r="G193" s="153"/>
      <c r="H193" s="153"/>
      <c r="I193" s="153"/>
    </row>
    <row r="194" spans="1:9" ht="12.75">
      <c r="A194" s="21"/>
      <c r="B194" s="21"/>
      <c r="C194" s="21"/>
      <c r="D194" s="192"/>
      <c r="E194" s="136"/>
      <c r="F194" s="133"/>
      <c r="G194" s="133"/>
      <c r="H194" s="133"/>
      <c r="I194" s="133"/>
    </row>
    <row r="195" spans="1:9" ht="12.75">
      <c r="A195" s="114"/>
      <c r="B195" s="114"/>
      <c r="C195" s="114"/>
      <c r="D195" s="193"/>
      <c r="E195" s="114"/>
      <c r="F195" s="153"/>
      <c r="G195" s="153"/>
      <c r="H195" s="153"/>
      <c r="I195" s="153"/>
    </row>
    <row r="196" spans="1:9" ht="12.75">
      <c r="A196" s="113"/>
      <c r="B196" s="113"/>
      <c r="C196" s="113"/>
      <c r="D196" s="192"/>
      <c r="E196" s="113"/>
      <c r="F196" s="157"/>
      <c r="G196" s="157"/>
      <c r="H196" s="157"/>
      <c r="I196" s="157"/>
    </row>
    <row r="197" spans="1:9" ht="12.75">
      <c r="A197" s="113"/>
      <c r="B197" s="113"/>
      <c r="C197" s="113"/>
      <c r="D197" s="192"/>
      <c r="E197" s="113"/>
      <c r="F197" s="157"/>
      <c r="G197" s="157"/>
      <c r="H197" s="157"/>
      <c r="I197" s="157"/>
    </row>
    <row r="198" spans="1:9" ht="12.75">
      <c r="A198" s="113"/>
      <c r="B198" s="113"/>
      <c r="C198" s="113"/>
      <c r="D198" s="192"/>
      <c r="E198" s="113"/>
      <c r="F198" s="157"/>
      <c r="G198" s="157"/>
      <c r="H198" s="157"/>
      <c r="I198" s="157"/>
    </row>
    <row r="199" spans="1:9" ht="12.75">
      <c r="A199" s="113"/>
      <c r="B199" s="113"/>
      <c r="C199" s="113"/>
      <c r="D199" s="192"/>
      <c r="E199" s="113"/>
      <c r="F199" s="157"/>
      <c r="G199" s="157"/>
      <c r="H199" s="157"/>
      <c r="I199" s="157"/>
    </row>
    <row r="200" spans="1:9" ht="12.75">
      <c r="A200" s="113"/>
      <c r="B200" s="113"/>
      <c r="C200" s="113"/>
      <c r="D200" s="192"/>
      <c r="E200" s="113"/>
      <c r="F200" s="157"/>
      <c r="G200" s="157"/>
      <c r="H200" s="157"/>
      <c r="I200" s="157"/>
    </row>
    <row r="201" spans="1:9" ht="12.75">
      <c r="A201" s="113"/>
      <c r="B201" s="113"/>
      <c r="C201" s="113"/>
      <c r="D201" s="192"/>
      <c r="E201" s="113"/>
      <c r="F201" s="157"/>
      <c r="G201" s="157"/>
      <c r="H201" s="157"/>
      <c r="I201" s="157"/>
    </row>
    <row r="202" spans="1:9" ht="12.75">
      <c r="A202" s="113"/>
      <c r="B202" s="113"/>
      <c r="C202" s="113"/>
      <c r="D202" s="192"/>
      <c r="E202" s="113"/>
      <c r="F202" s="157"/>
      <c r="G202" s="157"/>
      <c r="H202" s="157"/>
      <c r="I202" s="157"/>
    </row>
    <row r="203" spans="1:9" ht="12.75">
      <c r="A203" s="113"/>
      <c r="B203" s="113"/>
      <c r="C203" s="113"/>
      <c r="D203" s="192"/>
      <c r="E203" s="113"/>
      <c r="F203" s="157"/>
      <c r="G203" s="157"/>
      <c r="H203" s="157"/>
      <c r="I203" s="157"/>
    </row>
    <row r="204" spans="1:9" ht="12.75">
      <c r="A204" s="165"/>
      <c r="B204" s="165"/>
      <c r="C204" s="165"/>
      <c r="D204" s="193"/>
      <c r="E204" s="165"/>
      <c r="F204" s="159"/>
      <c r="G204" s="159"/>
      <c r="H204" s="159"/>
      <c r="I204" s="159"/>
    </row>
    <row r="205" spans="1:9" ht="12.75">
      <c r="A205" s="47"/>
      <c r="B205" s="47"/>
      <c r="C205" s="47"/>
      <c r="D205" s="192"/>
      <c r="E205" s="133"/>
      <c r="F205" s="133"/>
      <c r="G205" s="133"/>
      <c r="H205" s="133"/>
      <c r="I205" s="133"/>
    </row>
    <row r="206" spans="1:9" ht="12.75">
      <c r="A206" s="47"/>
      <c r="B206" s="47"/>
      <c r="C206" s="163"/>
      <c r="D206" s="192"/>
      <c r="E206" s="133"/>
      <c r="F206" s="136"/>
      <c r="G206" s="136"/>
      <c r="H206" s="136"/>
      <c r="I206" s="136"/>
    </row>
    <row r="207" spans="1:9" ht="12.75">
      <c r="A207" s="47"/>
      <c r="B207" s="47"/>
      <c r="C207" s="163"/>
      <c r="D207" s="192"/>
      <c r="E207" s="133"/>
      <c r="F207" s="136"/>
      <c r="G207" s="136"/>
      <c r="H207" s="136"/>
      <c r="I207" s="136"/>
    </row>
    <row r="208" spans="1:9" ht="12.75">
      <c r="A208" s="47"/>
      <c r="B208" s="47"/>
      <c r="C208" s="164"/>
      <c r="D208" s="193"/>
      <c r="E208" s="133"/>
      <c r="F208" s="153"/>
      <c r="G208" s="153"/>
      <c r="H208" s="153"/>
      <c r="I208" s="153"/>
    </row>
    <row r="209" spans="1:9" ht="12.75">
      <c r="A209" s="114"/>
      <c r="B209" s="114"/>
      <c r="C209" s="114"/>
      <c r="D209" s="193"/>
      <c r="E209" s="114"/>
      <c r="F209" s="153"/>
      <c r="G209" s="153"/>
      <c r="H209" s="153"/>
      <c r="I209" s="153"/>
    </row>
    <row r="210" spans="1:9" ht="12.75">
      <c r="A210" s="113"/>
      <c r="B210" s="113"/>
      <c r="C210" s="113"/>
      <c r="D210" s="192"/>
      <c r="E210" s="113"/>
      <c r="F210" s="157"/>
      <c r="G210" s="157"/>
      <c r="H210" s="157"/>
      <c r="I210" s="157"/>
    </row>
    <row r="211" spans="1:9" ht="12.75">
      <c r="A211" s="113"/>
      <c r="B211" s="113"/>
      <c r="C211" s="113"/>
      <c r="D211" s="192"/>
      <c r="E211" s="113"/>
      <c r="F211" s="157"/>
      <c r="G211" s="157"/>
      <c r="H211" s="157"/>
      <c r="I211" s="157"/>
    </row>
    <row r="212" spans="1:9" ht="12.75">
      <c r="A212" s="113"/>
      <c r="B212" s="113"/>
      <c r="C212" s="113"/>
      <c r="D212" s="192"/>
      <c r="E212" s="113"/>
      <c r="F212" s="157"/>
      <c r="G212" s="157"/>
      <c r="H212" s="157"/>
      <c r="I212" s="157"/>
    </row>
    <row r="213" spans="1:9" ht="12.75">
      <c r="A213" s="113"/>
      <c r="B213" s="113"/>
      <c r="C213" s="113"/>
      <c r="D213" s="192"/>
      <c r="E213" s="113"/>
      <c r="F213" s="157"/>
      <c r="G213" s="157"/>
      <c r="H213" s="157"/>
      <c r="I213" s="157"/>
    </row>
    <row r="214" spans="1:9" ht="12.75">
      <c r="A214" s="113"/>
      <c r="B214" s="113"/>
      <c r="C214" s="113"/>
      <c r="D214" s="192"/>
      <c r="E214" s="113"/>
      <c r="F214" s="157"/>
      <c r="G214" s="157"/>
      <c r="H214" s="157"/>
      <c r="I214" s="157"/>
    </row>
    <row r="215" spans="1:9" ht="12.75">
      <c r="A215" s="113"/>
      <c r="B215" s="113"/>
      <c r="C215" s="113"/>
      <c r="D215" s="192"/>
      <c r="E215" s="113"/>
      <c r="F215" s="157"/>
      <c r="G215" s="157"/>
      <c r="H215" s="157"/>
      <c r="I215" s="157"/>
    </row>
    <row r="216" spans="1:9" ht="12.75">
      <c r="A216" s="113"/>
      <c r="B216" s="113"/>
      <c r="C216" s="113"/>
      <c r="D216" s="192"/>
      <c r="E216" s="113"/>
      <c r="F216" s="157"/>
      <c r="G216" s="157"/>
      <c r="H216" s="157"/>
      <c r="I216" s="157"/>
    </row>
    <row r="217" spans="1:9" ht="12.75">
      <c r="A217" s="113"/>
      <c r="B217" s="113"/>
      <c r="C217" s="113"/>
      <c r="D217" s="192"/>
      <c r="E217" s="113"/>
      <c r="F217" s="157"/>
      <c r="G217" s="157"/>
      <c r="H217" s="157"/>
      <c r="I217" s="157"/>
    </row>
    <row r="218" spans="1:9" ht="12.75">
      <c r="A218" s="165"/>
      <c r="B218" s="165"/>
      <c r="C218" s="165"/>
      <c r="D218" s="193"/>
      <c r="E218" s="165"/>
      <c r="F218" s="159"/>
      <c r="G218" s="159"/>
      <c r="H218" s="159"/>
      <c r="I218" s="159"/>
    </row>
    <row r="219" spans="1:9" ht="12.75">
      <c r="A219" s="47"/>
      <c r="B219" s="47"/>
      <c r="C219" s="47"/>
      <c r="D219" s="192"/>
      <c r="E219" s="133"/>
      <c r="F219" s="133"/>
      <c r="G219" s="133"/>
      <c r="H219" s="133"/>
      <c r="I219" s="133"/>
    </row>
    <row r="220" spans="1:9" ht="12.75">
      <c r="A220" s="163"/>
      <c r="B220" s="163"/>
      <c r="C220" s="47"/>
      <c r="D220" s="192"/>
      <c r="E220" s="163"/>
      <c r="F220" s="133"/>
      <c r="G220" s="136"/>
      <c r="H220" s="136"/>
      <c r="I220" s="133"/>
    </row>
    <row r="221" spans="1:9" ht="12.75">
      <c r="A221" s="47"/>
      <c r="B221" s="166"/>
      <c r="C221" s="166"/>
      <c r="D221" s="192"/>
      <c r="E221" s="166"/>
      <c r="F221" s="166"/>
      <c r="G221" s="133"/>
      <c r="H221" s="167"/>
      <c r="I221" s="167"/>
    </row>
    <row r="222" spans="1:9" ht="12.75">
      <c r="A222" s="47"/>
      <c r="B222" s="47"/>
      <c r="C222" s="47"/>
      <c r="D222" s="192"/>
      <c r="E222" s="133"/>
      <c r="F222" s="133"/>
      <c r="G222" s="133"/>
      <c r="H222" s="133"/>
      <c r="I222" s="133"/>
    </row>
    <row r="223" spans="1:9" ht="12.75">
      <c r="A223" s="47"/>
      <c r="B223" s="47"/>
      <c r="C223" s="47"/>
      <c r="D223" s="192"/>
      <c r="E223" s="133"/>
      <c r="F223" s="133"/>
      <c r="G223" s="133"/>
      <c r="H223" s="133"/>
      <c r="I223" s="133"/>
    </row>
    <row r="224" spans="1:9" ht="12.75">
      <c r="A224" s="47"/>
      <c r="B224" s="47"/>
      <c r="C224" s="47"/>
      <c r="D224" s="192"/>
      <c r="E224" s="133"/>
      <c r="F224" s="133"/>
      <c r="G224" s="133"/>
      <c r="H224" s="133"/>
      <c r="I224" s="133"/>
    </row>
    <row r="225" spans="1:9" ht="12.75">
      <c r="A225" s="47"/>
      <c r="B225" s="47"/>
      <c r="C225" s="47"/>
      <c r="D225" s="192"/>
      <c r="E225" s="133"/>
      <c r="F225" s="133"/>
      <c r="G225" s="133"/>
      <c r="H225" s="133"/>
      <c r="I225" s="133"/>
    </row>
    <row r="226" spans="1:9" ht="12.75">
      <c r="A226" s="47"/>
      <c r="B226" s="47"/>
      <c r="C226" s="47"/>
      <c r="D226" s="192"/>
      <c r="E226" s="133"/>
      <c r="F226" s="133"/>
      <c r="G226" s="133"/>
      <c r="H226" s="133"/>
      <c r="I226" s="133"/>
    </row>
    <row r="227" spans="1:9" ht="12.75">
      <c r="A227" s="47"/>
      <c r="B227" s="47"/>
      <c r="C227" s="47"/>
      <c r="D227" s="192"/>
      <c r="E227" s="133"/>
      <c r="F227" s="133"/>
      <c r="G227" s="133"/>
      <c r="H227" s="133"/>
      <c r="I227" s="133"/>
    </row>
    <row r="228" spans="1:9" ht="12.75">
      <c r="A228" s="47"/>
      <c r="B228" s="47"/>
      <c r="C228" s="47"/>
      <c r="D228" s="192"/>
      <c r="E228" s="133"/>
      <c r="F228" s="133"/>
      <c r="G228" s="133"/>
      <c r="H228" s="133"/>
      <c r="I228" s="133"/>
    </row>
    <row r="229" spans="1:9" ht="12.75">
      <c r="A229" s="47"/>
      <c r="B229" s="47"/>
      <c r="C229" s="47"/>
      <c r="D229" s="192"/>
      <c r="E229" s="133"/>
      <c r="F229" s="133"/>
      <c r="G229" s="133"/>
      <c r="H229" s="133"/>
      <c r="I229" s="133"/>
    </row>
    <row r="230" spans="1:9" ht="12.75">
      <c r="A230" s="47"/>
      <c r="B230" s="47"/>
      <c r="C230" s="47"/>
      <c r="D230" s="192"/>
      <c r="E230" s="133"/>
      <c r="F230" s="133"/>
      <c r="G230" s="133"/>
      <c r="H230" s="133"/>
      <c r="I230" s="133"/>
    </row>
    <row r="231" spans="1:9" ht="12.75">
      <c r="A231" s="47"/>
      <c r="B231" s="47"/>
      <c r="C231" s="47"/>
      <c r="D231" s="192"/>
      <c r="E231" s="133"/>
      <c r="F231" s="133"/>
      <c r="G231" s="133"/>
      <c r="H231" s="133"/>
      <c r="I231" s="133"/>
    </row>
    <row r="232" spans="1:9" ht="12.75">
      <c r="A232" s="47"/>
      <c r="B232" s="47"/>
      <c r="C232" s="47"/>
      <c r="D232" s="192"/>
      <c r="E232" s="133"/>
      <c r="F232" s="133"/>
      <c r="G232" s="133"/>
      <c r="H232" s="133"/>
      <c r="I232" s="133"/>
    </row>
    <row r="233" spans="1:9" ht="12.75">
      <c r="A233" s="47"/>
      <c r="B233" s="47"/>
      <c r="C233" s="47"/>
      <c r="D233" s="192"/>
      <c r="E233" s="133"/>
      <c r="F233" s="133"/>
      <c r="G233" s="133"/>
      <c r="H233" s="133"/>
      <c r="I233" s="133"/>
    </row>
    <row r="234" spans="1:9" ht="12.75">
      <c r="A234" s="47"/>
      <c r="B234" s="47"/>
      <c r="C234" s="47"/>
      <c r="D234" s="192"/>
      <c r="E234" s="133"/>
      <c r="F234" s="133"/>
      <c r="G234" s="133"/>
      <c r="H234" s="133"/>
      <c r="I234" s="133"/>
    </row>
    <row r="235" spans="1:9" ht="12.75">
      <c r="A235" s="47"/>
      <c r="B235" s="47"/>
      <c r="C235" s="47"/>
      <c r="D235" s="192"/>
      <c r="E235" s="133"/>
      <c r="F235" s="133"/>
      <c r="G235" s="133"/>
      <c r="H235" s="133"/>
      <c r="I235" s="133"/>
    </row>
    <row r="236" spans="1:9" ht="12.75">
      <c r="A236" s="47"/>
      <c r="B236" s="47"/>
      <c r="C236" s="47"/>
      <c r="D236" s="192"/>
      <c r="E236" s="133"/>
      <c r="F236" s="133"/>
      <c r="G236" s="133"/>
      <c r="H236" s="133"/>
      <c r="I236" s="133"/>
    </row>
    <row r="237" spans="1:9" ht="12.75">
      <c r="A237" s="47"/>
      <c r="B237" s="47"/>
      <c r="C237" s="47"/>
      <c r="D237" s="192"/>
      <c r="E237" s="133"/>
      <c r="F237" s="133"/>
      <c r="G237" s="133"/>
      <c r="H237" s="133"/>
      <c r="I237" s="133"/>
    </row>
    <row r="238" spans="1:9" ht="12.75">
      <c r="A238" s="47"/>
      <c r="B238" s="47"/>
      <c r="C238" s="47"/>
      <c r="D238" s="192"/>
      <c r="E238" s="133"/>
      <c r="F238" s="133"/>
      <c r="G238" s="133"/>
      <c r="H238" s="133"/>
      <c r="I238" s="133"/>
    </row>
    <row r="239" spans="1:9" ht="12.75">
      <c r="A239" s="47"/>
      <c r="B239" s="47"/>
      <c r="C239" s="47"/>
      <c r="D239" s="192"/>
      <c r="E239" s="133"/>
      <c r="F239" s="133"/>
      <c r="G239" s="133"/>
      <c r="H239" s="133"/>
      <c r="I239" s="133"/>
    </row>
    <row r="240" spans="1:9" ht="12.75">
      <c r="A240" s="47"/>
      <c r="B240" s="47"/>
      <c r="C240" s="47"/>
      <c r="D240" s="192"/>
      <c r="E240" s="133"/>
      <c r="F240" s="133"/>
      <c r="G240" s="133"/>
      <c r="H240" s="133"/>
      <c r="I240" s="133"/>
    </row>
    <row r="241" spans="1:9" ht="12.75">
      <c r="A241" s="47"/>
      <c r="B241" s="47"/>
      <c r="C241" s="47"/>
      <c r="D241" s="192"/>
      <c r="E241" s="133"/>
      <c r="F241" s="133"/>
      <c r="G241" s="133"/>
      <c r="H241" s="133"/>
      <c r="I241" s="133"/>
    </row>
    <row r="242" spans="1:9" ht="12.75">
      <c r="A242" s="47"/>
      <c r="B242" s="47"/>
      <c r="C242" s="47"/>
      <c r="D242" s="192"/>
      <c r="E242" s="133"/>
      <c r="F242" s="133"/>
      <c r="G242" s="133"/>
      <c r="H242" s="133"/>
      <c r="I242" s="133"/>
    </row>
    <row r="243" spans="1:9" ht="12.75">
      <c r="A243" s="47"/>
      <c r="B243" s="47"/>
      <c r="C243" s="47"/>
      <c r="D243" s="192"/>
      <c r="E243" s="133"/>
      <c r="F243" s="133"/>
      <c r="G243" s="133"/>
      <c r="H243" s="133"/>
      <c r="I243" s="133"/>
    </row>
    <row r="244" spans="1:9" ht="12.75">
      <c r="A244" s="47"/>
      <c r="B244" s="47"/>
      <c r="C244" s="47"/>
      <c r="D244" s="192"/>
      <c r="E244" s="133"/>
      <c r="F244" s="133"/>
      <c r="G244" s="133"/>
      <c r="H244" s="133"/>
      <c r="I244" s="133"/>
    </row>
    <row r="245" spans="1:9" ht="12.75">
      <c r="A245" s="47"/>
      <c r="B245" s="47"/>
      <c r="C245" s="47"/>
      <c r="D245" s="192"/>
      <c r="E245" s="133"/>
      <c r="F245" s="133"/>
      <c r="G245" s="133"/>
      <c r="H245" s="133"/>
      <c r="I245" s="133"/>
    </row>
    <row r="246" spans="1:9" ht="12.75">
      <c r="A246" s="47"/>
      <c r="B246" s="47"/>
      <c r="C246" s="47"/>
      <c r="D246" s="192"/>
      <c r="E246" s="133"/>
      <c r="F246" s="133"/>
      <c r="G246" s="133"/>
      <c r="H246" s="133"/>
      <c r="I246" s="133"/>
    </row>
    <row r="247" spans="1:9" ht="12.75">
      <c r="A247" s="47"/>
      <c r="B247" s="47"/>
      <c r="C247" s="47"/>
      <c r="D247" s="192"/>
      <c r="E247" s="133"/>
      <c r="F247" s="133"/>
      <c r="G247" s="133"/>
      <c r="H247" s="133"/>
      <c r="I247" s="133"/>
    </row>
    <row r="248" spans="1:9" ht="12.75">
      <c r="A248" s="47"/>
      <c r="B248" s="47"/>
      <c r="C248" s="47"/>
      <c r="D248" s="192"/>
      <c r="E248" s="133"/>
      <c r="F248" s="133"/>
      <c r="G248" s="133"/>
      <c r="H248" s="133"/>
      <c r="I248" s="133"/>
    </row>
    <row r="249" spans="1:9" ht="12.75">
      <c r="A249" s="47"/>
      <c r="B249" s="47"/>
      <c r="C249" s="47"/>
      <c r="D249" s="192"/>
      <c r="E249" s="133"/>
      <c r="F249" s="133"/>
      <c r="G249" s="133"/>
      <c r="H249" s="133"/>
      <c r="I249" s="133"/>
    </row>
    <row r="250" spans="1:9" ht="12.75">
      <c r="A250" s="9"/>
      <c r="B250" s="9"/>
      <c r="C250" s="9"/>
      <c r="D250" s="192"/>
      <c r="E250" s="133"/>
      <c r="F250" s="133"/>
      <c r="G250" s="133"/>
      <c r="H250" s="133"/>
      <c r="I250" s="133"/>
    </row>
    <row r="251" spans="1:9" ht="12.75">
      <c r="A251" s="9"/>
      <c r="B251" s="9"/>
      <c r="C251" s="9"/>
      <c r="D251" s="192"/>
      <c r="E251" s="133"/>
      <c r="F251" s="133"/>
      <c r="G251" s="133"/>
      <c r="H251" s="133"/>
      <c r="I251" s="133"/>
    </row>
    <row r="252" spans="1:9" ht="12.75">
      <c r="A252" s="9"/>
      <c r="B252" s="9"/>
      <c r="C252" s="9"/>
      <c r="D252" s="192"/>
      <c r="E252" s="133"/>
      <c r="F252" s="133"/>
      <c r="G252" s="133"/>
      <c r="H252" s="133"/>
      <c r="I252" s="133"/>
    </row>
    <row r="253" spans="1:9" ht="12.75">
      <c r="A253" s="9"/>
      <c r="B253" s="9"/>
      <c r="C253" s="9"/>
      <c r="D253" s="192"/>
      <c r="E253" s="133"/>
      <c r="F253" s="133"/>
      <c r="G253" s="133"/>
      <c r="H253" s="133"/>
      <c r="I253" s="133"/>
    </row>
    <row r="254" spans="1:9" ht="12.75">
      <c r="A254" s="9"/>
      <c r="B254" s="9"/>
      <c r="C254" s="9"/>
      <c r="D254" s="192"/>
      <c r="E254" s="133"/>
      <c r="F254" s="133"/>
      <c r="G254" s="133"/>
      <c r="H254" s="133"/>
      <c r="I254" s="133"/>
    </row>
    <row r="255" spans="1:9" ht="12.75">
      <c r="A255" s="9"/>
      <c r="B255" s="9"/>
      <c r="C255" s="9"/>
      <c r="D255" s="192"/>
      <c r="E255" s="133"/>
      <c r="F255" s="133"/>
      <c r="G255" s="133"/>
      <c r="H255" s="133"/>
      <c r="I255" s="133"/>
    </row>
    <row r="256" spans="1:9" ht="12.75">
      <c r="A256" s="9"/>
      <c r="B256" s="9"/>
      <c r="C256" s="9"/>
      <c r="D256" s="192"/>
      <c r="E256" s="133"/>
      <c r="F256" s="133"/>
      <c r="G256" s="133"/>
      <c r="H256" s="133"/>
      <c r="I256" s="133"/>
    </row>
    <row r="257" spans="1:9" ht="12.75">
      <c r="A257" s="9"/>
      <c r="B257" s="9"/>
      <c r="C257" s="9"/>
      <c r="D257" s="192"/>
      <c r="E257" s="133"/>
      <c r="F257" s="133"/>
      <c r="G257" s="133"/>
      <c r="H257" s="133"/>
      <c r="I257" s="133"/>
    </row>
    <row r="258" spans="1:9" ht="12.75">
      <c r="A258" s="9"/>
      <c r="B258" s="9"/>
      <c r="C258" s="9"/>
      <c r="D258" s="192"/>
      <c r="E258" s="133"/>
      <c r="F258" s="133"/>
      <c r="G258" s="133"/>
      <c r="H258" s="133"/>
      <c r="I258" s="133"/>
    </row>
    <row r="259" spans="1:9" ht="12.75">
      <c r="A259" s="9"/>
      <c r="B259" s="9"/>
      <c r="C259" s="9"/>
      <c r="D259" s="192"/>
      <c r="E259" s="133"/>
      <c r="F259" s="133"/>
      <c r="G259" s="133"/>
      <c r="H259" s="133"/>
      <c r="I259" s="133"/>
    </row>
    <row r="260" spans="1:9" ht="12.75">
      <c r="A260" s="9"/>
      <c r="B260" s="9"/>
      <c r="C260" s="9"/>
      <c r="D260" s="192"/>
      <c r="E260" s="133"/>
      <c r="F260" s="133"/>
      <c r="G260" s="133"/>
      <c r="H260" s="133"/>
      <c r="I260" s="133"/>
    </row>
    <row r="261" spans="1:9" ht="12.75">
      <c r="A261" s="9"/>
      <c r="B261" s="9"/>
      <c r="C261" s="9"/>
      <c r="D261" s="192"/>
      <c r="E261" s="133"/>
      <c r="F261" s="133"/>
      <c r="G261" s="133"/>
      <c r="H261" s="133"/>
      <c r="I261" s="133"/>
    </row>
    <row r="262" spans="1:9" ht="12.75">
      <c r="A262" s="9"/>
      <c r="B262" s="9"/>
      <c r="C262" s="9"/>
      <c r="D262" s="192"/>
      <c r="E262" s="133"/>
      <c r="F262" s="133"/>
      <c r="G262" s="133"/>
      <c r="H262" s="133"/>
      <c r="I262" s="133"/>
    </row>
    <row r="263" spans="1:9" ht="12.75">
      <c r="A263" s="9"/>
      <c r="B263" s="9"/>
      <c r="C263" s="9"/>
      <c r="D263" s="192"/>
      <c r="E263" s="133"/>
      <c r="F263" s="133"/>
      <c r="G263" s="133"/>
      <c r="H263" s="133"/>
      <c r="I263" s="133"/>
    </row>
    <row r="264" spans="1:9" ht="12.75">
      <c r="A264" s="9"/>
      <c r="B264" s="9"/>
      <c r="C264" s="9"/>
      <c r="D264" s="192"/>
      <c r="E264" s="133"/>
      <c r="F264" s="133"/>
      <c r="G264" s="133"/>
      <c r="H264" s="133"/>
      <c r="I264" s="133"/>
    </row>
    <row r="265" spans="1:9" ht="12.75">
      <c r="A265" s="9"/>
      <c r="B265" s="9"/>
      <c r="C265" s="9"/>
      <c r="D265" s="192"/>
      <c r="E265" s="133"/>
      <c r="F265" s="133"/>
      <c r="G265" s="133"/>
      <c r="H265" s="133"/>
      <c r="I265" s="133"/>
    </row>
    <row r="266" spans="1:9" ht="12.75">
      <c r="A266" s="9"/>
      <c r="B266" s="9"/>
      <c r="C266" s="9"/>
      <c r="D266" s="192"/>
      <c r="E266" s="133"/>
      <c r="F266" s="133"/>
      <c r="G266" s="133"/>
      <c r="H266" s="133"/>
      <c r="I266" s="133"/>
    </row>
    <row r="267" spans="1:9" ht="12.75">
      <c r="A267" s="9"/>
      <c r="B267" s="9"/>
      <c r="C267" s="9"/>
      <c r="D267" s="192"/>
      <c r="E267" s="133"/>
      <c r="F267" s="133"/>
      <c r="G267" s="133"/>
      <c r="H267" s="133"/>
      <c r="I267" s="133"/>
    </row>
    <row r="268" spans="1:9" ht="12.75">
      <c r="A268" s="9"/>
      <c r="B268" s="9"/>
      <c r="C268" s="9"/>
      <c r="D268" s="192"/>
      <c r="E268" s="133"/>
      <c r="F268" s="133"/>
      <c r="G268" s="133"/>
      <c r="H268" s="133"/>
      <c r="I268" s="133"/>
    </row>
    <row r="269" spans="1:9" ht="12.75">
      <c r="A269" s="9"/>
      <c r="B269" s="9"/>
      <c r="C269" s="9"/>
      <c r="D269" s="192"/>
      <c r="E269" s="133"/>
      <c r="F269" s="133"/>
      <c r="G269" s="133"/>
      <c r="H269" s="133"/>
      <c r="I269" s="133"/>
    </row>
    <row r="270" spans="1:9" ht="12.75">
      <c r="A270" s="9"/>
      <c r="B270" s="9"/>
      <c r="C270" s="9"/>
      <c r="D270" s="192"/>
      <c r="E270" s="133"/>
      <c r="F270" s="133"/>
      <c r="G270" s="133"/>
      <c r="H270" s="133"/>
      <c r="I270" s="133"/>
    </row>
    <row r="271" spans="1:9" ht="12.75">
      <c r="A271" s="9"/>
      <c r="B271" s="9"/>
      <c r="C271" s="9"/>
      <c r="D271" s="192"/>
      <c r="E271" s="133"/>
      <c r="F271" s="133"/>
      <c r="G271" s="133"/>
      <c r="H271" s="133"/>
      <c r="I271" s="133"/>
    </row>
    <row r="272" spans="1:9" ht="12.75">
      <c r="A272" s="9"/>
      <c r="B272" s="9"/>
      <c r="C272" s="9"/>
      <c r="D272" s="192"/>
      <c r="E272" s="133"/>
      <c r="F272" s="133"/>
      <c r="G272" s="133"/>
      <c r="H272" s="133"/>
      <c r="I272" s="133"/>
    </row>
    <row r="273" spans="1:9" ht="12.75">
      <c r="A273" s="9"/>
      <c r="B273" s="9"/>
      <c r="C273" s="9"/>
      <c r="D273" s="192"/>
      <c r="E273" s="133"/>
      <c r="F273" s="133"/>
      <c r="G273" s="133"/>
      <c r="H273" s="133"/>
      <c r="I273" s="133"/>
    </row>
    <row r="274" spans="1:9" ht="12.75">
      <c r="A274" s="9"/>
      <c r="B274" s="9"/>
      <c r="C274" s="9"/>
      <c r="D274" s="192"/>
      <c r="E274" s="133"/>
      <c r="F274" s="133"/>
      <c r="G274" s="133"/>
      <c r="H274" s="133"/>
      <c r="I274" s="133"/>
    </row>
    <row r="275" spans="1:9" ht="12.75">
      <c r="A275" s="9"/>
      <c r="B275" s="9"/>
      <c r="C275" s="9"/>
      <c r="D275" s="192"/>
      <c r="E275" s="133"/>
      <c r="F275" s="133"/>
      <c r="G275" s="133"/>
      <c r="H275" s="133"/>
      <c r="I275" s="133"/>
    </row>
    <row r="276" spans="1:9" ht="12.75">
      <c r="A276" s="9"/>
      <c r="B276" s="9"/>
      <c r="C276" s="9"/>
      <c r="D276" s="192"/>
      <c r="E276" s="133"/>
      <c r="F276" s="133"/>
      <c r="G276" s="133"/>
      <c r="H276" s="133"/>
      <c r="I276" s="133"/>
    </row>
    <row r="277" spans="1:9" ht="12.75">
      <c r="A277" s="9"/>
      <c r="B277" s="9"/>
      <c r="C277" s="9"/>
      <c r="D277" s="192"/>
      <c r="E277" s="133"/>
      <c r="F277" s="133"/>
      <c r="G277" s="133"/>
      <c r="H277" s="133"/>
      <c r="I277" s="133"/>
    </row>
    <row r="278" spans="1:9" ht="12.75">
      <c r="A278" s="9"/>
      <c r="B278" s="9"/>
      <c r="C278" s="9"/>
      <c r="D278" s="192"/>
      <c r="E278" s="133"/>
      <c r="F278" s="133"/>
      <c r="G278" s="133"/>
      <c r="H278" s="133"/>
      <c r="I278" s="133"/>
    </row>
    <row r="279" spans="1:9" ht="12.75">
      <c r="A279" s="9"/>
      <c r="B279" s="9"/>
      <c r="C279" s="9"/>
      <c r="D279" s="192"/>
      <c r="E279" s="133"/>
      <c r="F279" s="133"/>
      <c r="G279" s="133"/>
      <c r="H279" s="133"/>
      <c r="I279" s="133"/>
    </row>
    <row r="280" spans="1:9" ht="12.75">
      <c r="A280" s="9"/>
      <c r="B280" s="9"/>
      <c r="C280" s="9"/>
      <c r="D280" s="192"/>
      <c r="E280" s="133"/>
      <c r="F280" s="133"/>
      <c r="G280" s="133"/>
      <c r="H280" s="133"/>
      <c r="I280" s="133"/>
    </row>
    <row r="281" spans="1:9" ht="12.75">
      <c r="A281" s="9"/>
      <c r="B281" s="9"/>
      <c r="C281" s="9"/>
      <c r="D281" s="192"/>
      <c r="E281" s="133"/>
      <c r="F281" s="133"/>
      <c r="G281" s="133"/>
      <c r="H281" s="133"/>
      <c r="I281" s="133"/>
    </row>
    <row r="282" spans="1:9" ht="12.75">
      <c r="A282" s="9"/>
      <c r="B282" s="9"/>
      <c r="C282" s="9"/>
      <c r="D282" s="192"/>
      <c r="E282" s="133"/>
      <c r="F282" s="133"/>
      <c r="G282" s="133"/>
      <c r="H282" s="133"/>
      <c r="I282" s="133"/>
    </row>
    <row r="283" spans="1:9" ht="12.75">
      <c r="A283" s="9"/>
      <c r="B283" s="9"/>
      <c r="C283" s="9"/>
      <c r="D283" s="192"/>
      <c r="E283" s="133"/>
      <c r="F283" s="133"/>
      <c r="G283" s="133"/>
      <c r="H283" s="133"/>
      <c r="I283" s="133"/>
    </row>
    <row r="284" spans="1:9" ht="12.75">
      <c r="A284" s="9"/>
      <c r="B284" s="9"/>
      <c r="C284" s="9"/>
      <c r="D284" s="192"/>
      <c r="E284" s="133"/>
      <c r="F284" s="133"/>
      <c r="G284" s="133"/>
      <c r="H284" s="133"/>
      <c r="I284" s="133"/>
    </row>
    <row r="285" spans="1:9" ht="12.75">
      <c r="A285" s="9"/>
      <c r="B285" s="9"/>
      <c r="C285" s="9"/>
      <c r="D285" s="192"/>
      <c r="E285" s="133"/>
      <c r="F285" s="133"/>
      <c r="G285" s="133"/>
      <c r="H285" s="133"/>
      <c r="I285" s="133"/>
    </row>
    <row r="286" spans="1:9" ht="12.75">
      <c r="A286" s="9"/>
      <c r="B286" s="9"/>
      <c r="C286" s="9"/>
      <c r="D286" s="192"/>
      <c r="E286" s="133"/>
      <c r="F286" s="133"/>
      <c r="G286" s="133"/>
      <c r="H286" s="133"/>
      <c r="I286" s="133"/>
    </row>
    <row r="287" spans="1:9" ht="12.75">
      <c r="A287" s="9"/>
      <c r="B287" s="9"/>
      <c r="C287" s="9"/>
      <c r="D287" s="192"/>
      <c r="E287" s="133"/>
      <c r="F287" s="133"/>
      <c r="G287" s="133"/>
      <c r="H287" s="133"/>
      <c r="I287" s="133"/>
    </row>
    <row r="288" spans="1:9" ht="12.75">
      <c r="A288" s="9"/>
      <c r="B288" s="9"/>
      <c r="C288" s="9"/>
      <c r="D288" s="192"/>
      <c r="E288" s="133"/>
      <c r="F288" s="133"/>
      <c r="G288" s="133"/>
      <c r="H288" s="133"/>
      <c r="I288" s="133"/>
    </row>
    <row r="289" spans="1:9" ht="12.75">
      <c r="A289" s="9"/>
      <c r="B289" s="9"/>
      <c r="C289" s="9"/>
      <c r="D289" s="192"/>
      <c r="E289" s="133"/>
      <c r="F289" s="133"/>
      <c r="G289" s="133"/>
      <c r="H289" s="133"/>
      <c r="I289" s="133"/>
    </row>
    <row r="290" spans="1:9" ht="12.75">
      <c r="A290" s="9"/>
      <c r="B290" s="9"/>
      <c r="C290" s="9"/>
      <c r="D290" s="192"/>
      <c r="E290" s="133"/>
      <c r="F290" s="133"/>
      <c r="G290" s="133"/>
      <c r="H290" s="133"/>
      <c r="I290" s="133"/>
    </row>
    <row r="291" spans="1:9" ht="12.75">
      <c r="A291" s="9"/>
      <c r="B291" s="9"/>
      <c r="C291" s="9"/>
      <c r="D291" s="192"/>
      <c r="E291" s="133"/>
      <c r="F291" s="133"/>
      <c r="G291" s="133"/>
      <c r="H291" s="133"/>
      <c r="I291" s="133"/>
    </row>
    <row r="292" spans="1:9" ht="12.75">
      <c r="A292" s="9"/>
      <c r="B292" s="9"/>
      <c r="C292" s="9"/>
      <c r="D292" s="192"/>
      <c r="E292" s="133"/>
      <c r="F292" s="133"/>
      <c r="G292" s="133"/>
      <c r="H292" s="133"/>
      <c r="I292" s="133"/>
    </row>
    <row r="293" spans="1:9" ht="12.75">
      <c r="A293" s="9"/>
      <c r="B293" s="9"/>
      <c r="C293" s="9"/>
      <c r="D293" s="192"/>
      <c r="E293" s="133"/>
      <c r="F293" s="133"/>
      <c r="G293" s="133"/>
      <c r="H293" s="133"/>
      <c r="I293" s="133"/>
    </row>
    <row r="294" spans="1:9" ht="12.75">
      <c r="A294" s="9"/>
      <c r="B294" s="9"/>
      <c r="C294" s="9"/>
      <c r="D294" s="192"/>
      <c r="E294" s="133"/>
      <c r="F294" s="133"/>
      <c r="G294" s="133"/>
      <c r="H294" s="133"/>
      <c r="I294" s="133"/>
    </row>
    <row r="295" spans="1:9" ht="12.75">
      <c r="A295" s="9"/>
      <c r="B295" s="9"/>
      <c r="C295" s="9"/>
      <c r="D295" s="192"/>
      <c r="E295" s="133"/>
      <c r="F295" s="133"/>
      <c r="G295" s="133"/>
      <c r="H295" s="133"/>
      <c r="I295" s="133"/>
    </row>
    <row r="296" spans="1:9" ht="12.75">
      <c r="A296" s="9"/>
      <c r="B296" s="9"/>
      <c r="C296" s="9"/>
      <c r="D296" s="192"/>
      <c r="E296" s="133"/>
      <c r="F296" s="133"/>
      <c r="G296" s="133"/>
      <c r="H296" s="133"/>
      <c r="I296" s="133"/>
    </row>
    <row r="297" spans="1:9" ht="12.75">
      <c r="A297" s="9"/>
      <c r="B297" s="9"/>
      <c r="C297" s="9"/>
      <c r="D297" s="192"/>
      <c r="E297" s="133"/>
      <c r="F297" s="133"/>
      <c r="G297" s="133"/>
      <c r="H297" s="133"/>
      <c r="I297" s="133"/>
    </row>
    <row r="298" spans="1:9" ht="12.75">
      <c r="A298" s="9"/>
      <c r="B298" s="9"/>
      <c r="C298" s="9"/>
      <c r="D298" s="192"/>
      <c r="E298" s="133"/>
      <c r="F298" s="133"/>
      <c r="G298" s="133"/>
      <c r="H298" s="133"/>
      <c r="I298" s="133"/>
    </row>
    <row r="299" spans="1:9" ht="12.75">
      <c r="A299" s="9"/>
      <c r="B299" s="9"/>
      <c r="C299" s="9"/>
      <c r="D299" s="192"/>
      <c r="E299" s="133"/>
      <c r="F299" s="133"/>
      <c r="G299" s="133"/>
      <c r="H299" s="133"/>
      <c r="I299" s="133"/>
    </row>
    <row r="300" spans="1:9" ht="12.75">
      <c r="A300" s="9"/>
      <c r="B300" s="9"/>
      <c r="C300" s="9"/>
      <c r="D300" s="192"/>
      <c r="E300" s="133"/>
      <c r="F300" s="133"/>
      <c r="G300" s="133"/>
      <c r="H300" s="133"/>
      <c r="I300" s="133"/>
    </row>
    <row r="301" spans="1:9" ht="12.75">
      <c r="A301" s="9"/>
      <c r="B301" s="9"/>
      <c r="C301" s="9"/>
      <c r="D301" s="192"/>
      <c r="E301" s="133"/>
      <c r="F301" s="133"/>
      <c r="G301" s="133"/>
      <c r="H301" s="133"/>
      <c r="I301" s="133"/>
    </row>
    <row r="302" spans="1:9" ht="12.75">
      <c r="A302" s="9"/>
      <c r="B302" s="9"/>
      <c r="C302" s="9"/>
      <c r="D302" s="192"/>
      <c r="E302" s="133"/>
      <c r="F302" s="133"/>
      <c r="G302" s="133"/>
      <c r="H302" s="133"/>
      <c r="I302" s="133"/>
    </row>
    <row r="303" spans="1:9" ht="12.75">
      <c r="A303" s="9"/>
      <c r="B303" s="9"/>
      <c r="C303" s="9"/>
      <c r="D303" s="192"/>
      <c r="E303" s="133"/>
      <c r="F303" s="133"/>
      <c r="G303" s="133"/>
      <c r="H303" s="133"/>
      <c r="I303" s="133"/>
    </row>
    <row r="304" spans="1:9" ht="12.75">
      <c r="A304" s="9"/>
      <c r="B304" s="9"/>
      <c r="C304" s="9"/>
      <c r="D304" s="192"/>
      <c r="E304" s="133"/>
      <c r="F304" s="133"/>
      <c r="G304" s="133"/>
      <c r="H304" s="133"/>
      <c r="I304" s="133"/>
    </row>
    <row r="305" spans="1:9" ht="12.75">
      <c r="A305" s="9"/>
      <c r="B305" s="9"/>
      <c r="C305" s="9"/>
      <c r="D305" s="192"/>
      <c r="E305" s="133"/>
      <c r="F305" s="133"/>
      <c r="G305" s="133"/>
      <c r="H305" s="133"/>
      <c r="I305" s="133"/>
    </row>
    <row r="306" spans="1:9" ht="12.75">
      <c r="A306" s="9"/>
      <c r="B306" s="9"/>
      <c r="C306" s="9"/>
      <c r="D306" s="192"/>
      <c r="E306" s="133"/>
      <c r="F306" s="133"/>
      <c r="G306" s="133"/>
      <c r="H306" s="133"/>
      <c r="I306" s="133"/>
    </row>
    <row r="307" spans="1:9" ht="12.75">
      <c r="A307" s="9"/>
      <c r="B307" s="9"/>
      <c r="C307" s="9"/>
      <c r="D307" s="192"/>
      <c r="E307" s="133"/>
      <c r="F307" s="133"/>
      <c r="G307" s="133"/>
      <c r="H307" s="133"/>
      <c r="I307" s="133"/>
    </row>
    <row r="308" spans="1:9" ht="12.75">
      <c r="A308" s="9"/>
      <c r="B308" s="9"/>
      <c r="C308" s="9"/>
      <c r="D308" s="192"/>
      <c r="E308" s="133"/>
      <c r="F308" s="133"/>
      <c r="G308" s="133"/>
      <c r="H308" s="133"/>
      <c r="I308" s="133"/>
    </row>
    <row r="309" spans="1:9" ht="12.75">
      <c r="A309" s="9"/>
      <c r="B309" s="9"/>
      <c r="C309" s="9"/>
      <c r="D309" s="192"/>
      <c r="E309" s="133"/>
      <c r="F309" s="133"/>
      <c r="G309" s="133"/>
      <c r="H309" s="133"/>
      <c r="I309" s="133"/>
    </row>
    <row r="310" spans="1:9" ht="12.75">
      <c r="A310" s="9"/>
      <c r="B310" s="9"/>
      <c r="C310" s="9"/>
      <c r="D310" s="192"/>
      <c r="E310" s="133"/>
      <c r="F310" s="133"/>
      <c r="G310" s="133"/>
      <c r="H310" s="133"/>
      <c r="I310" s="133"/>
    </row>
    <row r="311" spans="1:9" ht="12.75">
      <c r="A311" s="9"/>
      <c r="B311" s="9"/>
      <c r="C311" s="9"/>
      <c r="D311" s="192"/>
      <c r="E311" s="133"/>
      <c r="F311" s="133"/>
      <c r="G311" s="133"/>
      <c r="H311" s="133"/>
      <c r="I311" s="133"/>
    </row>
    <row r="312" spans="1:9" ht="12.75">
      <c r="A312" s="9"/>
      <c r="B312" s="9"/>
      <c r="C312" s="9"/>
      <c r="D312" s="192"/>
      <c r="E312" s="133"/>
      <c r="F312" s="133"/>
      <c r="G312" s="133"/>
      <c r="H312" s="133"/>
      <c r="I312" s="133"/>
    </row>
    <row r="313" spans="1:9" ht="12.75">
      <c r="A313" s="9"/>
      <c r="B313" s="9"/>
      <c r="C313" s="9"/>
      <c r="D313" s="192"/>
      <c r="E313" s="133"/>
      <c r="F313" s="133"/>
      <c r="G313" s="133"/>
      <c r="H313" s="133"/>
      <c r="I313" s="133"/>
    </row>
    <row r="314" spans="1:9" ht="12.75">
      <c r="A314" s="9"/>
      <c r="B314" s="9"/>
      <c r="C314" s="9"/>
      <c r="D314" s="192"/>
      <c r="E314" s="133"/>
      <c r="F314" s="133"/>
      <c r="G314" s="133"/>
      <c r="H314" s="133"/>
      <c r="I314" s="133"/>
    </row>
    <row r="315" spans="1:9" ht="12.75">
      <c r="A315" s="9"/>
      <c r="B315" s="9"/>
      <c r="C315" s="9"/>
      <c r="D315" s="192"/>
      <c r="E315" s="133"/>
      <c r="F315" s="133"/>
      <c r="G315" s="133"/>
      <c r="H315" s="133"/>
      <c r="I315" s="133"/>
    </row>
    <row r="316" spans="1:9" ht="12.75">
      <c r="A316" s="9"/>
      <c r="B316" s="9"/>
      <c r="C316" s="9"/>
      <c r="D316" s="192"/>
      <c r="E316" s="133"/>
      <c r="F316" s="133"/>
      <c r="G316" s="133"/>
      <c r="H316" s="133"/>
      <c r="I316" s="133"/>
    </row>
    <row r="317" spans="1:9" ht="12.75">
      <c r="A317" s="9"/>
      <c r="B317" s="9"/>
      <c r="C317" s="9"/>
      <c r="D317" s="192"/>
      <c r="E317" s="133"/>
      <c r="F317" s="133"/>
      <c r="G317" s="133"/>
      <c r="H317" s="133"/>
      <c r="I317" s="133"/>
    </row>
    <row r="318" spans="1:9" ht="12.75">
      <c r="A318" s="9"/>
      <c r="B318" s="9"/>
      <c r="C318" s="9"/>
      <c r="D318" s="192"/>
      <c r="E318" s="133"/>
      <c r="F318" s="133"/>
      <c r="G318" s="133"/>
      <c r="H318" s="133"/>
      <c r="I318" s="133"/>
    </row>
    <row r="319" spans="1:9" ht="12.75">
      <c r="A319" s="9"/>
      <c r="B319" s="9"/>
      <c r="C319" s="9"/>
      <c r="D319" s="192"/>
      <c r="E319" s="133"/>
      <c r="F319" s="133"/>
      <c r="G319" s="133"/>
      <c r="H319" s="133"/>
      <c r="I319" s="133"/>
    </row>
    <row r="320" spans="1:9" ht="12.75">
      <c r="A320" s="9"/>
      <c r="B320" s="9"/>
      <c r="C320" s="9"/>
      <c r="D320" s="192"/>
      <c r="E320" s="133"/>
      <c r="F320" s="133"/>
      <c r="G320" s="133"/>
      <c r="H320" s="133"/>
      <c r="I320" s="133"/>
    </row>
    <row r="321" spans="1:9" ht="12.75">
      <c r="A321" s="9"/>
      <c r="B321" s="9"/>
      <c r="C321" s="9"/>
      <c r="D321" s="192"/>
      <c r="E321" s="133"/>
      <c r="F321" s="133"/>
      <c r="G321" s="133"/>
      <c r="H321" s="133"/>
      <c r="I321" s="133"/>
    </row>
    <row r="322" spans="1:9" ht="12.75">
      <c r="A322" s="9"/>
      <c r="B322" s="9"/>
      <c r="C322" s="9"/>
      <c r="D322" s="192"/>
      <c r="E322" s="133"/>
      <c r="F322" s="133"/>
      <c r="G322" s="133"/>
      <c r="H322" s="133"/>
      <c r="I322" s="133"/>
    </row>
    <row r="323" spans="1:9" ht="12.75">
      <c r="A323" s="9"/>
      <c r="B323" s="9"/>
      <c r="C323" s="9"/>
      <c r="D323" s="192"/>
      <c r="E323" s="133"/>
      <c r="F323" s="133"/>
      <c r="G323" s="133"/>
      <c r="H323" s="133"/>
      <c r="I323" s="133"/>
    </row>
    <row r="324" spans="1:9" ht="12.75">
      <c r="A324" s="9"/>
      <c r="B324" s="9"/>
      <c r="C324" s="9"/>
      <c r="D324" s="192"/>
      <c r="E324" s="133"/>
      <c r="F324" s="133"/>
      <c r="G324" s="133"/>
      <c r="H324" s="133"/>
      <c r="I324" s="133"/>
    </row>
    <row r="325" spans="1:9" ht="12.75">
      <c r="A325" s="9"/>
      <c r="B325" s="9"/>
      <c r="C325" s="9"/>
      <c r="D325" s="192"/>
      <c r="E325" s="133"/>
      <c r="F325" s="133"/>
      <c r="G325" s="133"/>
      <c r="H325" s="133"/>
      <c r="I325" s="133"/>
    </row>
    <row r="326" spans="1:9" ht="12.75">
      <c r="A326" s="9"/>
      <c r="B326" s="9"/>
      <c r="C326" s="9"/>
      <c r="D326" s="192"/>
      <c r="E326" s="133"/>
      <c r="F326" s="133"/>
      <c r="G326" s="133"/>
      <c r="H326" s="133"/>
      <c r="I326" s="133"/>
    </row>
    <row r="327" spans="1:9" ht="12.75">
      <c r="A327" s="9"/>
      <c r="B327" s="9"/>
      <c r="C327" s="9"/>
      <c r="D327" s="192"/>
      <c r="E327" s="133"/>
      <c r="F327" s="133"/>
      <c r="G327" s="133"/>
      <c r="H327" s="133"/>
      <c r="I327" s="133"/>
    </row>
    <row r="328" spans="1:9" ht="12.75">
      <c r="A328" s="9"/>
      <c r="B328" s="9"/>
      <c r="C328" s="9"/>
      <c r="D328" s="192"/>
      <c r="E328" s="133"/>
      <c r="F328" s="133"/>
      <c r="G328" s="133"/>
      <c r="H328" s="133"/>
      <c r="I328" s="133"/>
    </row>
    <row r="329" spans="1:9" ht="12.75">
      <c r="A329" s="9"/>
      <c r="B329" s="9"/>
      <c r="C329" s="9"/>
      <c r="D329" s="192"/>
      <c r="E329" s="133"/>
      <c r="F329" s="133"/>
      <c r="G329" s="133"/>
      <c r="H329" s="133"/>
      <c r="I329" s="133"/>
    </row>
    <row r="330" spans="1:9" ht="12.75">
      <c r="A330" s="9"/>
      <c r="B330" s="9"/>
      <c r="C330" s="9"/>
      <c r="D330" s="192"/>
      <c r="E330" s="133"/>
      <c r="F330" s="133"/>
      <c r="G330" s="133"/>
      <c r="H330" s="133"/>
      <c r="I330" s="133"/>
    </row>
    <row r="331" spans="1:9" ht="12.75">
      <c r="A331" s="9"/>
      <c r="B331" s="9"/>
      <c r="C331" s="9"/>
      <c r="D331" s="192"/>
      <c r="E331" s="133"/>
      <c r="F331" s="133"/>
      <c r="G331" s="133"/>
      <c r="H331" s="133"/>
      <c r="I331" s="133"/>
    </row>
    <row r="332" spans="1:9" ht="12.75">
      <c r="A332" s="9"/>
      <c r="B332" s="9"/>
      <c r="C332" s="9"/>
      <c r="D332" s="192"/>
      <c r="E332" s="133"/>
      <c r="F332" s="133"/>
      <c r="G332" s="133"/>
      <c r="H332" s="133"/>
      <c r="I332" s="133"/>
    </row>
    <row r="333" spans="1:9" ht="12.75">
      <c r="A333" s="9"/>
      <c r="B333" s="9"/>
      <c r="C333" s="9"/>
      <c r="D333" s="192"/>
      <c r="E333" s="133"/>
      <c r="F333" s="133"/>
      <c r="G333" s="133"/>
      <c r="H333" s="133"/>
      <c r="I333" s="133"/>
    </row>
    <row r="334" spans="1:9" ht="12.75">
      <c r="A334" s="9"/>
      <c r="B334" s="9"/>
      <c r="C334" s="9"/>
      <c r="D334" s="192"/>
      <c r="E334" s="133"/>
      <c r="F334" s="133"/>
      <c r="G334" s="133"/>
      <c r="H334" s="133"/>
      <c r="I334" s="133"/>
    </row>
    <row r="335" spans="1:9" ht="12.75">
      <c r="A335" s="9"/>
      <c r="B335" s="9"/>
      <c r="C335" s="9"/>
      <c r="D335" s="192"/>
      <c r="E335" s="133"/>
      <c r="F335" s="133"/>
      <c r="G335" s="133"/>
      <c r="H335" s="133"/>
      <c r="I335" s="133"/>
    </row>
    <row r="336" spans="1:9" ht="12.75">
      <c r="A336" s="9"/>
      <c r="B336" s="9"/>
      <c r="C336" s="9"/>
      <c r="D336" s="192"/>
      <c r="E336" s="133"/>
      <c r="F336" s="133"/>
      <c r="G336" s="133"/>
      <c r="H336" s="133"/>
      <c r="I336" s="133"/>
    </row>
    <row r="337" spans="1:9" ht="12.75">
      <c r="A337" s="9"/>
      <c r="B337" s="9"/>
      <c r="C337" s="9"/>
      <c r="D337" s="192"/>
      <c r="E337" s="133"/>
      <c r="F337" s="133"/>
      <c r="G337" s="133"/>
      <c r="H337" s="133"/>
      <c r="I337" s="133"/>
    </row>
    <row r="338" spans="1:9" ht="12.75">
      <c r="A338" s="9"/>
      <c r="B338" s="9"/>
      <c r="C338" s="9"/>
      <c r="D338" s="192"/>
      <c r="E338" s="133"/>
      <c r="F338" s="133"/>
      <c r="G338" s="133"/>
      <c r="H338" s="133"/>
      <c r="I338" s="133"/>
    </row>
    <row r="339" spans="1:9" ht="12.75">
      <c r="A339" s="9"/>
      <c r="B339" s="9"/>
      <c r="C339" s="9"/>
      <c r="D339" s="192"/>
      <c r="E339" s="133"/>
      <c r="F339" s="133"/>
      <c r="G339" s="133"/>
      <c r="H339" s="133"/>
      <c r="I339" s="133"/>
    </row>
    <row r="340" spans="1:9" ht="12.75">
      <c r="A340" s="9"/>
      <c r="B340" s="9"/>
      <c r="C340" s="9"/>
      <c r="D340" s="192"/>
      <c r="E340" s="133"/>
      <c r="F340" s="133"/>
      <c r="G340" s="133"/>
      <c r="H340" s="133"/>
      <c r="I340" s="133"/>
    </row>
    <row r="341" spans="1:9" ht="12.75">
      <c r="A341" s="9"/>
      <c r="B341" s="9"/>
      <c r="C341" s="9"/>
      <c r="D341" s="192"/>
      <c r="E341" s="133"/>
      <c r="F341" s="133"/>
      <c r="G341" s="133"/>
      <c r="H341" s="133"/>
      <c r="I341" s="133"/>
    </row>
    <row r="342" spans="1:9" ht="12.75">
      <c r="A342" s="9"/>
      <c r="B342" s="9"/>
      <c r="C342" s="9"/>
      <c r="D342" s="192"/>
      <c r="E342" s="133"/>
      <c r="F342" s="133"/>
      <c r="G342" s="133"/>
      <c r="H342" s="133"/>
      <c r="I342" s="133"/>
    </row>
    <row r="343" spans="1:9" ht="12.75">
      <c r="A343" s="9"/>
      <c r="B343" s="9"/>
      <c r="C343" s="9"/>
      <c r="D343" s="192"/>
      <c r="E343" s="133"/>
      <c r="F343" s="133"/>
      <c r="G343" s="133"/>
      <c r="H343" s="133"/>
      <c r="I343" s="133"/>
    </row>
    <row r="344" spans="1:9" ht="12.75">
      <c r="A344" s="9"/>
      <c r="B344" s="9"/>
      <c r="C344" s="9"/>
      <c r="D344" s="192"/>
      <c r="E344" s="133"/>
      <c r="F344" s="133"/>
      <c r="G344" s="133"/>
      <c r="H344" s="133"/>
      <c r="I344" s="133"/>
    </row>
    <row r="345" spans="1:9" ht="12.75">
      <c r="A345" s="9"/>
      <c r="B345" s="9"/>
      <c r="C345" s="9"/>
      <c r="D345" s="192"/>
      <c r="E345" s="133"/>
      <c r="F345" s="133"/>
      <c r="G345" s="133"/>
      <c r="H345" s="133"/>
      <c r="I345" s="133"/>
    </row>
    <row r="346" spans="1:9" ht="12.75">
      <c r="A346" s="9"/>
      <c r="B346" s="9"/>
      <c r="C346" s="9"/>
      <c r="D346" s="192"/>
      <c r="E346" s="133"/>
      <c r="F346" s="133"/>
      <c r="G346" s="133"/>
      <c r="H346" s="133"/>
      <c r="I346" s="133"/>
    </row>
    <row r="347" spans="1:9" ht="12.75">
      <c r="A347" s="9"/>
      <c r="B347" s="9"/>
      <c r="C347" s="9"/>
      <c r="D347" s="192"/>
      <c r="E347" s="133"/>
      <c r="F347" s="133"/>
      <c r="G347" s="133"/>
      <c r="H347" s="133"/>
      <c r="I347" s="133"/>
    </row>
    <row r="348" spans="1:9" ht="12.75">
      <c r="A348" s="9"/>
      <c r="B348" s="9"/>
      <c r="C348" s="9"/>
      <c r="D348" s="192"/>
      <c r="E348" s="133"/>
      <c r="F348" s="133"/>
      <c r="G348" s="133"/>
      <c r="H348" s="133"/>
      <c r="I348" s="133"/>
    </row>
    <row r="349" spans="1:9" ht="12.75">
      <c r="A349" s="9"/>
      <c r="B349" s="9"/>
      <c r="C349" s="9"/>
      <c r="D349" s="192"/>
      <c r="E349" s="133"/>
      <c r="F349" s="133"/>
      <c r="G349" s="133"/>
      <c r="H349" s="133"/>
      <c r="I349" s="133"/>
    </row>
    <row r="350" spans="1:9" ht="12.75">
      <c r="A350" s="9"/>
      <c r="B350" s="9"/>
      <c r="C350" s="9"/>
      <c r="D350" s="192"/>
      <c r="E350" s="133"/>
      <c r="F350" s="133"/>
      <c r="G350" s="133"/>
      <c r="H350" s="133"/>
      <c r="I350" s="133"/>
    </row>
    <row r="351" spans="1:9" ht="12.75">
      <c r="A351" s="9"/>
      <c r="B351" s="9"/>
      <c r="C351" s="9"/>
      <c r="D351" s="192"/>
      <c r="E351" s="133"/>
      <c r="F351" s="133"/>
      <c r="G351" s="133"/>
      <c r="H351" s="133"/>
      <c r="I351" s="133"/>
    </row>
    <row r="352" spans="1:9" ht="12.75">
      <c r="A352" s="9"/>
      <c r="B352" s="9"/>
      <c r="C352" s="9"/>
      <c r="D352" s="192"/>
      <c r="E352" s="133"/>
      <c r="F352" s="133"/>
      <c r="G352" s="133"/>
      <c r="H352" s="133"/>
      <c r="I352" s="133"/>
    </row>
    <row r="353" spans="1:9" ht="12.75">
      <c r="A353" s="9"/>
      <c r="B353" s="9"/>
      <c r="C353" s="9"/>
      <c r="D353" s="192"/>
      <c r="E353" s="133"/>
      <c r="F353" s="133"/>
      <c r="G353" s="133"/>
      <c r="H353" s="133"/>
      <c r="I353" s="133"/>
    </row>
    <row r="354" spans="1:9" ht="12.75">
      <c r="A354" s="9"/>
      <c r="B354" s="9"/>
      <c r="C354" s="9"/>
      <c r="D354" s="192"/>
      <c r="E354" s="133"/>
      <c r="F354" s="133"/>
      <c r="G354" s="133"/>
      <c r="H354" s="133"/>
      <c r="I354" s="133"/>
    </row>
    <row r="355" spans="1:9" ht="12.75">
      <c r="A355" s="9"/>
      <c r="B355" s="9"/>
      <c r="C355" s="9"/>
      <c r="D355" s="192"/>
      <c r="E355" s="133"/>
      <c r="F355" s="133"/>
      <c r="G355" s="133"/>
      <c r="H355" s="133"/>
      <c r="I355" s="133"/>
    </row>
    <row r="356" spans="1:9" ht="12.75">
      <c r="A356" s="9"/>
      <c r="B356" s="9"/>
      <c r="C356" s="9"/>
      <c r="D356" s="192"/>
      <c r="E356" s="133"/>
      <c r="F356" s="133"/>
      <c r="G356" s="133"/>
      <c r="H356" s="133"/>
      <c r="I356" s="133"/>
    </row>
    <row r="357" spans="1:9" ht="12.75">
      <c r="A357" s="9"/>
      <c r="B357" s="9"/>
      <c r="C357" s="9"/>
      <c r="D357" s="192"/>
      <c r="E357" s="133"/>
      <c r="F357" s="133"/>
      <c r="G357" s="133"/>
      <c r="H357" s="133"/>
      <c r="I357" s="133"/>
    </row>
    <row r="358" spans="1:9" ht="12.75">
      <c r="A358" s="9"/>
      <c r="B358" s="9"/>
      <c r="C358" s="9"/>
      <c r="D358" s="192"/>
      <c r="E358" s="133"/>
      <c r="F358" s="133"/>
      <c r="G358" s="133"/>
      <c r="H358" s="133"/>
      <c r="I358" s="133"/>
    </row>
    <row r="359" spans="1:9" ht="12.75">
      <c r="A359" s="9"/>
      <c r="B359" s="9"/>
      <c r="C359" s="9"/>
      <c r="D359" s="192"/>
      <c r="E359" s="133"/>
      <c r="F359" s="133"/>
      <c r="G359" s="133"/>
      <c r="H359" s="133"/>
      <c r="I359" s="133"/>
    </row>
    <row r="360" spans="1:9" ht="12.75">
      <c r="A360" s="9"/>
      <c r="B360" s="9"/>
      <c r="C360" s="9"/>
      <c r="D360" s="192"/>
      <c r="E360" s="133"/>
      <c r="F360" s="133"/>
      <c r="G360" s="133"/>
      <c r="H360" s="133"/>
      <c r="I360" s="133"/>
    </row>
    <row r="361" spans="1:9" ht="12.75">
      <c r="A361" s="9"/>
      <c r="B361" s="9"/>
      <c r="C361" s="9"/>
      <c r="D361" s="192"/>
      <c r="E361" s="133"/>
      <c r="F361" s="133"/>
      <c r="G361" s="133"/>
      <c r="H361" s="133"/>
      <c r="I361" s="133"/>
    </row>
    <row r="362" spans="1:9" ht="12.75">
      <c r="A362" s="9"/>
      <c r="B362" s="9"/>
      <c r="C362" s="9"/>
      <c r="D362" s="192"/>
      <c r="E362" s="133"/>
      <c r="F362" s="133"/>
      <c r="G362" s="133"/>
      <c r="H362" s="133"/>
      <c r="I362" s="133"/>
    </row>
    <row r="363" spans="1:9" ht="12.75">
      <c r="A363" s="9"/>
      <c r="B363" s="9"/>
      <c r="C363" s="9"/>
      <c r="D363" s="192"/>
      <c r="E363" s="133"/>
      <c r="F363" s="133"/>
      <c r="G363" s="133"/>
      <c r="H363" s="133"/>
      <c r="I363" s="133"/>
    </row>
    <row r="364" spans="1:9" ht="12.75">
      <c r="A364" s="9"/>
      <c r="B364" s="9"/>
      <c r="C364" s="9"/>
      <c r="D364" s="192"/>
      <c r="E364" s="133"/>
      <c r="F364" s="133"/>
      <c r="G364" s="133"/>
      <c r="H364" s="133"/>
      <c r="I364" s="133"/>
    </row>
    <row r="365" spans="1:9" ht="12.75">
      <c r="A365" s="9"/>
      <c r="B365" s="9"/>
      <c r="C365" s="9"/>
      <c r="D365" s="192"/>
      <c r="E365" s="133"/>
      <c r="F365" s="133"/>
      <c r="G365" s="133"/>
      <c r="H365" s="133"/>
      <c r="I365" s="133"/>
    </row>
    <row r="366" spans="1:9" ht="12.75">
      <c r="A366" s="9"/>
      <c r="B366" s="9"/>
      <c r="C366" s="9"/>
      <c r="D366" s="192"/>
      <c r="E366" s="133"/>
      <c r="F366" s="133"/>
      <c r="G366" s="133"/>
      <c r="H366" s="133"/>
      <c r="I366" s="133"/>
    </row>
    <row r="367" spans="1:9" ht="12.75">
      <c r="A367" s="9"/>
      <c r="B367" s="9"/>
      <c r="C367" s="9"/>
      <c r="D367" s="192"/>
      <c r="E367" s="133"/>
      <c r="F367" s="133"/>
      <c r="G367" s="133"/>
      <c r="H367" s="133"/>
      <c r="I367" s="133"/>
    </row>
    <row r="368" spans="1:9" ht="12.75">
      <c r="A368" s="9"/>
      <c r="B368" s="9"/>
      <c r="C368" s="9"/>
      <c r="D368" s="192"/>
      <c r="E368" s="133"/>
      <c r="F368" s="133"/>
      <c r="G368" s="133"/>
      <c r="H368" s="133"/>
      <c r="I368" s="133"/>
    </row>
    <row r="369" spans="1:9" ht="12.75">
      <c r="A369" s="9"/>
      <c r="B369" s="9"/>
      <c r="C369" s="9"/>
      <c r="D369" s="192"/>
      <c r="E369" s="133"/>
      <c r="F369" s="133"/>
      <c r="G369" s="133"/>
      <c r="H369" s="133"/>
      <c r="I369" s="133"/>
    </row>
    <row r="370" spans="1:9" ht="12.75">
      <c r="A370" s="9"/>
      <c r="B370" s="9"/>
      <c r="C370" s="9"/>
      <c r="D370" s="192"/>
      <c r="E370" s="133"/>
      <c r="F370" s="133"/>
      <c r="G370" s="133"/>
      <c r="H370" s="133"/>
      <c r="I370" s="133"/>
    </row>
    <row r="371" spans="1:9" ht="12.75">
      <c r="A371" s="9"/>
      <c r="B371" s="9"/>
      <c r="C371" s="9"/>
      <c r="D371" s="192"/>
      <c r="E371" s="133"/>
      <c r="F371" s="133"/>
      <c r="G371" s="133"/>
      <c r="H371" s="133"/>
      <c r="I371" s="133"/>
    </row>
    <row r="372" spans="1:9" ht="12.75">
      <c r="A372" s="9"/>
      <c r="B372" s="9"/>
      <c r="C372" s="9"/>
      <c r="D372" s="192"/>
      <c r="E372" s="133"/>
      <c r="F372" s="133"/>
      <c r="G372" s="133"/>
      <c r="H372" s="133"/>
      <c r="I372" s="133"/>
    </row>
    <row r="373" spans="1:9" ht="12.75">
      <c r="A373" s="9"/>
      <c r="B373" s="9"/>
      <c r="C373" s="9"/>
      <c r="D373" s="192"/>
      <c r="E373" s="133"/>
      <c r="F373" s="133"/>
      <c r="G373" s="133"/>
      <c r="H373" s="133"/>
      <c r="I373" s="133"/>
    </row>
    <row r="374" spans="1:9" ht="12.75">
      <c r="A374" s="9"/>
      <c r="B374" s="9"/>
      <c r="C374" s="9"/>
      <c r="D374" s="192"/>
      <c r="E374" s="133"/>
      <c r="F374" s="133"/>
      <c r="G374" s="133"/>
      <c r="H374" s="133"/>
      <c r="I374" s="133"/>
    </row>
    <row r="375" spans="1:9" ht="12.75">
      <c r="A375" s="9"/>
      <c r="B375" s="9"/>
      <c r="C375" s="9"/>
      <c r="D375" s="192"/>
      <c r="E375" s="133"/>
      <c r="F375" s="133"/>
      <c r="G375" s="133"/>
      <c r="H375" s="133"/>
      <c r="I375" s="133"/>
    </row>
    <row r="376" spans="1:9" ht="12.75">
      <c r="A376" s="9"/>
      <c r="B376" s="9"/>
      <c r="C376" s="9"/>
      <c r="D376" s="192"/>
      <c r="E376" s="133"/>
      <c r="F376" s="133"/>
      <c r="G376" s="133"/>
      <c r="H376" s="133"/>
      <c r="I376" s="133"/>
    </row>
    <row r="377" spans="1:9" ht="12.75">
      <c r="A377" s="9"/>
      <c r="B377" s="9"/>
      <c r="C377" s="9"/>
      <c r="D377" s="192"/>
      <c r="E377" s="133"/>
      <c r="F377" s="133"/>
      <c r="G377" s="133"/>
      <c r="H377" s="133"/>
      <c r="I377" s="133"/>
    </row>
    <row r="378" spans="1:9" ht="12.75">
      <c r="A378" s="9"/>
      <c r="B378" s="9"/>
      <c r="C378" s="9"/>
      <c r="D378" s="192"/>
      <c r="E378" s="133"/>
      <c r="F378" s="133"/>
      <c r="G378" s="133"/>
      <c r="H378" s="133"/>
      <c r="I378" s="133"/>
    </row>
    <row r="379" spans="1:9" ht="12.75">
      <c r="A379" s="9"/>
      <c r="B379" s="9"/>
      <c r="C379" s="9"/>
      <c r="D379" s="192"/>
      <c r="E379" s="133"/>
      <c r="F379" s="133"/>
      <c r="G379" s="133"/>
      <c r="H379" s="133"/>
      <c r="I379" s="133"/>
    </row>
    <row r="380" spans="1:9" ht="12.75">
      <c r="A380" s="9"/>
      <c r="B380" s="9"/>
      <c r="C380" s="9"/>
      <c r="D380" s="192"/>
      <c r="E380" s="133"/>
      <c r="F380" s="133"/>
      <c r="G380" s="133"/>
      <c r="H380" s="133"/>
      <c r="I380" s="133"/>
    </row>
    <row r="381" spans="1:9" ht="12.75">
      <c r="A381" s="9"/>
      <c r="B381" s="9"/>
      <c r="C381" s="9"/>
      <c r="D381" s="192"/>
      <c r="E381" s="133"/>
      <c r="F381" s="133"/>
      <c r="G381" s="133"/>
      <c r="H381" s="133"/>
      <c r="I381" s="133"/>
    </row>
    <row r="382" spans="1:9" ht="12.75">
      <c r="A382" s="9"/>
      <c r="B382" s="9"/>
      <c r="C382" s="9"/>
      <c r="D382" s="192"/>
      <c r="E382" s="133"/>
      <c r="F382" s="133"/>
      <c r="G382" s="133"/>
      <c r="H382" s="133"/>
      <c r="I382" s="133"/>
    </row>
    <row r="383" spans="1:9" ht="12.75">
      <c r="A383" s="9"/>
      <c r="B383" s="9"/>
      <c r="C383" s="9"/>
      <c r="D383" s="192"/>
      <c r="E383" s="133"/>
      <c r="F383" s="133"/>
      <c r="G383" s="133"/>
      <c r="H383" s="133"/>
      <c r="I383" s="133"/>
    </row>
    <row r="384" spans="1:9" ht="12.75">
      <c r="A384" s="9"/>
      <c r="B384" s="9"/>
      <c r="C384" s="9"/>
      <c r="D384" s="192"/>
      <c r="E384" s="133"/>
      <c r="F384" s="133"/>
      <c r="G384" s="133"/>
      <c r="H384" s="133"/>
      <c r="I384" s="133"/>
    </row>
    <row r="385" spans="1:9" ht="12.75">
      <c r="A385" s="9"/>
      <c r="B385" s="9"/>
      <c r="C385" s="9"/>
      <c r="D385" s="192"/>
      <c r="E385" s="133"/>
      <c r="F385" s="133"/>
      <c r="G385" s="133"/>
      <c r="H385" s="133"/>
      <c r="I385" s="133"/>
    </row>
    <row r="386" spans="1:9" ht="12.75">
      <c r="A386" s="9"/>
      <c r="B386" s="9"/>
      <c r="C386" s="9"/>
      <c r="D386" s="192"/>
      <c r="E386" s="133"/>
      <c r="F386" s="133"/>
      <c r="G386" s="133"/>
      <c r="H386" s="133"/>
      <c r="I386" s="133"/>
    </row>
    <row r="387" spans="1:9" ht="12.75">
      <c r="A387" s="9"/>
      <c r="B387" s="9"/>
      <c r="C387" s="9"/>
      <c r="D387" s="192"/>
      <c r="E387" s="133"/>
      <c r="F387" s="133"/>
      <c r="G387" s="133"/>
      <c r="H387" s="133"/>
      <c r="I387" s="133"/>
    </row>
    <row r="388" spans="1:9" ht="12.75">
      <c r="A388" s="9"/>
      <c r="B388" s="9"/>
      <c r="C388" s="9"/>
      <c r="D388" s="192"/>
      <c r="E388" s="133"/>
      <c r="F388" s="133"/>
      <c r="G388" s="133"/>
      <c r="H388" s="133"/>
      <c r="I388" s="133"/>
    </row>
    <row r="389" spans="1:9" ht="12.75">
      <c r="A389" s="9"/>
      <c r="B389" s="9"/>
      <c r="C389" s="9"/>
      <c r="D389" s="192"/>
      <c r="E389" s="133"/>
      <c r="F389" s="133"/>
      <c r="G389" s="133"/>
      <c r="H389" s="133"/>
      <c r="I389" s="133"/>
    </row>
    <row r="390" spans="1:9" ht="12.75">
      <c r="A390" s="9"/>
      <c r="B390" s="9"/>
      <c r="C390" s="9"/>
      <c r="D390" s="192"/>
      <c r="E390" s="133"/>
      <c r="F390" s="133"/>
      <c r="G390" s="133"/>
      <c r="H390" s="133"/>
      <c r="I390" s="133"/>
    </row>
    <row r="391" spans="1:9" ht="12.75">
      <c r="A391" s="9"/>
      <c r="B391" s="9"/>
      <c r="C391" s="9"/>
      <c r="D391" s="192"/>
      <c r="E391" s="133"/>
      <c r="F391" s="133"/>
      <c r="G391" s="133"/>
      <c r="H391" s="133"/>
      <c r="I391" s="133"/>
    </row>
    <row r="392" spans="1:9" ht="12.75">
      <c r="A392" s="9"/>
      <c r="B392" s="9"/>
      <c r="C392" s="9"/>
      <c r="D392" s="192"/>
      <c r="E392" s="133"/>
      <c r="F392" s="133"/>
      <c r="G392" s="133"/>
      <c r="H392" s="133"/>
      <c r="I392" s="133"/>
    </row>
  </sheetData>
  <mergeCells count="147">
    <mergeCell ref="A111:I111"/>
    <mergeCell ref="A102:E102"/>
    <mergeCell ref="A103:E103"/>
    <mergeCell ref="A104:E104"/>
    <mergeCell ref="A105:E105"/>
    <mergeCell ref="A107:I107"/>
    <mergeCell ref="A108:I108"/>
    <mergeCell ref="A109:I109"/>
    <mergeCell ref="A110:I110"/>
    <mergeCell ref="A106:E106"/>
    <mergeCell ref="A97:E97"/>
    <mergeCell ref="A98:E98"/>
    <mergeCell ref="A100:E100"/>
    <mergeCell ref="A101:E101"/>
    <mergeCell ref="A93:E93"/>
    <mergeCell ref="A94:E94"/>
    <mergeCell ref="A95:E95"/>
    <mergeCell ref="A96:E96"/>
    <mergeCell ref="A89:E89"/>
    <mergeCell ref="A90:E90"/>
    <mergeCell ref="A91:E91"/>
    <mergeCell ref="A92:E92"/>
    <mergeCell ref="A86:E86"/>
    <mergeCell ref="A87:E87"/>
    <mergeCell ref="A88:E88"/>
    <mergeCell ref="A83:E83"/>
    <mergeCell ref="A84:E84"/>
    <mergeCell ref="A85:E85"/>
    <mergeCell ref="A79:E79"/>
    <mergeCell ref="A80:E80"/>
    <mergeCell ref="A81:E81"/>
    <mergeCell ref="A82:E82"/>
    <mergeCell ref="A76:E76"/>
    <mergeCell ref="A77:E77"/>
    <mergeCell ref="A72:E72"/>
    <mergeCell ref="A73:E73"/>
    <mergeCell ref="A74:E74"/>
    <mergeCell ref="A75:E75"/>
    <mergeCell ref="A70:E70"/>
    <mergeCell ref="A71:E71"/>
    <mergeCell ref="I64:I65"/>
    <mergeCell ref="A66:E66"/>
    <mergeCell ref="A67:E67"/>
    <mergeCell ref="A68:E68"/>
    <mergeCell ref="A64:E65"/>
    <mergeCell ref="F64:F65"/>
    <mergeCell ref="G64:G65"/>
    <mergeCell ref="H64:H65"/>
    <mergeCell ref="A60:I60"/>
    <mergeCell ref="A69:E69"/>
    <mergeCell ref="A54:E54"/>
    <mergeCell ref="A55:E55"/>
    <mergeCell ref="A56:E56"/>
    <mergeCell ref="A57:E57"/>
    <mergeCell ref="A51:E51"/>
    <mergeCell ref="A52:E52"/>
    <mergeCell ref="A53:E53"/>
    <mergeCell ref="A59:I59"/>
    <mergeCell ref="A47:E47"/>
    <mergeCell ref="A48:E48"/>
    <mergeCell ref="A49:E49"/>
    <mergeCell ref="A50:E50"/>
    <mergeCell ref="A41:I41"/>
    <mergeCell ref="F44:F45"/>
    <mergeCell ref="G44:G45"/>
    <mergeCell ref="H44:H45"/>
    <mergeCell ref="I44:I45"/>
    <mergeCell ref="A45:E45"/>
    <mergeCell ref="A42:I42"/>
    <mergeCell ref="G31:G32"/>
    <mergeCell ref="H31:H32"/>
    <mergeCell ref="A39:I39"/>
    <mergeCell ref="A40:I40"/>
    <mergeCell ref="D31:D32"/>
    <mergeCell ref="E15:E16"/>
    <mergeCell ref="F15:F16"/>
    <mergeCell ref="I31:I32"/>
    <mergeCell ref="F25:F26"/>
    <mergeCell ref="G25:G26"/>
    <mergeCell ref="H25:H26"/>
    <mergeCell ref="I25:I26"/>
    <mergeCell ref="E25:E26"/>
    <mergeCell ref="E31:E32"/>
    <mergeCell ref="F31:F32"/>
    <mergeCell ref="G15:G16"/>
    <mergeCell ref="H15:H16"/>
    <mergeCell ref="I15:I16"/>
    <mergeCell ref="H10:H11"/>
    <mergeCell ref="I10:I11"/>
    <mergeCell ref="A1:I1"/>
    <mergeCell ref="A2:I2"/>
    <mergeCell ref="A3:I3"/>
    <mergeCell ref="A5:I5"/>
    <mergeCell ref="A7:I7"/>
    <mergeCell ref="A4:I4"/>
    <mergeCell ref="E10:E11"/>
    <mergeCell ref="F10:F11"/>
    <mergeCell ref="G10:G11"/>
    <mergeCell ref="A10:B11"/>
    <mergeCell ref="D10:D11"/>
    <mergeCell ref="A118:I118"/>
    <mergeCell ref="A119:I119"/>
    <mergeCell ref="F120:F121"/>
    <mergeCell ref="G120:G121"/>
    <mergeCell ref="H120:H121"/>
    <mergeCell ref="I120:I121"/>
    <mergeCell ref="A121:E121"/>
    <mergeCell ref="A124:E124"/>
    <mergeCell ref="A127:E127"/>
    <mergeCell ref="A128:E128"/>
    <mergeCell ref="A122:E122"/>
    <mergeCell ref="A123:E123"/>
    <mergeCell ref="A125:E126"/>
    <mergeCell ref="A129:E129"/>
    <mergeCell ref="A130:E130"/>
    <mergeCell ref="A131:E131"/>
    <mergeCell ref="A132:E132"/>
    <mergeCell ref="A133:E133"/>
    <mergeCell ref="A137:E137"/>
    <mergeCell ref="A134:E134"/>
    <mergeCell ref="A135:E135"/>
    <mergeCell ref="A136:E136"/>
    <mergeCell ref="A141:E141"/>
    <mergeCell ref="A142:E142"/>
    <mergeCell ref="A138:E138"/>
    <mergeCell ref="A139:E139"/>
    <mergeCell ref="A140:E140"/>
    <mergeCell ref="A153:E153"/>
    <mergeCell ref="A154:E154"/>
    <mergeCell ref="A151:E151"/>
    <mergeCell ref="A150:E150"/>
    <mergeCell ref="A147:E147"/>
    <mergeCell ref="A152:E152"/>
    <mergeCell ref="A143:E143"/>
    <mergeCell ref="A144:E144"/>
    <mergeCell ref="A145:E145"/>
    <mergeCell ref="A146:E146"/>
    <mergeCell ref="A148:E148"/>
    <mergeCell ref="A149:E149"/>
    <mergeCell ref="A28:B28"/>
    <mergeCell ref="A34:B34"/>
    <mergeCell ref="A25:C26"/>
    <mergeCell ref="A31:C32"/>
    <mergeCell ref="A22:D22"/>
    <mergeCell ref="A15:B16"/>
    <mergeCell ref="D15:D16"/>
    <mergeCell ref="D25:D26"/>
  </mergeCells>
  <printOptions/>
  <pageMargins left="1.04" right="0.44" top="1" bottom="1" header="0.5" footer="0.5"/>
  <pageSetup firstPageNumber="17" useFirstPageNumber="1" horizontalDpi="600" verticalDpi="600" orientation="portrait" paperSize="9" r:id="rId1"/>
  <headerFooter alignWithMargins="0">
    <oddHeader>&amp;C"Rīgas juvelierizstrādājumu rūpnīca" JSC /AS/ single ID.40003044420
Annual account for the period from 01.01.2008 to 31.12.2008</oddHeader>
    <oddFooter>&amp;R&amp;P</oddFooter>
  </headerFooter>
  <rowBreaks count="3" manualBreakCount="3">
    <brk id="41" max="9" man="1"/>
    <brk id="113" max="9" man="1"/>
    <brk id="160" max="8" man="1"/>
  </rowBreaks>
</worksheet>
</file>

<file path=xl/worksheets/sheet2.xml><?xml version="1.0" encoding="utf-8"?>
<worksheet xmlns="http://schemas.openxmlformats.org/spreadsheetml/2006/main" xmlns:r="http://schemas.openxmlformats.org/officeDocument/2006/relationships">
  <dimension ref="A1:I57"/>
  <sheetViews>
    <sheetView view="pageBreakPreview" zoomScaleSheetLayoutView="100" workbookViewId="0" topLeftCell="A17">
      <selection activeCell="A33" sqref="A33:F33"/>
    </sheetView>
  </sheetViews>
  <sheetFormatPr defaultColWidth="9.140625" defaultRowHeight="12.75"/>
  <cols>
    <col min="6" max="6" width="14.7109375" style="0" customWidth="1"/>
    <col min="7" max="7" width="18.28125" style="32" customWidth="1"/>
  </cols>
  <sheetData>
    <row r="1" spans="1:9" ht="12.75">
      <c r="A1" s="377"/>
      <c r="B1" s="377"/>
      <c r="C1" s="377"/>
      <c r="D1" s="377"/>
      <c r="E1" s="377"/>
      <c r="F1" s="377"/>
      <c r="G1" s="377"/>
      <c r="H1" s="377"/>
      <c r="I1" s="377"/>
    </row>
    <row r="2" spans="1:9" ht="12.75">
      <c r="A2" s="377"/>
      <c r="B2" s="377"/>
      <c r="C2" s="377"/>
      <c r="D2" s="377"/>
      <c r="E2" s="377"/>
      <c r="F2" s="377"/>
      <c r="G2" s="377"/>
      <c r="H2" s="377"/>
      <c r="I2" s="377"/>
    </row>
    <row r="3" spans="1:9" ht="12.75">
      <c r="A3" s="1"/>
      <c r="B3" s="1"/>
      <c r="C3" s="1"/>
      <c r="D3" s="1"/>
      <c r="E3" s="1"/>
      <c r="F3" s="1"/>
      <c r="G3" s="3"/>
      <c r="H3" s="1"/>
      <c r="I3" s="1"/>
    </row>
    <row r="4" spans="1:9" ht="15">
      <c r="A4" s="378" t="s">
        <v>15</v>
      </c>
      <c r="B4" s="378"/>
      <c r="C4" s="378"/>
      <c r="D4" s="378"/>
      <c r="E4" s="378"/>
      <c r="F4" s="378"/>
      <c r="G4" s="378"/>
      <c r="H4" s="378"/>
      <c r="I4" s="378"/>
    </row>
    <row r="5" spans="1:9" ht="12.75">
      <c r="A5" s="377"/>
      <c r="B5" s="377"/>
      <c r="C5" s="377"/>
      <c r="D5" s="377"/>
      <c r="E5" s="377"/>
      <c r="F5" s="377"/>
      <c r="G5" s="33" t="s">
        <v>16</v>
      </c>
      <c r="H5" s="1"/>
      <c r="I5" s="1"/>
    </row>
    <row r="6" spans="1:9" ht="12.75">
      <c r="A6" s="3"/>
      <c r="B6" s="3"/>
      <c r="C6" s="3"/>
      <c r="D6" s="3"/>
      <c r="E6" s="3"/>
      <c r="F6" s="3"/>
      <c r="G6" s="33"/>
      <c r="H6" s="1"/>
      <c r="I6" s="1"/>
    </row>
    <row r="7" spans="1:7" ht="12.75">
      <c r="A7" s="379" t="s">
        <v>17</v>
      </c>
      <c r="B7" s="379"/>
      <c r="C7" s="379"/>
      <c r="D7" s="379"/>
      <c r="E7" s="379"/>
      <c r="F7" s="379"/>
      <c r="G7" s="32">
        <v>3</v>
      </c>
    </row>
    <row r="8" spans="1:6" ht="12.75">
      <c r="A8" s="380"/>
      <c r="B8" s="380"/>
      <c r="C8" s="380"/>
      <c r="D8" s="380"/>
      <c r="E8" s="380"/>
      <c r="F8" s="380"/>
    </row>
    <row r="9" spans="1:7" ht="12.75">
      <c r="A9" s="379" t="s">
        <v>18</v>
      </c>
      <c r="B9" s="379"/>
      <c r="C9" s="379"/>
      <c r="D9" s="379"/>
      <c r="E9" s="379"/>
      <c r="F9" s="379"/>
      <c r="G9" s="39" t="s">
        <v>362</v>
      </c>
    </row>
    <row r="10" spans="1:7" ht="12.75">
      <c r="A10" s="380"/>
      <c r="B10" s="380"/>
      <c r="C10" s="380"/>
      <c r="D10" s="380"/>
      <c r="E10" s="380"/>
      <c r="F10" s="380"/>
      <c r="G10" s="38"/>
    </row>
    <row r="11" spans="1:7" ht="12.75">
      <c r="A11" s="379" t="s">
        <v>19</v>
      </c>
      <c r="B11" s="379"/>
      <c r="C11" s="379"/>
      <c r="D11" s="379"/>
      <c r="E11" s="379"/>
      <c r="F11" s="379"/>
      <c r="G11" s="32">
        <v>6</v>
      </c>
    </row>
    <row r="12" spans="1:6" ht="12.75">
      <c r="A12" s="380"/>
      <c r="B12" s="380"/>
      <c r="C12" s="380"/>
      <c r="D12" s="380"/>
      <c r="E12" s="380"/>
      <c r="F12" s="380"/>
    </row>
    <row r="13" spans="1:7" ht="12.75">
      <c r="A13" s="379" t="s">
        <v>20</v>
      </c>
      <c r="B13" s="379"/>
      <c r="C13" s="379"/>
      <c r="D13" s="379"/>
      <c r="E13" s="379"/>
      <c r="F13" s="379"/>
      <c r="G13" s="32">
        <v>7</v>
      </c>
    </row>
    <row r="14" spans="1:6" ht="12.75">
      <c r="A14" s="380"/>
      <c r="B14" s="380"/>
      <c r="C14" s="380"/>
      <c r="D14" s="380"/>
      <c r="E14" s="380"/>
      <c r="F14" s="380"/>
    </row>
    <row r="15" spans="1:6" ht="12.75">
      <c r="A15" s="379" t="s">
        <v>21</v>
      </c>
      <c r="B15" s="379"/>
      <c r="C15" s="379"/>
      <c r="D15" s="379"/>
      <c r="E15" s="379"/>
      <c r="F15" s="379"/>
    </row>
    <row r="16" spans="1:6" ht="12.75">
      <c r="A16" s="380"/>
      <c r="B16" s="380"/>
      <c r="C16" s="380"/>
      <c r="D16" s="380"/>
      <c r="E16" s="380"/>
      <c r="F16" s="380"/>
    </row>
    <row r="17" spans="1:7" ht="12.75">
      <c r="A17" s="379" t="s">
        <v>22</v>
      </c>
      <c r="B17" s="379"/>
      <c r="C17" s="379"/>
      <c r="D17" s="379"/>
      <c r="E17" s="379"/>
      <c r="F17" s="379"/>
      <c r="G17" s="32">
        <v>8</v>
      </c>
    </row>
    <row r="18" spans="1:6" ht="12.75">
      <c r="A18" s="380"/>
      <c r="B18" s="380"/>
      <c r="C18" s="380"/>
      <c r="D18" s="380"/>
      <c r="E18" s="380"/>
      <c r="F18" s="380"/>
    </row>
    <row r="19" spans="1:7" ht="12.75">
      <c r="A19" s="379" t="s">
        <v>23</v>
      </c>
      <c r="B19" s="379"/>
      <c r="C19" s="379"/>
      <c r="D19" s="379"/>
      <c r="E19" s="379"/>
      <c r="F19" s="379"/>
      <c r="G19" s="32">
        <v>9</v>
      </c>
    </row>
    <row r="20" spans="1:6" ht="12.75">
      <c r="A20" s="380"/>
      <c r="B20" s="380"/>
      <c r="C20" s="380"/>
      <c r="D20" s="380"/>
      <c r="E20" s="380"/>
      <c r="F20" s="380"/>
    </row>
    <row r="21" spans="1:7" ht="12.75">
      <c r="A21" s="379" t="s">
        <v>24</v>
      </c>
      <c r="B21" s="379"/>
      <c r="C21" s="379"/>
      <c r="D21" s="379"/>
      <c r="E21" s="379"/>
      <c r="F21" s="379"/>
      <c r="G21" s="32">
        <v>10</v>
      </c>
    </row>
    <row r="22" spans="1:6" ht="12.75">
      <c r="A22" s="380"/>
      <c r="B22" s="380"/>
      <c r="C22" s="380"/>
      <c r="D22" s="380"/>
      <c r="E22" s="380"/>
      <c r="F22" s="380"/>
    </row>
    <row r="23" spans="1:7" ht="12.75">
      <c r="A23" s="379" t="s">
        <v>25</v>
      </c>
      <c r="B23" s="379"/>
      <c r="C23" s="379"/>
      <c r="D23" s="379"/>
      <c r="E23" s="379"/>
      <c r="F23" s="379"/>
      <c r="G23" s="32">
        <v>11</v>
      </c>
    </row>
    <row r="24" spans="1:6" ht="12.75">
      <c r="A24" s="380"/>
      <c r="B24" s="380"/>
      <c r="C24" s="380"/>
      <c r="D24" s="380"/>
      <c r="E24" s="380"/>
      <c r="F24" s="380"/>
    </row>
    <row r="25" spans="1:6" ht="12.75">
      <c r="A25" s="379" t="s">
        <v>26</v>
      </c>
      <c r="B25" s="379"/>
      <c r="C25" s="379"/>
      <c r="D25" s="379"/>
      <c r="E25" s="379"/>
      <c r="F25" s="379"/>
    </row>
    <row r="26" spans="1:6" ht="12.75">
      <c r="A26" s="380"/>
      <c r="B26" s="380"/>
      <c r="C26" s="380"/>
      <c r="D26" s="380"/>
      <c r="E26" s="380"/>
      <c r="F26" s="380"/>
    </row>
    <row r="27" spans="1:7" ht="12.75">
      <c r="A27" s="379" t="s">
        <v>27</v>
      </c>
      <c r="B27" s="379"/>
      <c r="C27" s="379"/>
      <c r="D27" s="379"/>
      <c r="E27" s="379"/>
      <c r="F27" s="379"/>
      <c r="G27" s="39" t="s">
        <v>363</v>
      </c>
    </row>
    <row r="28" spans="1:7" ht="12.75">
      <c r="A28" s="380"/>
      <c r="B28" s="380"/>
      <c r="C28" s="380"/>
      <c r="D28" s="380"/>
      <c r="E28" s="380"/>
      <c r="F28" s="380"/>
      <c r="G28" s="39"/>
    </row>
    <row r="29" spans="1:7" ht="12.75">
      <c r="A29" s="379" t="s">
        <v>28</v>
      </c>
      <c r="B29" s="379"/>
      <c r="C29" s="379"/>
      <c r="D29" s="379"/>
      <c r="E29" s="379"/>
      <c r="F29" s="379"/>
      <c r="G29" s="32" t="s">
        <v>364</v>
      </c>
    </row>
    <row r="30" spans="1:6" ht="12.75">
      <c r="A30" s="380"/>
      <c r="B30" s="380"/>
      <c r="C30" s="380"/>
      <c r="D30" s="380"/>
      <c r="E30" s="380"/>
      <c r="F30" s="380"/>
    </row>
    <row r="31" spans="1:7" ht="12.75">
      <c r="A31" s="379" t="s">
        <v>29</v>
      </c>
      <c r="B31" s="379"/>
      <c r="C31" s="379"/>
      <c r="D31" s="379"/>
      <c r="E31" s="379"/>
      <c r="F31" s="379"/>
      <c r="G31" s="32" t="s">
        <v>365</v>
      </c>
    </row>
    <row r="32" spans="1:6" ht="12.75">
      <c r="A32" s="380"/>
      <c r="B32" s="380"/>
      <c r="C32" s="380"/>
      <c r="D32" s="380"/>
      <c r="E32" s="380"/>
      <c r="F32" s="380"/>
    </row>
    <row r="33" spans="1:6" ht="12.75">
      <c r="A33" s="379"/>
      <c r="B33" s="379"/>
      <c r="C33" s="379"/>
      <c r="D33" s="379"/>
      <c r="E33" s="379"/>
      <c r="F33" s="379"/>
    </row>
    <row r="34" spans="1:6" ht="12.75">
      <c r="A34" s="379"/>
      <c r="B34" s="379"/>
      <c r="C34" s="379"/>
      <c r="D34" s="379"/>
      <c r="E34" s="379"/>
      <c r="F34" s="379"/>
    </row>
    <row r="35" spans="1:6" ht="12.75">
      <c r="A35" s="379"/>
      <c r="B35" s="379"/>
      <c r="C35" s="379"/>
      <c r="D35" s="379"/>
      <c r="E35" s="379"/>
      <c r="F35" s="379"/>
    </row>
    <row r="36" spans="1:6" ht="12.75">
      <c r="A36" s="379"/>
      <c r="B36" s="379"/>
      <c r="C36" s="379"/>
      <c r="D36" s="379"/>
      <c r="E36" s="379"/>
      <c r="F36" s="379"/>
    </row>
    <row r="37" spans="1:6" ht="12.75">
      <c r="A37" s="379"/>
      <c r="B37" s="379"/>
      <c r="C37" s="379"/>
      <c r="D37" s="379"/>
      <c r="E37" s="379"/>
      <c r="F37" s="379"/>
    </row>
    <row r="38" spans="1:6" ht="12.75">
      <c r="A38" s="379"/>
      <c r="B38" s="379"/>
      <c r="C38" s="379"/>
      <c r="D38" s="379"/>
      <c r="E38" s="379"/>
      <c r="F38" s="379"/>
    </row>
    <row r="39" spans="1:6" ht="12.75">
      <c r="A39" s="379"/>
      <c r="B39" s="379"/>
      <c r="C39" s="379"/>
      <c r="D39" s="379"/>
      <c r="E39" s="379"/>
      <c r="F39" s="379"/>
    </row>
    <row r="57" ht="12.75">
      <c r="I57">
        <v>2</v>
      </c>
    </row>
  </sheetData>
  <mergeCells count="37">
    <mergeCell ref="A39:F39"/>
    <mergeCell ref="A35:F35"/>
    <mergeCell ref="A36:F36"/>
    <mergeCell ref="A37:F37"/>
    <mergeCell ref="A38:F38"/>
    <mergeCell ref="A31:F31"/>
    <mergeCell ref="A32:F32"/>
    <mergeCell ref="A33:F33"/>
    <mergeCell ref="A34:F34"/>
    <mergeCell ref="A27:F27"/>
    <mergeCell ref="A28:F28"/>
    <mergeCell ref="A29:F29"/>
    <mergeCell ref="A30:F30"/>
    <mergeCell ref="A23:F23"/>
    <mergeCell ref="A24:F24"/>
    <mergeCell ref="A25:F25"/>
    <mergeCell ref="A26:F26"/>
    <mergeCell ref="A19:F19"/>
    <mergeCell ref="A20:F20"/>
    <mergeCell ref="A21:F21"/>
    <mergeCell ref="A22:F22"/>
    <mergeCell ref="A15:F15"/>
    <mergeCell ref="A16:F16"/>
    <mergeCell ref="A17:F17"/>
    <mergeCell ref="A18:F18"/>
    <mergeCell ref="A11:F11"/>
    <mergeCell ref="A12:F12"/>
    <mergeCell ref="A13:F13"/>
    <mergeCell ref="A14:F14"/>
    <mergeCell ref="A7:F7"/>
    <mergeCell ref="A8:F8"/>
    <mergeCell ref="A9:F9"/>
    <mergeCell ref="A10:F10"/>
    <mergeCell ref="A1:I1"/>
    <mergeCell ref="A2:I2"/>
    <mergeCell ref="A4:I4"/>
    <mergeCell ref="A5:F5"/>
  </mergeCells>
  <printOptions/>
  <pageMargins left="0.7480314960629921" right="0.7480314960629921" top="0.984251968503937" bottom="0.984251968503937" header="0.5118110236220472" footer="0.5118110236220472"/>
  <pageSetup firstPageNumber="1" useFirstPageNumber="1" horizontalDpi="600" verticalDpi="600" orientation="portrait" paperSize="9" r:id="rId1"/>
  <headerFooter alignWithMargins="0">
    <oddHeader>&amp;C "Rīgas juvelierizstrāda'jumu rūpnīca" JSC /AS/ single ID 40003044420
 Annual account for the period from 01.01.2008 to 31.12.2008</oddHeader>
    <oddFooter>&amp;R2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5"/>
  <sheetViews>
    <sheetView zoomScaleSheetLayoutView="100" workbookViewId="0" topLeftCell="A19">
      <selection activeCell="F59" sqref="F59"/>
    </sheetView>
  </sheetViews>
  <sheetFormatPr defaultColWidth="9.140625" defaultRowHeight="12.75"/>
  <cols>
    <col min="4" max="4" width="18.8515625" style="0" customWidth="1"/>
    <col min="9" max="9" width="0.13671875" style="0" customWidth="1"/>
  </cols>
  <sheetData>
    <row r="1" spans="1:9" ht="12.75" hidden="1">
      <c r="A1" s="377"/>
      <c r="B1" s="377"/>
      <c r="C1" s="377"/>
      <c r="D1" s="377"/>
      <c r="E1" s="377"/>
      <c r="F1" s="377"/>
      <c r="G1" s="377"/>
      <c r="H1" s="377"/>
      <c r="I1" s="377"/>
    </row>
    <row r="2" spans="1:9" ht="12.75" hidden="1">
      <c r="A2" s="377"/>
      <c r="B2" s="377"/>
      <c r="C2" s="377"/>
      <c r="D2" s="377"/>
      <c r="E2" s="377"/>
      <c r="F2" s="377"/>
      <c r="G2" s="377"/>
      <c r="H2" s="377"/>
      <c r="I2" s="377"/>
    </row>
    <row r="3" spans="1:9" ht="12.75" hidden="1">
      <c r="A3" s="377"/>
      <c r="B3" s="377"/>
      <c r="C3" s="377"/>
      <c r="D3" s="377"/>
      <c r="E3" s="377"/>
      <c r="F3" s="377"/>
      <c r="G3" s="377"/>
      <c r="H3" s="377"/>
      <c r="I3" s="377"/>
    </row>
    <row r="5" spans="1:9" ht="12.75">
      <c r="A5" s="381" t="s">
        <v>30</v>
      </c>
      <c r="B5" s="381"/>
      <c r="C5" s="381"/>
      <c r="D5" s="381"/>
      <c r="E5" s="381"/>
      <c r="F5" s="381"/>
      <c r="G5" s="381"/>
      <c r="H5" s="381"/>
      <c r="I5" s="381"/>
    </row>
    <row r="6" spans="1:9" ht="12.75">
      <c r="A6" s="380"/>
      <c r="B6" s="380"/>
      <c r="C6" s="380"/>
      <c r="D6" s="380"/>
      <c r="E6" s="380"/>
      <c r="F6" s="380"/>
      <c r="G6" s="380"/>
      <c r="H6" s="380"/>
      <c r="I6" s="380"/>
    </row>
    <row r="7" spans="1:9" ht="12.75">
      <c r="A7" s="382" t="s">
        <v>31</v>
      </c>
      <c r="B7" s="382"/>
      <c r="C7" s="382"/>
      <c r="D7" s="382"/>
      <c r="E7" s="379" t="s">
        <v>32</v>
      </c>
      <c r="F7" s="379"/>
      <c r="G7" s="379"/>
      <c r="H7" s="379"/>
      <c r="I7" s="379"/>
    </row>
    <row r="8" spans="1:9" ht="12.75">
      <c r="A8" s="380"/>
      <c r="B8" s="380"/>
      <c r="C8" s="380"/>
      <c r="D8" s="380"/>
      <c r="E8" s="380"/>
      <c r="F8" s="380"/>
      <c r="G8" s="380"/>
      <c r="H8" s="380"/>
      <c r="I8" s="380"/>
    </row>
    <row r="9" spans="1:9" ht="12.75">
      <c r="A9" s="382" t="s">
        <v>33</v>
      </c>
      <c r="B9" s="382"/>
      <c r="C9" s="382"/>
      <c r="D9" s="382"/>
      <c r="E9" s="379" t="s">
        <v>34</v>
      </c>
      <c r="F9" s="379"/>
      <c r="G9" s="379"/>
      <c r="H9" s="379"/>
      <c r="I9" s="379"/>
    </row>
    <row r="10" spans="1:9" ht="12.75">
      <c r="A10" s="380"/>
      <c r="B10" s="380"/>
      <c r="C10" s="380"/>
      <c r="D10" s="380"/>
      <c r="E10" s="380"/>
      <c r="F10" s="380"/>
      <c r="G10" s="380"/>
      <c r="H10" s="380"/>
      <c r="I10" s="380"/>
    </row>
    <row r="11" spans="1:9" ht="24.75" customHeight="1">
      <c r="A11" s="383" t="s">
        <v>35</v>
      </c>
      <c r="B11" s="383"/>
      <c r="C11" s="383"/>
      <c r="D11" s="383"/>
      <c r="E11" s="384" t="s">
        <v>36</v>
      </c>
      <c r="F11" s="384"/>
      <c r="G11" s="384"/>
      <c r="H11" s="384"/>
      <c r="I11" s="384"/>
    </row>
    <row r="12" spans="1:9" ht="12.75">
      <c r="A12" s="385"/>
      <c r="B12" s="385"/>
      <c r="C12" s="385"/>
      <c r="D12" s="385"/>
      <c r="E12" s="386"/>
      <c r="F12" s="386"/>
      <c r="G12" s="386"/>
      <c r="H12" s="386"/>
      <c r="I12" s="386"/>
    </row>
    <row r="13" spans="1:9" ht="12.75">
      <c r="A13" s="382" t="s">
        <v>37</v>
      </c>
      <c r="B13" s="382"/>
      <c r="C13" s="382"/>
      <c r="D13" s="382"/>
      <c r="E13" s="379" t="s">
        <v>38</v>
      </c>
      <c r="F13" s="379"/>
      <c r="G13" s="379"/>
      <c r="H13" s="379"/>
      <c r="I13" s="379"/>
    </row>
    <row r="14" spans="1:9" ht="12.75">
      <c r="A14" s="380"/>
      <c r="B14" s="380"/>
      <c r="C14" s="380"/>
      <c r="D14" s="380"/>
      <c r="E14" s="380"/>
      <c r="F14" s="380"/>
      <c r="G14" s="380"/>
      <c r="H14" s="380"/>
      <c r="I14" s="380"/>
    </row>
    <row r="15" spans="1:9" ht="12.75">
      <c r="A15" s="382" t="s">
        <v>39</v>
      </c>
      <c r="B15" s="382"/>
      <c r="C15" s="382"/>
      <c r="D15" s="382"/>
      <c r="E15" s="379" t="s">
        <v>40</v>
      </c>
      <c r="F15" s="379"/>
      <c r="G15" s="379"/>
      <c r="H15" s="379"/>
      <c r="I15" s="379"/>
    </row>
    <row r="16" spans="1:9" ht="12.75">
      <c r="A16" s="380"/>
      <c r="B16" s="380"/>
      <c r="C16" s="380"/>
      <c r="D16" s="380"/>
      <c r="E16" s="380"/>
      <c r="F16" s="380"/>
      <c r="G16" s="380"/>
      <c r="H16" s="380"/>
      <c r="I16" s="380"/>
    </row>
    <row r="17" spans="1:9" ht="12.75">
      <c r="A17" s="382" t="s">
        <v>41</v>
      </c>
      <c r="B17" s="382"/>
      <c r="C17" s="382"/>
      <c r="D17" s="382"/>
      <c r="E17" s="379" t="s">
        <v>42</v>
      </c>
      <c r="F17" s="379"/>
      <c r="G17" s="379"/>
      <c r="H17" s="379"/>
      <c r="I17" s="379"/>
    </row>
    <row r="18" spans="1:9" ht="12.75">
      <c r="A18" s="380"/>
      <c r="B18" s="380"/>
      <c r="C18" s="380"/>
      <c r="D18" s="380"/>
      <c r="E18" s="380"/>
      <c r="F18" s="380"/>
      <c r="G18" s="380"/>
      <c r="H18" s="380"/>
      <c r="I18" s="380"/>
    </row>
    <row r="19" spans="1:9" ht="12.75">
      <c r="A19" s="382" t="s">
        <v>43</v>
      </c>
      <c r="B19" s="382"/>
      <c r="C19" s="382"/>
      <c r="D19" s="382"/>
      <c r="E19" s="382"/>
      <c r="F19" s="382"/>
      <c r="G19" s="382"/>
      <c r="H19" s="382"/>
      <c r="I19" s="382"/>
    </row>
    <row r="20" spans="1:9" ht="12.75">
      <c r="A20" s="379"/>
      <c r="B20" s="379"/>
      <c r="C20" s="379"/>
      <c r="D20" s="379"/>
      <c r="E20" s="379" t="s">
        <v>44</v>
      </c>
      <c r="F20" s="379"/>
      <c r="G20" s="379"/>
      <c r="H20" s="379"/>
      <c r="I20" s="379"/>
    </row>
    <row r="21" spans="1:9" ht="12.75">
      <c r="A21" s="379"/>
      <c r="B21" s="379"/>
      <c r="C21" s="379"/>
      <c r="D21" s="379"/>
      <c r="E21" s="379" t="s">
        <v>45</v>
      </c>
      <c r="F21" s="379"/>
      <c r="G21" s="379"/>
      <c r="H21" s="379"/>
      <c r="I21" s="379"/>
    </row>
    <row r="22" spans="1:9" ht="12.75">
      <c r="A22" s="380"/>
      <c r="B22" s="380"/>
      <c r="C22" s="380"/>
      <c r="D22" s="380"/>
      <c r="E22" s="380"/>
      <c r="F22" s="380"/>
      <c r="G22" s="380"/>
      <c r="H22" s="380"/>
      <c r="I22" s="380"/>
    </row>
    <row r="23" spans="1:9" ht="12.75">
      <c r="A23" s="382" t="s">
        <v>46</v>
      </c>
      <c r="B23" s="382"/>
      <c r="C23" s="382"/>
      <c r="D23" s="382"/>
      <c r="E23" s="379"/>
      <c r="F23" s="379"/>
      <c r="G23" s="379"/>
      <c r="H23" s="379"/>
      <c r="I23" s="379"/>
    </row>
    <row r="24" spans="1:9" ht="0.75" customHeight="1">
      <c r="A24" s="380"/>
      <c r="B24" s="380"/>
      <c r="C24" s="380"/>
      <c r="D24" s="380"/>
      <c r="E24" s="379"/>
      <c r="F24" s="379"/>
      <c r="G24" s="379"/>
      <c r="H24" s="379"/>
      <c r="I24" s="379"/>
    </row>
    <row r="25" spans="1:9" ht="12.75" hidden="1">
      <c r="A25" s="379"/>
      <c r="B25" s="379"/>
      <c r="C25" s="379"/>
      <c r="D25" s="379"/>
      <c r="E25" s="379"/>
      <c r="F25" s="379"/>
      <c r="G25" s="379"/>
      <c r="H25" s="379"/>
      <c r="I25" s="379"/>
    </row>
    <row r="26" spans="1:9" ht="12.75">
      <c r="A26" s="380"/>
      <c r="B26" s="380"/>
      <c r="C26" s="380"/>
      <c r="D26" s="380"/>
      <c r="E26" s="379" t="s">
        <v>48</v>
      </c>
      <c r="F26" s="379"/>
      <c r="G26" s="379"/>
      <c r="H26" s="379"/>
      <c r="I26" s="379"/>
    </row>
    <row r="27" spans="1:9" ht="12.75">
      <c r="A27" s="379"/>
      <c r="B27" s="379"/>
      <c r="C27" s="379"/>
      <c r="D27" s="379"/>
      <c r="E27" s="379" t="s">
        <v>49</v>
      </c>
      <c r="F27" s="379"/>
      <c r="G27" s="379"/>
      <c r="H27" s="379"/>
      <c r="I27" s="379"/>
    </row>
    <row r="28" spans="1:9" ht="12.75">
      <c r="A28" s="380"/>
      <c r="B28" s="380"/>
      <c r="C28" s="380"/>
      <c r="D28" s="380"/>
      <c r="E28" s="379" t="s">
        <v>50</v>
      </c>
      <c r="F28" s="379"/>
      <c r="G28" s="379"/>
      <c r="H28" s="379"/>
      <c r="I28" s="379"/>
    </row>
    <row r="29" spans="1:9" ht="12.75">
      <c r="A29" s="380"/>
      <c r="B29" s="380"/>
      <c r="C29" s="380"/>
      <c r="D29" s="380"/>
      <c r="E29" s="379" t="s">
        <v>51</v>
      </c>
      <c r="F29" s="379"/>
      <c r="G29" s="379"/>
      <c r="H29" s="379"/>
      <c r="I29" s="379"/>
    </row>
    <row r="30" spans="1:9" ht="12.75">
      <c r="A30" s="380"/>
      <c r="B30" s="380"/>
      <c r="C30" s="380"/>
      <c r="D30" s="380"/>
      <c r="E30" s="379" t="s">
        <v>52</v>
      </c>
      <c r="F30" s="379"/>
      <c r="G30" s="379"/>
      <c r="H30" s="379"/>
      <c r="I30" s="379"/>
    </row>
    <row r="31" spans="1:9" ht="12.75">
      <c r="A31" s="380"/>
      <c r="B31" s="380"/>
      <c r="C31" s="380"/>
      <c r="D31" s="380"/>
      <c r="E31" s="380"/>
      <c r="F31" s="380"/>
      <c r="G31" s="380"/>
      <c r="H31" s="380"/>
      <c r="I31" s="380"/>
    </row>
    <row r="32" spans="1:9" ht="12.75">
      <c r="A32" s="382" t="s">
        <v>53</v>
      </c>
      <c r="B32" s="382"/>
      <c r="C32" s="382"/>
      <c r="D32" s="382"/>
      <c r="E32" s="382"/>
      <c r="F32" s="382"/>
      <c r="G32" s="382"/>
      <c r="H32" s="382"/>
      <c r="I32" s="382"/>
    </row>
    <row r="33" spans="1:9" ht="12.75" hidden="1">
      <c r="A33" s="380"/>
      <c r="B33" s="380"/>
      <c r="C33" s="380"/>
      <c r="D33" s="380"/>
      <c r="E33" s="379"/>
      <c r="F33" s="379"/>
      <c r="G33" s="379"/>
      <c r="H33" s="379"/>
      <c r="I33" s="379"/>
    </row>
    <row r="34" spans="1:9" ht="12.75" hidden="1">
      <c r="A34" s="380"/>
      <c r="B34" s="380"/>
      <c r="C34" s="380"/>
      <c r="D34" s="380"/>
      <c r="E34" s="379"/>
      <c r="F34" s="379"/>
      <c r="G34" s="379"/>
      <c r="H34" s="379"/>
      <c r="I34" s="379"/>
    </row>
    <row r="35" spans="1:9" ht="12.75">
      <c r="A35" s="380"/>
      <c r="B35" s="380"/>
      <c r="C35" s="380"/>
      <c r="D35" s="380"/>
      <c r="E35" s="379" t="s">
        <v>47</v>
      </c>
      <c r="F35" s="379"/>
      <c r="G35" s="379"/>
      <c r="H35" s="379"/>
      <c r="I35" s="379"/>
    </row>
    <row r="36" spans="1:9" ht="12.75">
      <c r="A36" s="380"/>
      <c r="B36" s="380"/>
      <c r="C36" s="380"/>
      <c r="D36" s="380"/>
      <c r="E36" s="379" t="s">
        <v>54</v>
      </c>
      <c r="F36" s="379"/>
      <c r="G36" s="379"/>
      <c r="H36" s="379"/>
      <c r="I36" s="379"/>
    </row>
    <row r="37" spans="1:9" ht="12.75">
      <c r="A37" s="380"/>
      <c r="B37" s="380"/>
      <c r="C37" s="380"/>
      <c r="D37" s="380"/>
      <c r="E37" s="379" t="s">
        <v>55</v>
      </c>
      <c r="F37" s="379"/>
      <c r="G37" s="379"/>
      <c r="H37" s="379"/>
      <c r="I37" s="379"/>
    </row>
    <row r="38" spans="1:9" ht="12.75">
      <c r="A38" s="380"/>
      <c r="B38" s="380"/>
      <c r="C38" s="380"/>
      <c r="D38" s="380"/>
      <c r="E38" s="379"/>
      <c r="F38" s="379"/>
      <c r="G38" s="379"/>
      <c r="H38" s="379"/>
      <c r="I38" s="379"/>
    </row>
    <row r="39" spans="1:9" ht="12.75">
      <c r="A39" s="364" t="s">
        <v>56</v>
      </c>
      <c r="B39" s="364"/>
      <c r="C39" s="364"/>
      <c r="D39" s="364"/>
      <c r="E39" s="365"/>
      <c r="F39" s="365"/>
      <c r="G39" s="365"/>
      <c r="H39" s="365"/>
      <c r="I39" s="365"/>
    </row>
    <row r="40" spans="1:9" ht="12.75">
      <c r="A40" s="364" t="s">
        <v>57</v>
      </c>
      <c r="B40" s="364"/>
      <c r="C40" s="364"/>
      <c r="D40" s="364"/>
      <c r="E40" s="366" t="s">
        <v>58</v>
      </c>
      <c r="F40" s="366"/>
      <c r="G40" s="366"/>
      <c r="H40" s="366"/>
      <c r="I40" s="366"/>
    </row>
    <row r="41" spans="1:9" ht="12.75">
      <c r="A41" s="365"/>
      <c r="B41" s="365"/>
      <c r="C41" s="365"/>
      <c r="D41" s="365"/>
      <c r="E41" s="365"/>
      <c r="F41" s="365"/>
      <c r="G41" s="365"/>
      <c r="H41" s="365"/>
      <c r="I41" s="365"/>
    </row>
    <row r="42" spans="1:9" ht="12.75">
      <c r="A42" s="364" t="s">
        <v>59</v>
      </c>
      <c r="B42" s="364"/>
      <c r="C42" s="364"/>
      <c r="D42" s="364"/>
      <c r="E42" s="365" t="s">
        <v>60</v>
      </c>
      <c r="F42" s="365"/>
      <c r="G42" s="365"/>
      <c r="H42" s="365"/>
      <c r="I42" s="365"/>
    </row>
    <row r="43" spans="1:9" ht="12.75">
      <c r="A43" s="365"/>
      <c r="B43" s="365"/>
      <c r="C43" s="365"/>
      <c r="D43" s="365"/>
      <c r="E43" s="365"/>
      <c r="F43" s="365"/>
      <c r="G43" s="365"/>
      <c r="H43" s="365"/>
      <c r="I43" s="365"/>
    </row>
    <row r="44" spans="1:9" ht="12.75">
      <c r="A44" s="367" t="s">
        <v>61</v>
      </c>
      <c r="B44" s="367"/>
      <c r="C44" s="367"/>
      <c r="D44" s="367"/>
      <c r="E44" s="365" t="s">
        <v>420</v>
      </c>
      <c r="F44" s="365"/>
      <c r="G44" s="365"/>
      <c r="H44" s="365"/>
      <c r="I44" s="365"/>
    </row>
    <row r="45" spans="1:9" ht="12.75">
      <c r="A45" s="365"/>
      <c r="B45" s="365"/>
      <c r="C45" s="365"/>
      <c r="D45" s="365"/>
      <c r="E45" s="365"/>
      <c r="F45" s="365"/>
      <c r="G45" s="365"/>
      <c r="H45" s="365"/>
      <c r="I45" s="365"/>
    </row>
    <row r="46" spans="1:9" ht="12.75">
      <c r="A46" s="364" t="s">
        <v>62</v>
      </c>
      <c r="B46" s="364"/>
      <c r="C46" s="364"/>
      <c r="D46" s="364"/>
      <c r="E46" s="365" t="s">
        <v>63</v>
      </c>
      <c r="F46" s="365"/>
      <c r="G46" s="365"/>
      <c r="H46" s="365"/>
      <c r="I46" s="365"/>
    </row>
    <row r="47" spans="1:9" ht="12.75">
      <c r="A47" s="364"/>
      <c r="B47" s="364"/>
      <c r="C47" s="364"/>
      <c r="D47" s="364"/>
      <c r="E47" s="368" t="s">
        <v>64</v>
      </c>
      <c r="F47" s="368"/>
      <c r="G47" s="368"/>
      <c r="H47" s="368"/>
      <c r="I47" s="368"/>
    </row>
    <row r="48" spans="1:9" ht="12.75">
      <c r="A48" s="365"/>
      <c r="B48" s="365"/>
      <c r="C48" s="365"/>
      <c r="D48" s="365"/>
      <c r="E48" s="368" t="s">
        <v>65</v>
      </c>
      <c r="F48" s="368"/>
      <c r="G48" s="368"/>
      <c r="H48" s="368"/>
      <c r="I48" s="368"/>
    </row>
    <row r="49" spans="1:9" ht="12.75">
      <c r="A49" s="365"/>
      <c r="B49" s="365"/>
      <c r="C49" s="365"/>
      <c r="D49" s="365"/>
      <c r="E49" s="365"/>
      <c r="F49" s="365"/>
      <c r="G49" s="365"/>
      <c r="H49" s="365"/>
      <c r="I49" s="365"/>
    </row>
    <row r="50" spans="1:9" ht="12.75">
      <c r="A50" s="365"/>
      <c r="B50" s="365"/>
      <c r="C50" s="365"/>
      <c r="D50" s="365"/>
      <c r="E50" s="368" t="s">
        <v>66</v>
      </c>
      <c r="F50" s="368"/>
      <c r="G50" s="368"/>
      <c r="H50" s="368"/>
      <c r="I50" s="368"/>
    </row>
    <row r="51" spans="1:9" ht="12.75">
      <c r="A51" s="365"/>
      <c r="B51" s="365"/>
      <c r="C51" s="365"/>
      <c r="D51" s="365"/>
      <c r="E51" s="368" t="s">
        <v>67</v>
      </c>
      <c r="F51" s="368"/>
      <c r="G51" s="368"/>
      <c r="H51" s="368"/>
      <c r="I51" s="368"/>
    </row>
    <row r="52" spans="1:9" ht="12.75">
      <c r="A52" s="379"/>
      <c r="B52" s="379"/>
      <c r="C52" s="379"/>
      <c r="D52" s="379"/>
      <c r="E52" s="379" t="s">
        <v>68</v>
      </c>
      <c r="F52" s="379"/>
      <c r="G52" s="379"/>
      <c r="H52" s="379"/>
      <c r="I52" s="379"/>
    </row>
    <row r="53" spans="1:9" ht="12.75">
      <c r="A53" s="379"/>
      <c r="B53" s="379"/>
      <c r="C53" s="379"/>
      <c r="D53" s="379"/>
      <c r="E53" s="379"/>
      <c r="F53" s="379"/>
      <c r="G53" s="379"/>
      <c r="H53" s="379"/>
      <c r="I53" s="379"/>
    </row>
    <row r="54" spans="1:9" ht="12.75">
      <c r="A54" s="382" t="s">
        <v>69</v>
      </c>
      <c r="B54" s="382"/>
      <c r="C54" s="382"/>
      <c r="D54" s="382"/>
      <c r="E54" s="379" t="s">
        <v>443</v>
      </c>
      <c r="F54" s="379"/>
      <c r="G54" s="379"/>
      <c r="H54" s="379"/>
      <c r="I54" s="379"/>
    </row>
    <row r="55" spans="1:9" ht="12.75">
      <c r="A55" s="2"/>
      <c r="B55" s="2"/>
      <c r="C55" s="2"/>
      <c r="D55" s="2"/>
      <c r="E55" s="2"/>
      <c r="F55" s="2"/>
      <c r="G55" s="2"/>
      <c r="H55" s="2"/>
      <c r="I55" s="2"/>
    </row>
  </sheetData>
  <mergeCells count="99">
    <mergeCell ref="A53:D53"/>
    <mergeCell ref="E53:I53"/>
    <mergeCell ref="A54:D54"/>
    <mergeCell ref="E54:I54"/>
    <mergeCell ref="A51:D51"/>
    <mergeCell ref="E51:I51"/>
    <mergeCell ref="A52:D52"/>
    <mergeCell ref="E52:I52"/>
    <mergeCell ref="A49:D49"/>
    <mergeCell ref="E49:I49"/>
    <mergeCell ref="A50:D50"/>
    <mergeCell ref="E50:I50"/>
    <mergeCell ref="A47:D47"/>
    <mergeCell ref="E47:I47"/>
    <mergeCell ref="A48:D48"/>
    <mergeCell ref="E48:I48"/>
    <mergeCell ref="A45:D45"/>
    <mergeCell ref="E45:I45"/>
    <mergeCell ref="A46:D46"/>
    <mergeCell ref="E46:I46"/>
    <mergeCell ref="A43:D43"/>
    <mergeCell ref="E43:I43"/>
    <mergeCell ref="A44:D44"/>
    <mergeCell ref="E44:I44"/>
    <mergeCell ref="A41:D41"/>
    <mergeCell ref="E41:I41"/>
    <mergeCell ref="A42:D42"/>
    <mergeCell ref="E42:I42"/>
    <mergeCell ref="A39:D39"/>
    <mergeCell ref="E39:I39"/>
    <mergeCell ref="A40:D40"/>
    <mergeCell ref="E40:I40"/>
    <mergeCell ref="A37:D37"/>
    <mergeCell ref="E37:I37"/>
    <mergeCell ref="A38:D38"/>
    <mergeCell ref="E38:I38"/>
    <mergeCell ref="A35:D35"/>
    <mergeCell ref="E35:I35"/>
    <mergeCell ref="A36:D36"/>
    <mergeCell ref="E36:I36"/>
    <mergeCell ref="A32:I32"/>
    <mergeCell ref="A33:D33"/>
    <mergeCell ref="E33:I33"/>
    <mergeCell ref="A34:D34"/>
    <mergeCell ref="E34:I34"/>
    <mergeCell ref="A30:D30"/>
    <mergeCell ref="E30:I30"/>
    <mergeCell ref="A31:D31"/>
    <mergeCell ref="E31:I31"/>
    <mergeCell ref="A28:D28"/>
    <mergeCell ref="E28:I28"/>
    <mergeCell ref="A29:D29"/>
    <mergeCell ref="E29:I29"/>
    <mergeCell ref="A26:D26"/>
    <mergeCell ref="E26:I26"/>
    <mergeCell ref="A27:D27"/>
    <mergeCell ref="E27:I27"/>
    <mergeCell ref="A24:D24"/>
    <mergeCell ref="E24:I24"/>
    <mergeCell ref="A25:D25"/>
    <mergeCell ref="E25:I25"/>
    <mergeCell ref="A22:D22"/>
    <mergeCell ref="E22:I22"/>
    <mergeCell ref="A23:D23"/>
    <mergeCell ref="E23:I23"/>
    <mergeCell ref="A19:I19"/>
    <mergeCell ref="A20:D20"/>
    <mergeCell ref="E20:I20"/>
    <mergeCell ref="A21:D21"/>
    <mergeCell ref="E21:I21"/>
    <mergeCell ref="A17:D17"/>
    <mergeCell ref="E17:I17"/>
    <mergeCell ref="A18:D18"/>
    <mergeCell ref="E18:I18"/>
    <mergeCell ref="A15:D15"/>
    <mergeCell ref="E15:I15"/>
    <mergeCell ref="A16:D16"/>
    <mergeCell ref="E16:I16"/>
    <mergeCell ref="A13:D13"/>
    <mergeCell ref="E13:I13"/>
    <mergeCell ref="A14:D14"/>
    <mergeCell ref="E14:I14"/>
    <mergeCell ref="A11:D11"/>
    <mergeCell ref="E11:I11"/>
    <mergeCell ref="A12:D12"/>
    <mergeCell ref="E12:I12"/>
    <mergeCell ref="A9:D9"/>
    <mergeCell ref="E9:I9"/>
    <mergeCell ref="A10:D10"/>
    <mergeCell ref="E10:I10"/>
    <mergeCell ref="A6:I6"/>
    <mergeCell ref="A7:D7"/>
    <mergeCell ref="E7:I7"/>
    <mergeCell ref="A8:D8"/>
    <mergeCell ref="E8:I8"/>
    <mergeCell ref="A1:I1"/>
    <mergeCell ref="A2:I2"/>
    <mergeCell ref="A3:I3"/>
    <mergeCell ref="A5:I5"/>
  </mergeCells>
  <printOptions/>
  <pageMargins left="0.7480314960629921" right="0.7480314960629921" top="0.984251968503937" bottom="0.984251968503937" header="0.5118110236220472" footer="0.5118110236220472"/>
  <pageSetup firstPageNumber="3" useFirstPageNumber="1" fitToHeight="1" fitToWidth="1" horizontalDpi="600" verticalDpi="600" orientation="portrait" paperSize="9" r:id="rId1"/>
  <headerFooter alignWithMargins="0">
    <oddHeader>&amp;C"Rīgas juvelierizstrādājumu rūpnīca" JSC /AS/ single ID.40003044420
Annual account for the period from 01.01.2008 to 31.12.2008</oddHeader>
    <oddFooter>&amp;R3</oddFooter>
  </headerFooter>
</worksheet>
</file>

<file path=xl/worksheets/sheet4.xml><?xml version="1.0" encoding="utf-8"?>
<worksheet xmlns="http://schemas.openxmlformats.org/spreadsheetml/2006/main" xmlns:r="http://schemas.openxmlformats.org/officeDocument/2006/relationships">
  <dimension ref="A1:G107"/>
  <sheetViews>
    <sheetView view="pageBreakPreview" zoomScaleSheetLayoutView="100" workbookViewId="0" topLeftCell="A39">
      <selection activeCell="B45" sqref="B45"/>
    </sheetView>
  </sheetViews>
  <sheetFormatPr defaultColWidth="9.140625" defaultRowHeight="12.75"/>
  <cols>
    <col min="1" max="1" width="100.7109375" style="0" customWidth="1"/>
  </cols>
  <sheetData>
    <row r="1" ht="15.75">
      <c r="A1" s="209"/>
    </row>
    <row r="2" ht="19.5">
      <c r="A2" s="218" t="s">
        <v>18</v>
      </c>
    </row>
    <row r="3" ht="15">
      <c r="A3" s="210"/>
    </row>
    <row r="4" ht="14.25">
      <c r="A4" s="211" t="s">
        <v>391</v>
      </c>
    </row>
    <row r="5" ht="15">
      <c r="A5" s="212" t="s">
        <v>392</v>
      </c>
    </row>
    <row r="6" ht="30">
      <c r="A6" s="212" t="s">
        <v>393</v>
      </c>
    </row>
    <row r="7" ht="30">
      <c r="A7" s="212" t="s">
        <v>394</v>
      </c>
    </row>
    <row r="8" ht="15">
      <c r="A8" s="212" t="s">
        <v>395</v>
      </c>
    </row>
    <row r="9" ht="15">
      <c r="A9" s="212" t="s">
        <v>396</v>
      </c>
    </row>
    <row r="10" ht="15">
      <c r="A10" s="212" t="s">
        <v>397</v>
      </c>
    </row>
    <row r="11" ht="15">
      <c r="A11" s="212" t="s">
        <v>442</v>
      </c>
    </row>
    <row r="12" ht="15">
      <c r="A12" s="212" t="s">
        <v>398</v>
      </c>
    </row>
    <row r="13" ht="15">
      <c r="A13" s="212" t="s">
        <v>399</v>
      </c>
    </row>
    <row r="14" ht="15">
      <c r="A14" s="212" t="s">
        <v>400</v>
      </c>
    </row>
    <row r="15" ht="15">
      <c r="A15" s="212"/>
    </row>
    <row r="16" ht="0.75" customHeight="1">
      <c r="A16" s="212"/>
    </row>
    <row r="17" ht="14.25">
      <c r="A17" s="213" t="s">
        <v>401</v>
      </c>
    </row>
    <row r="18" ht="14.25">
      <c r="A18" s="213" t="s">
        <v>402</v>
      </c>
    </row>
    <row r="19" ht="30">
      <c r="A19" s="212" t="s">
        <v>403</v>
      </c>
    </row>
    <row r="20" ht="15">
      <c r="A20" s="214" t="s">
        <v>404</v>
      </c>
    </row>
    <row r="21" spans="1:4" ht="15">
      <c r="A21" s="212" t="s">
        <v>413</v>
      </c>
      <c r="D21" s="212"/>
    </row>
    <row r="22" spans="1:4" ht="15">
      <c r="A22" s="212" t="s">
        <v>414</v>
      </c>
      <c r="D22" s="212"/>
    </row>
    <row r="23" ht="15">
      <c r="A23" s="212" t="s">
        <v>405</v>
      </c>
    </row>
    <row r="24" ht="15">
      <c r="A24" s="212"/>
    </row>
    <row r="25" ht="15">
      <c r="A25" s="214" t="s">
        <v>406</v>
      </c>
    </row>
    <row r="26" spans="1:2" ht="15">
      <c r="A26" s="212" t="s">
        <v>468</v>
      </c>
      <c r="B26" s="212"/>
    </row>
    <row r="27" spans="1:2" ht="15">
      <c r="A27" s="212" t="s">
        <v>469</v>
      </c>
      <c r="B27" s="212"/>
    </row>
    <row r="28" ht="15">
      <c r="A28" s="212" t="s">
        <v>470</v>
      </c>
    </row>
    <row r="29" ht="15">
      <c r="A29" s="212"/>
    </row>
    <row r="30" ht="45">
      <c r="A30" s="212" t="s">
        <v>415</v>
      </c>
    </row>
    <row r="31" ht="30">
      <c r="A31" s="212" t="s">
        <v>416</v>
      </c>
    </row>
    <row r="32" ht="45">
      <c r="A32" s="212" t="s">
        <v>417</v>
      </c>
    </row>
    <row r="33" ht="15">
      <c r="A33" s="212"/>
    </row>
    <row r="34" ht="45">
      <c r="A34" s="212" t="s">
        <v>439</v>
      </c>
    </row>
    <row r="35" ht="30">
      <c r="A35" s="212" t="s">
        <v>440</v>
      </c>
    </row>
    <row r="36" ht="15">
      <c r="A36" s="212"/>
    </row>
    <row r="37" ht="30">
      <c r="A37" s="212" t="s">
        <v>441</v>
      </c>
    </row>
    <row r="38" ht="30">
      <c r="A38" s="212" t="s">
        <v>418</v>
      </c>
    </row>
    <row r="39" ht="15">
      <c r="A39" s="212"/>
    </row>
    <row r="40" ht="14.25">
      <c r="A40" s="213" t="s">
        <v>407</v>
      </c>
    </row>
    <row r="41" ht="60">
      <c r="A41" s="212" t="s">
        <v>471</v>
      </c>
    </row>
    <row r="42" ht="45">
      <c r="A42" s="212" t="s">
        <v>0</v>
      </c>
    </row>
    <row r="43" ht="45">
      <c r="A43" s="212" t="s">
        <v>1</v>
      </c>
    </row>
    <row r="44" ht="60">
      <c r="A44" s="212" t="s">
        <v>2</v>
      </c>
    </row>
    <row r="45" ht="39.75" customHeight="1">
      <c r="A45" s="212" t="s">
        <v>475</v>
      </c>
    </row>
    <row r="46" ht="30">
      <c r="A46" s="212" t="s">
        <v>472</v>
      </c>
    </row>
    <row r="47" ht="21.75" customHeight="1">
      <c r="A47" s="212" t="s">
        <v>473</v>
      </c>
    </row>
    <row r="48" ht="39" customHeight="1">
      <c r="A48" s="212" t="s">
        <v>474</v>
      </c>
    </row>
    <row r="49" ht="15">
      <c r="A49" s="212"/>
    </row>
    <row r="50" ht="14.25">
      <c r="A50" s="213" t="s">
        <v>408</v>
      </c>
    </row>
    <row r="51" ht="30">
      <c r="A51" s="212" t="s">
        <v>3</v>
      </c>
    </row>
    <row r="52" ht="15">
      <c r="A52" s="212"/>
    </row>
    <row r="53" ht="14.25">
      <c r="A53" s="213" t="s">
        <v>409</v>
      </c>
    </row>
    <row r="54" ht="60">
      <c r="A54" s="212" t="s">
        <v>4</v>
      </c>
    </row>
    <row r="55" ht="15">
      <c r="A55" s="212"/>
    </row>
    <row r="56" ht="15">
      <c r="A56" s="212"/>
    </row>
    <row r="57" spans="1:6" ht="15">
      <c r="A57" s="212" t="s">
        <v>410</v>
      </c>
      <c r="F57" s="212"/>
    </row>
    <row r="58" spans="1:7" ht="15">
      <c r="A58" s="212" t="s">
        <v>411</v>
      </c>
      <c r="G58" s="212"/>
    </row>
    <row r="59" spans="1:7" ht="15">
      <c r="A59" s="212" t="s">
        <v>412</v>
      </c>
      <c r="G59" s="212"/>
    </row>
    <row r="60" ht="15">
      <c r="A60" s="212"/>
    </row>
    <row r="61" ht="15">
      <c r="A61" s="212"/>
    </row>
    <row r="62" ht="14.25">
      <c r="A62" s="215"/>
    </row>
    <row r="63" ht="13.5" customHeight="1">
      <c r="A63" s="215"/>
    </row>
    <row r="64" ht="14.25" hidden="1">
      <c r="A64" s="215"/>
    </row>
    <row r="65" ht="15" hidden="1">
      <c r="A65" s="210"/>
    </row>
    <row r="66" ht="15" hidden="1">
      <c r="A66" s="210"/>
    </row>
    <row r="67" ht="15">
      <c r="A67" s="210"/>
    </row>
    <row r="68" ht="15">
      <c r="A68" s="210"/>
    </row>
    <row r="69" ht="12.75" customHeight="1">
      <c r="A69" s="210"/>
    </row>
    <row r="70" ht="15" hidden="1">
      <c r="A70" s="210"/>
    </row>
    <row r="71" ht="14.25">
      <c r="A71" s="216"/>
    </row>
    <row r="72" ht="14.25">
      <c r="A72" s="216"/>
    </row>
    <row r="73" ht="15">
      <c r="A73" s="217"/>
    </row>
    <row r="74" ht="15">
      <c r="A74" s="217"/>
    </row>
    <row r="75" spans="1:2" ht="15">
      <c r="A75" s="212"/>
      <c r="B75" s="212"/>
    </row>
    <row r="76" ht="15">
      <c r="A76" s="212"/>
    </row>
    <row r="77" ht="15">
      <c r="A77" s="212"/>
    </row>
    <row r="78" ht="44.25" customHeight="1">
      <c r="A78" s="212"/>
    </row>
    <row r="79" ht="15" hidden="1">
      <c r="A79" s="212"/>
    </row>
    <row r="80" ht="15">
      <c r="A80" s="212"/>
    </row>
    <row r="81" ht="15" hidden="1">
      <c r="A81" s="212"/>
    </row>
    <row r="82" ht="15">
      <c r="A82" s="212"/>
    </row>
    <row r="83" ht="6.75" customHeight="1">
      <c r="A83" s="212"/>
    </row>
    <row r="84" ht="15">
      <c r="A84" s="212"/>
    </row>
    <row r="85" ht="5.25" customHeight="1">
      <c r="A85" s="212"/>
    </row>
    <row r="86" ht="15">
      <c r="A86" s="212"/>
    </row>
    <row r="87" ht="9.75" customHeight="1">
      <c r="A87" s="212"/>
    </row>
    <row r="88" ht="15">
      <c r="A88" s="212"/>
    </row>
    <row r="89" ht="15">
      <c r="A89" s="212"/>
    </row>
    <row r="90" spans="1:3" ht="15">
      <c r="A90" s="219"/>
      <c r="C90" s="212"/>
    </row>
    <row r="91" ht="15">
      <c r="A91" s="212"/>
    </row>
    <row r="92" ht="15">
      <c r="A92" s="219"/>
    </row>
    <row r="93" ht="15">
      <c r="A93" s="212"/>
    </row>
    <row r="94" spans="1:3" ht="16.5" customHeight="1">
      <c r="A94" s="212"/>
      <c r="C94" s="212"/>
    </row>
    <row r="95" ht="15">
      <c r="A95" s="212"/>
    </row>
    <row r="96" spans="1:4" ht="17.25" customHeight="1">
      <c r="A96" s="212"/>
      <c r="D96" s="212"/>
    </row>
    <row r="97" ht="15">
      <c r="A97" s="212"/>
    </row>
    <row r="98" ht="15">
      <c r="A98" s="212"/>
    </row>
    <row r="99" ht="15">
      <c r="A99" s="212"/>
    </row>
    <row r="100" ht="15">
      <c r="A100" s="212"/>
    </row>
    <row r="101" spans="1:5" ht="16.5" customHeight="1">
      <c r="A101" s="212"/>
      <c r="E101" s="212"/>
    </row>
    <row r="102" ht="15">
      <c r="A102" s="212"/>
    </row>
    <row r="103" ht="15">
      <c r="C103" s="212"/>
    </row>
    <row r="104" ht="15">
      <c r="A104" s="212"/>
    </row>
    <row r="105" ht="15">
      <c r="A105" s="212"/>
    </row>
    <row r="106" ht="15">
      <c r="A106" s="212"/>
    </row>
    <row r="107" ht="15">
      <c r="A107" s="212"/>
    </row>
  </sheetData>
  <printOptions/>
  <pageMargins left="0.75" right="0.75" top="1" bottom="1" header="0.5" footer="0.5"/>
  <pageSetup firstPageNumber="4" useFirstPageNumber="1" horizontalDpi="600" verticalDpi="600" orientation="portrait" paperSize="9" scale="80" r:id="rId1"/>
  <headerFooter alignWithMargins="0">
    <oddHeader>&amp;C"Rīgas juvelierizstrādajumu rūpnīca"JSC/AS/single ID 40 003044420 
Annual account for the period from 01.01.2008 to 31.12.2008</oddHeader>
    <oddFooter>&amp;R&amp;P</oddFooter>
  </headerFooter>
  <rowBreaks count="1" manualBreakCount="1">
    <brk id="42" max="0" man="1"/>
  </rowBreaks>
</worksheet>
</file>

<file path=xl/worksheets/sheet5.xml><?xml version="1.0" encoding="utf-8"?>
<worksheet xmlns="http://schemas.openxmlformats.org/spreadsheetml/2006/main" xmlns:r="http://schemas.openxmlformats.org/officeDocument/2006/relationships">
  <dimension ref="A1:I21"/>
  <sheetViews>
    <sheetView zoomScaleSheetLayoutView="100" workbookViewId="0" topLeftCell="A10">
      <selection activeCell="K10" sqref="K10"/>
    </sheetView>
  </sheetViews>
  <sheetFormatPr defaultColWidth="9.140625" defaultRowHeight="12.75"/>
  <sheetData>
    <row r="1" spans="1:9" ht="12.75">
      <c r="A1" s="377"/>
      <c r="B1" s="377"/>
      <c r="C1" s="377"/>
      <c r="D1" s="377"/>
      <c r="E1" s="377"/>
      <c r="F1" s="377"/>
      <c r="G1" s="377"/>
      <c r="H1" s="377"/>
      <c r="I1" s="377"/>
    </row>
    <row r="2" spans="1:9" ht="12.75">
      <c r="A2" s="377"/>
      <c r="B2" s="377"/>
      <c r="C2" s="377"/>
      <c r="D2" s="377"/>
      <c r="E2" s="377"/>
      <c r="F2" s="377"/>
      <c r="G2" s="377"/>
      <c r="H2" s="377"/>
      <c r="I2" s="377"/>
    </row>
    <row r="3" spans="1:9" ht="12.75">
      <c r="A3" s="377"/>
      <c r="B3" s="377"/>
      <c r="C3" s="377"/>
      <c r="D3" s="377"/>
      <c r="E3" s="377"/>
      <c r="F3" s="377"/>
      <c r="G3" s="377"/>
      <c r="H3" s="377"/>
      <c r="I3" s="377"/>
    </row>
    <row r="4" spans="1:9" ht="12.75">
      <c r="A4" s="3"/>
      <c r="B4" s="3"/>
      <c r="C4" s="3"/>
      <c r="D4" s="3"/>
      <c r="E4" s="3"/>
      <c r="F4" s="3"/>
      <c r="G4" s="3"/>
      <c r="H4" s="3"/>
      <c r="I4" s="3"/>
    </row>
    <row r="6" spans="1:9" ht="12.75">
      <c r="A6" s="369" t="s">
        <v>72</v>
      </c>
      <c r="B6" s="369"/>
      <c r="C6" s="369"/>
      <c r="D6" s="369"/>
      <c r="E6" s="369"/>
      <c r="F6" s="369"/>
      <c r="G6" s="369"/>
      <c r="H6" s="369"/>
      <c r="I6" s="369"/>
    </row>
    <row r="8" spans="1:9" ht="51" customHeight="1">
      <c r="A8" s="370" t="s">
        <v>73</v>
      </c>
      <c r="B8" s="370"/>
      <c r="C8" s="370"/>
      <c r="D8" s="370"/>
      <c r="E8" s="370"/>
      <c r="F8" s="370"/>
      <c r="G8" s="370"/>
      <c r="H8" s="370"/>
      <c r="I8" s="370"/>
    </row>
    <row r="10" spans="1:9" ht="52.5" customHeight="1">
      <c r="A10" s="370" t="s">
        <v>421</v>
      </c>
      <c r="B10" s="370"/>
      <c r="C10" s="370"/>
      <c r="D10" s="370"/>
      <c r="E10" s="370"/>
      <c r="F10" s="370"/>
      <c r="G10" s="370"/>
      <c r="H10" s="370"/>
      <c r="I10" s="370"/>
    </row>
    <row r="12" spans="1:9" ht="38.25" customHeight="1">
      <c r="A12" s="370" t="s">
        <v>74</v>
      </c>
      <c r="B12" s="370"/>
      <c r="C12" s="370"/>
      <c r="D12" s="370"/>
      <c r="E12" s="370"/>
      <c r="F12" s="370"/>
      <c r="G12" s="370"/>
      <c r="H12" s="370"/>
      <c r="I12" s="370"/>
    </row>
    <row r="14" spans="1:9" ht="25.5" customHeight="1">
      <c r="A14" s="371" t="s">
        <v>75</v>
      </c>
      <c r="B14" s="371"/>
      <c r="C14" s="371"/>
      <c r="D14" s="371"/>
      <c r="E14" s="371"/>
      <c r="F14" s="371"/>
      <c r="G14" s="371"/>
      <c r="H14" s="371"/>
      <c r="I14" s="371"/>
    </row>
    <row r="19" spans="1:9" ht="12.75">
      <c r="A19" s="380" t="s">
        <v>70</v>
      </c>
      <c r="B19" s="380"/>
      <c r="C19" s="380"/>
      <c r="D19" s="380" t="s">
        <v>71</v>
      </c>
      <c r="E19" s="380"/>
      <c r="F19" s="380"/>
      <c r="G19" s="380" t="s">
        <v>71</v>
      </c>
      <c r="H19" s="380"/>
      <c r="I19" s="380"/>
    </row>
    <row r="20" spans="1:9" ht="12.75">
      <c r="A20" s="372" t="s">
        <v>47</v>
      </c>
      <c r="B20" s="372"/>
      <c r="C20" s="372"/>
      <c r="D20" s="372" t="s">
        <v>54</v>
      </c>
      <c r="E20" s="372"/>
      <c r="F20" s="372"/>
      <c r="G20" s="372" t="s">
        <v>55</v>
      </c>
      <c r="H20" s="372"/>
      <c r="I20" s="372"/>
    </row>
    <row r="21" spans="1:9" ht="12.75">
      <c r="A21" s="2"/>
      <c r="B21" s="2"/>
      <c r="C21" s="2"/>
      <c r="D21" s="2"/>
      <c r="E21" s="2"/>
      <c r="F21" s="2"/>
      <c r="G21" s="2"/>
      <c r="H21" s="2"/>
      <c r="I21" s="2"/>
    </row>
  </sheetData>
  <mergeCells count="14">
    <mergeCell ref="A19:C19"/>
    <mergeCell ref="D19:F19"/>
    <mergeCell ref="G19:I19"/>
    <mergeCell ref="A20:C20"/>
    <mergeCell ref="D20:F20"/>
    <mergeCell ref="G20:I20"/>
    <mergeCell ref="A8:I8"/>
    <mergeCell ref="A10:I10"/>
    <mergeCell ref="A12:I12"/>
    <mergeCell ref="A14:I14"/>
    <mergeCell ref="A1:I1"/>
    <mergeCell ref="A2:I2"/>
    <mergeCell ref="A3:I3"/>
    <mergeCell ref="A6:I6"/>
  </mergeCells>
  <printOptions/>
  <pageMargins left="0.75" right="0.75" top="1" bottom="1" header="0.5" footer="0.5"/>
  <pageSetup firstPageNumber="7" useFirstPageNumber="1" horizontalDpi="600" verticalDpi="600" orientation="portrait" paperSize="9" r:id="rId1"/>
  <headerFooter alignWithMargins="0">
    <oddHeader>&amp;C"Rīgas juvelierizstrādājumu rūpnīca" JSC /AS/ single ID.40003044420
Annual account for the period from 01.01.2008 to 31.12.2008</oddHeader>
    <oddFooter>&amp;R6</oddFooter>
  </headerFooter>
</worksheet>
</file>

<file path=xl/worksheets/sheet6.xml><?xml version="1.0" encoding="utf-8"?>
<worksheet xmlns="http://schemas.openxmlformats.org/spreadsheetml/2006/main" xmlns:r="http://schemas.openxmlformats.org/officeDocument/2006/relationships">
  <dimension ref="A1:K162"/>
  <sheetViews>
    <sheetView tabSelected="1" workbookViewId="0" topLeftCell="A1">
      <selection activeCell="B4" sqref="B4"/>
    </sheetView>
  </sheetViews>
  <sheetFormatPr defaultColWidth="9.140625" defaultRowHeight="12.75"/>
  <cols>
    <col min="5" max="5" width="8.8515625" style="0" customWidth="1"/>
    <col min="6" max="6" width="10.28125" style="0" bestFit="1" customWidth="1"/>
    <col min="7" max="7" width="9.8515625" style="0" customWidth="1"/>
    <col min="8" max="8" width="10.28125" style="0" bestFit="1" customWidth="1"/>
    <col min="9" max="9" width="9.7109375" style="0" customWidth="1"/>
  </cols>
  <sheetData>
    <row r="1" spans="1:9" ht="12.75">
      <c r="A1" s="377"/>
      <c r="B1" s="377"/>
      <c r="C1" s="377"/>
      <c r="D1" s="377"/>
      <c r="E1" s="377"/>
      <c r="F1" s="377"/>
      <c r="G1" s="377"/>
      <c r="H1" s="377"/>
      <c r="I1" s="377"/>
    </row>
    <row r="2" spans="1:9" ht="12.75">
      <c r="A2" s="377"/>
      <c r="B2" s="377"/>
      <c r="C2" s="377"/>
      <c r="D2" s="377"/>
      <c r="E2" s="377"/>
      <c r="F2" s="377"/>
      <c r="G2" s="377"/>
      <c r="H2" s="377"/>
      <c r="I2" s="377"/>
    </row>
    <row r="3" spans="1:9" ht="12.75">
      <c r="A3" s="377"/>
      <c r="B3" s="377"/>
      <c r="C3" s="377"/>
      <c r="D3" s="377"/>
      <c r="E3" s="377"/>
      <c r="F3" s="377"/>
      <c r="G3" s="377"/>
      <c r="H3" s="377"/>
      <c r="I3" s="377"/>
    </row>
    <row r="5" spans="1:9" ht="25.5" customHeight="1">
      <c r="A5" s="357" t="s">
        <v>422</v>
      </c>
      <c r="B5" s="357"/>
      <c r="C5" s="357"/>
      <c r="D5" s="357"/>
      <c r="E5" s="357"/>
      <c r="F5" s="357"/>
      <c r="G5" s="357"/>
      <c r="H5" s="357"/>
      <c r="I5" s="357"/>
    </row>
    <row r="6" spans="1:9" ht="6" customHeight="1" thickBot="1">
      <c r="A6" s="6"/>
      <c r="B6" s="6"/>
      <c r="C6" s="6"/>
      <c r="D6" s="6"/>
      <c r="E6" s="6"/>
      <c r="F6" s="6"/>
      <c r="G6" s="6"/>
      <c r="H6" s="6"/>
      <c r="I6" s="6"/>
    </row>
    <row r="7" spans="1:9" ht="31.5" customHeight="1" thickBot="1">
      <c r="A7" s="358" t="s">
        <v>76</v>
      </c>
      <c r="B7" s="359"/>
      <c r="C7" s="359"/>
      <c r="D7" s="360"/>
      <c r="E7" s="56" t="s">
        <v>366</v>
      </c>
      <c r="F7" s="233" t="s">
        <v>423</v>
      </c>
      <c r="G7" s="57" t="s">
        <v>78</v>
      </c>
      <c r="H7" s="233" t="s">
        <v>424</v>
      </c>
      <c r="I7" s="57" t="s">
        <v>79</v>
      </c>
    </row>
    <row r="8" spans="1:9" ht="12.75">
      <c r="A8" s="361" t="s">
        <v>80</v>
      </c>
      <c r="B8" s="362"/>
      <c r="C8" s="362"/>
      <c r="D8" s="363"/>
      <c r="E8" s="54">
        <v>1</v>
      </c>
      <c r="F8" s="234">
        <v>426328</v>
      </c>
      <c r="G8" s="23">
        <v>413387</v>
      </c>
      <c r="H8" s="234">
        <v>606610</v>
      </c>
      <c r="I8" s="257">
        <v>588196</v>
      </c>
    </row>
    <row r="9" spans="1:9" ht="13.5" thickBot="1">
      <c r="A9" s="354" t="s">
        <v>81</v>
      </c>
      <c r="B9" s="355"/>
      <c r="C9" s="355"/>
      <c r="D9" s="356"/>
      <c r="E9" s="69">
        <v>2</v>
      </c>
      <c r="F9" s="235">
        <v>-368214</v>
      </c>
      <c r="G9" s="246">
        <v>-373612</v>
      </c>
      <c r="H9" s="235">
        <v>-523922</v>
      </c>
      <c r="I9" s="258">
        <v>-531602</v>
      </c>
    </row>
    <row r="10" spans="1:9" ht="14.25" thickBot="1" thickTop="1">
      <c r="A10" s="352" t="s">
        <v>82</v>
      </c>
      <c r="B10" s="353"/>
      <c r="C10" s="353"/>
      <c r="D10" s="387"/>
      <c r="E10" s="68"/>
      <c r="F10" s="236">
        <f>SUM(F8:F9)</f>
        <v>58114</v>
      </c>
      <c r="G10" s="247">
        <f>SUM(G8:G9)</f>
        <v>39775</v>
      </c>
      <c r="H10" s="236">
        <f>SUM(H8:H9)</f>
        <v>82688</v>
      </c>
      <c r="I10" s="259">
        <f>SUM(I8:I9)</f>
        <v>56594</v>
      </c>
    </row>
    <row r="11" spans="1:9" ht="13.5" thickTop="1">
      <c r="A11" s="361" t="s">
        <v>83</v>
      </c>
      <c r="B11" s="362"/>
      <c r="C11" s="362"/>
      <c r="D11" s="363"/>
      <c r="E11" s="54">
        <v>3</v>
      </c>
      <c r="F11" s="234">
        <v>-10270</v>
      </c>
      <c r="G11" s="23">
        <v>-9999</v>
      </c>
      <c r="H11" s="234">
        <v>-14613</v>
      </c>
      <c r="I11" s="257">
        <v>-14227</v>
      </c>
    </row>
    <row r="12" spans="1:10" ht="12.75">
      <c r="A12" s="388" t="s">
        <v>84</v>
      </c>
      <c r="B12" s="389"/>
      <c r="C12" s="389"/>
      <c r="D12" s="390"/>
      <c r="E12" s="53">
        <v>4</v>
      </c>
      <c r="F12" s="237">
        <v>-105978</v>
      </c>
      <c r="G12" s="248">
        <v>-98559</v>
      </c>
      <c r="H12" s="237">
        <v>-150793</v>
      </c>
      <c r="I12" s="260">
        <v>-140236</v>
      </c>
      <c r="J12" s="23"/>
    </row>
    <row r="13" spans="1:9" ht="23.25" customHeight="1">
      <c r="A13" s="391" t="s">
        <v>85</v>
      </c>
      <c r="B13" s="392"/>
      <c r="C13" s="392"/>
      <c r="D13" s="393"/>
      <c r="E13" s="53">
        <v>5</v>
      </c>
      <c r="F13" s="237">
        <v>51635</v>
      </c>
      <c r="G13" s="248">
        <v>44678</v>
      </c>
      <c r="H13" s="237">
        <v>73470</v>
      </c>
      <c r="I13" s="260">
        <v>63571</v>
      </c>
    </row>
    <row r="14" spans="1:9" ht="24" customHeight="1">
      <c r="A14" s="391" t="s">
        <v>86</v>
      </c>
      <c r="B14" s="392"/>
      <c r="C14" s="392"/>
      <c r="D14" s="393"/>
      <c r="E14" s="53">
        <v>6</v>
      </c>
      <c r="F14" s="237">
        <v>-12000</v>
      </c>
      <c r="G14" s="248">
        <v>-9653</v>
      </c>
      <c r="H14" s="237">
        <v>-17074</v>
      </c>
      <c r="I14" s="260">
        <v>-13735</v>
      </c>
    </row>
    <row r="15" spans="1:9" ht="12.75">
      <c r="A15" s="388" t="s">
        <v>87</v>
      </c>
      <c r="B15" s="389"/>
      <c r="C15" s="389"/>
      <c r="D15" s="390"/>
      <c r="E15" s="53">
        <v>7</v>
      </c>
      <c r="F15" s="238">
        <v>124</v>
      </c>
      <c r="G15" s="249">
        <v>149</v>
      </c>
      <c r="H15" s="238">
        <v>176</v>
      </c>
      <c r="I15" s="261">
        <v>212</v>
      </c>
    </row>
    <row r="16" spans="1:9" ht="13.5" thickBot="1">
      <c r="A16" s="354" t="s">
        <v>88</v>
      </c>
      <c r="B16" s="355"/>
      <c r="C16" s="355"/>
      <c r="D16" s="356"/>
      <c r="E16" s="69">
        <v>8</v>
      </c>
      <c r="F16" s="239"/>
      <c r="G16" s="250">
        <v>-13</v>
      </c>
      <c r="H16" s="239"/>
      <c r="I16" s="262">
        <v>-18</v>
      </c>
    </row>
    <row r="17" spans="1:9" ht="24.75" customHeight="1" thickBot="1" thickTop="1">
      <c r="A17" s="394" t="s">
        <v>89</v>
      </c>
      <c r="B17" s="395"/>
      <c r="C17" s="395"/>
      <c r="D17" s="396"/>
      <c r="E17" s="70"/>
      <c r="F17" s="240">
        <f>SUM(F10:F16)</f>
        <v>-18375</v>
      </c>
      <c r="G17" s="251">
        <f>SUM(G10:G16)</f>
        <v>-33622</v>
      </c>
      <c r="H17" s="240">
        <f>SUM(H10:H16)</f>
        <v>-26146</v>
      </c>
      <c r="I17" s="263">
        <f>SUM(I10:I16)</f>
        <v>-47839</v>
      </c>
    </row>
    <row r="18" spans="1:9" ht="1.5" customHeight="1" thickBot="1" thickTop="1">
      <c r="A18" s="397" t="s">
        <v>90</v>
      </c>
      <c r="B18" s="398"/>
      <c r="C18" s="398"/>
      <c r="D18" s="399"/>
      <c r="E18" s="54">
        <v>9</v>
      </c>
      <c r="F18" s="241"/>
      <c r="G18" s="252"/>
      <c r="H18" s="241"/>
      <c r="I18" s="264"/>
    </row>
    <row r="19" spans="1:9" ht="13.5" hidden="1" thickBot="1">
      <c r="A19" s="400" t="s">
        <v>91</v>
      </c>
      <c r="B19" s="401"/>
      <c r="C19" s="401"/>
      <c r="D19" s="402"/>
      <c r="E19" s="69">
        <v>10</v>
      </c>
      <c r="F19" s="235"/>
      <c r="G19" s="246"/>
      <c r="H19" s="235"/>
      <c r="I19" s="258"/>
    </row>
    <row r="20" spans="1:9" ht="25.5" customHeight="1" thickBot="1" thickTop="1">
      <c r="A20" s="403" t="s">
        <v>92</v>
      </c>
      <c r="B20" s="404"/>
      <c r="C20" s="404"/>
      <c r="D20" s="405"/>
      <c r="E20" s="71"/>
      <c r="F20" s="242">
        <f>SUM(F17:F19)</f>
        <v>-18375</v>
      </c>
      <c r="G20" s="253">
        <f>SUM(G17:G19)</f>
        <v>-33622</v>
      </c>
      <c r="H20" s="242">
        <f>SUM(H17:H19)</f>
        <v>-26146</v>
      </c>
      <c r="I20" s="265">
        <f>SUM(I17:I19)</f>
        <v>-47839</v>
      </c>
    </row>
    <row r="21" spans="1:9" ht="13.5" thickTop="1">
      <c r="A21" s="406" t="s">
        <v>93</v>
      </c>
      <c r="B21" s="407"/>
      <c r="C21" s="407"/>
      <c r="D21" s="408"/>
      <c r="E21" s="54">
        <v>9</v>
      </c>
      <c r="F21" s="241"/>
      <c r="G21" s="252">
        <v>2789</v>
      </c>
      <c r="H21" s="241"/>
      <c r="I21" s="264">
        <v>3968</v>
      </c>
    </row>
    <row r="22" spans="1:9" ht="13.5" thickBot="1">
      <c r="A22" s="409" t="s">
        <v>94</v>
      </c>
      <c r="B22" s="410"/>
      <c r="C22" s="410"/>
      <c r="D22" s="411"/>
      <c r="E22" s="69">
        <v>10</v>
      </c>
      <c r="F22" s="235">
        <v>-4658</v>
      </c>
      <c r="G22" s="246">
        <v>-4978</v>
      </c>
      <c r="H22" s="235">
        <v>-6628</v>
      </c>
      <c r="I22" s="258">
        <v>-7083</v>
      </c>
    </row>
    <row r="23" spans="1:9" ht="14.25" thickBot="1" thickTop="1">
      <c r="A23" s="412" t="s">
        <v>95</v>
      </c>
      <c r="B23" s="413"/>
      <c r="C23" s="413"/>
      <c r="D23" s="414"/>
      <c r="E23" s="72"/>
      <c r="F23" s="243">
        <f>SUM(F20:F22)</f>
        <v>-23033</v>
      </c>
      <c r="G23" s="254">
        <f>SUM(G20:G22)</f>
        <v>-35811</v>
      </c>
      <c r="H23" s="243">
        <f>SUM(H20:H22)</f>
        <v>-32774</v>
      </c>
      <c r="I23" s="266">
        <f>SUM(I20:I22)</f>
        <v>-50954</v>
      </c>
    </row>
    <row r="24" spans="1:9" ht="13.5" thickTop="1">
      <c r="A24" s="361"/>
      <c r="B24" s="362"/>
      <c r="C24" s="362"/>
      <c r="D24" s="363"/>
      <c r="E24" s="44"/>
      <c r="F24" s="98"/>
      <c r="G24" s="24"/>
      <c r="H24" s="98"/>
      <c r="I24" s="267"/>
    </row>
    <row r="25" spans="1:9" ht="12.75">
      <c r="A25" s="415" t="s">
        <v>96</v>
      </c>
      <c r="B25" s="416"/>
      <c r="C25" s="416"/>
      <c r="D25" s="417"/>
      <c r="E25" s="45"/>
      <c r="F25" s="244">
        <v>-0.005</v>
      </c>
      <c r="G25" s="255">
        <v>-0.008</v>
      </c>
      <c r="H25" s="244">
        <v>-0.005</v>
      </c>
      <c r="I25" s="268">
        <v>-0.008</v>
      </c>
    </row>
    <row r="26" spans="1:9" ht="24" customHeight="1" thickBot="1">
      <c r="A26" s="418" t="s">
        <v>97</v>
      </c>
      <c r="B26" s="419"/>
      <c r="C26" s="419"/>
      <c r="D26" s="420"/>
      <c r="E26" s="55"/>
      <c r="F26" s="245">
        <v>-0.788</v>
      </c>
      <c r="G26" s="256">
        <v>-0.783</v>
      </c>
      <c r="H26" s="245">
        <v>-0.788</v>
      </c>
      <c r="I26" s="269">
        <v>-0.783</v>
      </c>
    </row>
    <row r="29" spans="1:9" ht="12.75">
      <c r="A29" s="379" t="s">
        <v>379</v>
      </c>
      <c r="B29" s="379"/>
      <c r="C29" s="379"/>
      <c r="D29" s="379"/>
      <c r="E29" s="379"/>
      <c r="F29" s="379"/>
      <c r="G29" s="379"/>
      <c r="H29" s="379"/>
      <c r="I29" s="379"/>
    </row>
    <row r="50" ht="12" customHeight="1"/>
    <row r="51" spans="1:9" ht="12.75" hidden="1">
      <c r="A51" s="377"/>
      <c r="B51" s="377"/>
      <c r="C51" s="377"/>
      <c r="D51" s="377"/>
      <c r="E51" s="377"/>
      <c r="F51" s="377"/>
      <c r="G51" s="377"/>
      <c r="H51" s="377"/>
      <c r="I51" s="377"/>
    </row>
    <row r="52" spans="1:9" ht="12.75" hidden="1">
      <c r="A52" s="377"/>
      <c r="B52" s="377"/>
      <c r="C52" s="377"/>
      <c r="D52" s="377"/>
      <c r="E52" s="377"/>
      <c r="F52" s="377"/>
      <c r="G52" s="377"/>
      <c r="H52" s="377"/>
      <c r="I52" s="377"/>
    </row>
    <row r="53" spans="1:9" ht="12.75" hidden="1">
      <c r="A53" s="377"/>
      <c r="B53" s="377"/>
      <c r="C53" s="377"/>
      <c r="D53" s="377"/>
      <c r="E53" s="377"/>
      <c r="F53" s="377"/>
      <c r="G53" s="377"/>
      <c r="H53" s="377"/>
      <c r="I53" s="377"/>
    </row>
    <row r="55" spans="1:9" ht="15">
      <c r="A55" s="357" t="s">
        <v>425</v>
      </c>
      <c r="B55" s="357"/>
      <c r="C55" s="357"/>
      <c r="D55" s="357"/>
      <c r="E55" s="357"/>
      <c r="F55" s="357"/>
      <c r="G55" s="357"/>
      <c r="H55" s="357"/>
      <c r="I55" s="357"/>
    </row>
    <row r="56" spans="1:4" ht="13.5" thickBot="1">
      <c r="A56" s="2"/>
      <c r="B56" s="2"/>
      <c r="C56" s="2"/>
      <c r="D56" s="2"/>
    </row>
    <row r="57" spans="1:9" ht="30" customHeight="1" thickBot="1">
      <c r="A57" s="421" t="s">
        <v>98</v>
      </c>
      <c r="B57" s="422"/>
      <c r="C57" s="422"/>
      <c r="D57" s="422"/>
      <c r="E57" s="52" t="s">
        <v>99</v>
      </c>
      <c r="F57" s="75" t="s">
        <v>423</v>
      </c>
      <c r="G57" s="270" t="s">
        <v>78</v>
      </c>
      <c r="H57" s="220" t="s">
        <v>424</v>
      </c>
      <c r="I57" s="270" t="s">
        <v>79</v>
      </c>
    </row>
    <row r="58" spans="1:9" ht="14.25">
      <c r="A58" s="423" t="s">
        <v>444</v>
      </c>
      <c r="B58" s="424"/>
      <c r="C58" s="424"/>
      <c r="D58" s="424"/>
      <c r="E58" s="291"/>
      <c r="F58" s="221"/>
      <c r="G58" s="76"/>
      <c r="H58" s="221"/>
      <c r="I58" s="76"/>
    </row>
    <row r="59" spans="1:9" ht="12.75">
      <c r="A59" s="425" t="s">
        <v>445</v>
      </c>
      <c r="B59" s="426"/>
      <c r="C59" s="426"/>
      <c r="D59" s="426"/>
      <c r="E59" s="292"/>
      <c r="F59" s="222"/>
      <c r="G59" s="50"/>
      <c r="H59" s="222"/>
      <c r="I59" s="50"/>
    </row>
    <row r="60" spans="1:9" ht="12.75">
      <c r="A60" s="427"/>
      <c r="B60" s="428"/>
      <c r="C60" s="428"/>
      <c r="D60" s="428"/>
      <c r="E60" s="292"/>
      <c r="F60" s="222"/>
      <c r="G60" s="50"/>
      <c r="H60" s="222"/>
      <c r="I60" s="50"/>
    </row>
    <row r="61" spans="1:9" ht="24" customHeight="1">
      <c r="A61" s="429" t="s">
        <v>100</v>
      </c>
      <c r="B61" s="430"/>
      <c r="C61" s="430"/>
      <c r="D61" s="430"/>
      <c r="E61" s="292"/>
      <c r="F61" s="59">
        <v>130136</v>
      </c>
      <c r="G61" s="77">
        <v>139155</v>
      </c>
      <c r="H61" s="59">
        <v>185167</v>
      </c>
      <c r="I61" s="77">
        <v>198000</v>
      </c>
    </row>
    <row r="62" spans="1:9" ht="25.5" customHeight="1">
      <c r="A62" s="429" t="s">
        <v>101</v>
      </c>
      <c r="B62" s="430"/>
      <c r="C62" s="430"/>
      <c r="D62" s="430"/>
      <c r="E62" s="292"/>
      <c r="F62" s="223"/>
      <c r="G62" s="271">
        <v>6504</v>
      </c>
      <c r="H62" s="223"/>
      <c r="I62" s="271">
        <v>9254</v>
      </c>
    </row>
    <row r="63" spans="1:9" ht="12.75">
      <c r="A63" s="427" t="s">
        <v>102</v>
      </c>
      <c r="B63" s="428"/>
      <c r="C63" s="428"/>
      <c r="D63" s="428"/>
      <c r="E63" s="292"/>
      <c r="F63" s="59">
        <v>873</v>
      </c>
      <c r="G63" s="77">
        <v>902</v>
      </c>
      <c r="H63" s="59">
        <v>1242</v>
      </c>
      <c r="I63" s="77">
        <v>1283</v>
      </c>
    </row>
    <row r="64" spans="1:9" ht="12.75">
      <c r="A64" s="431" t="s">
        <v>103</v>
      </c>
      <c r="B64" s="432"/>
      <c r="C64" s="432"/>
      <c r="D64" s="433"/>
      <c r="E64" s="293"/>
      <c r="F64" s="224">
        <v>13996</v>
      </c>
      <c r="G64" s="272">
        <v>19588</v>
      </c>
      <c r="H64" s="224">
        <v>19914</v>
      </c>
      <c r="I64" s="272">
        <v>27871</v>
      </c>
    </row>
    <row r="65" spans="1:9" ht="12.75">
      <c r="A65" s="434" t="s">
        <v>104</v>
      </c>
      <c r="B65" s="435"/>
      <c r="C65" s="435"/>
      <c r="D65" s="436"/>
      <c r="E65" s="294">
        <v>1</v>
      </c>
      <c r="F65" s="60">
        <f>SUM(F61:F64)</f>
        <v>145005</v>
      </c>
      <c r="G65" s="43">
        <f>SUM(G61:G64)</f>
        <v>166149</v>
      </c>
      <c r="H65" s="60">
        <f>SUM(H61:H64)</f>
        <v>206323</v>
      </c>
      <c r="I65" s="43">
        <f>SUM(I61:I64)</f>
        <v>236408</v>
      </c>
    </row>
    <row r="66" spans="1:9" ht="12.75">
      <c r="A66" s="440" t="s">
        <v>446</v>
      </c>
      <c r="B66" s="441"/>
      <c r="C66" s="441"/>
      <c r="D66" s="442"/>
      <c r="E66" s="295"/>
      <c r="F66" s="225">
        <v>42068</v>
      </c>
      <c r="G66" s="273">
        <v>45004</v>
      </c>
      <c r="H66" s="225">
        <v>59858</v>
      </c>
      <c r="I66" s="273">
        <v>64035</v>
      </c>
    </row>
    <row r="67" spans="1:9" ht="13.5" thickBot="1">
      <c r="A67" s="443" t="s">
        <v>386</v>
      </c>
      <c r="B67" s="444"/>
      <c r="C67" s="444"/>
      <c r="D67" s="445"/>
      <c r="E67" s="296"/>
      <c r="F67" s="100">
        <f>SUM(F66)</f>
        <v>42068</v>
      </c>
      <c r="G67" s="105">
        <v>45004</v>
      </c>
      <c r="H67" s="100">
        <f>SUM(H66)</f>
        <v>59858</v>
      </c>
      <c r="I67" s="105">
        <v>64035</v>
      </c>
    </row>
    <row r="68" spans="1:10" ht="18" customHeight="1" thickBot="1" thickTop="1">
      <c r="A68" s="437" t="s">
        <v>105</v>
      </c>
      <c r="B68" s="438"/>
      <c r="C68" s="438"/>
      <c r="D68" s="439"/>
      <c r="E68" s="297"/>
      <c r="F68" s="103">
        <f>SUM(F65+F67)</f>
        <v>187073</v>
      </c>
      <c r="G68" s="228">
        <v>211153</v>
      </c>
      <c r="H68" s="103">
        <f>SUM(H65+H67)</f>
        <v>266181</v>
      </c>
      <c r="I68" s="228">
        <v>300443</v>
      </c>
      <c r="J68" s="101"/>
    </row>
    <row r="69" spans="1:9" ht="15" thickTop="1">
      <c r="A69" s="423" t="s">
        <v>447</v>
      </c>
      <c r="B69" s="424"/>
      <c r="C69" s="424"/>
      <c r="D69" s="424"/>
      <c r="E69" s="292"/>
      <c r="F69" s="51"/>
      <c r="G69" s="42"/>
      <c r="H69" s="51"/>
      <c r="I69" s="42"/>
    </row>
    <row r="70" spans="1:9" ht="12.75">
      <c r="A70" s="425" t="s">
        <v>448</v>
      </c>
      <c r="B70" s="426"/>
      <c r="C70" s="426"/>
      <c r="D70" s="426"/>
      <c r="E70" s="292"/>
      <c r="F70" s="51"/>
      <c r="G70" s="42"/>
      <c r="H70" s="51"/>
      <c r="I70" s="42"/>
    </row>
    <row r="71" spans="1:9" ht="12.75">
      <c r="A71" s="427"/>
      <c r="B71" s="428"/>
      <c r="C71" s="428"/>
      <c r="D71" s="428"/>
      <c r="E71" s="292"/>
      <c r="F71" s="51"/>
      <c r="G71" s="42"/>
      <c r="H71" s="51"/>
      <c r="I71" s="42"/>
    </row>
    <row r="72" spans="1:9" ht="25.5" customHeight="1">
      <c r="A72" s="429" t="s">
        <v>106</v>
      </c>
      <c r="B72" s="430"/>
      <c r="C72" s="430"/>
      <c r="D72" s="430"/>
      <c r="E72" s="298">
        <v>2</v>
      </c>
      <c r="F72" s="223">
        <v>224757</v>
      </c>
      <c r="G72" s="271">
        <v>249526</v>
      </c>
      <c r="H72" s="223">
        <v>319800</v>
      </c>
      <c r="I72" s="271">
        <v>355043</v>
      </c>
    </row>
    <row r="73" spans="1:9" ht="12.75">
      <c r="A73" s="446" t="s">
        <v>107</v>
      </c>
      <c r="B73" s="447"/>
      <c r="C73" s="447"/>
      <c r="D73" s="448"/>
      <c r="E73" s="292"/>
      <c r="F73" s="59">
        <v>105534</v>
      </c>
      <c r="G73" s="77">
        <v>102316</v>
      </c>
      <c r="H73" s="59">
        <v>150161</v>
      </c>
      <c r="I73" s="77">
        <v>145583</v>
      </c>
    </row>
    <row r="74" spans="1:9" ht="12.75">
      <c r="A74" s="427" t="s">
        <v>108</v>
      </c>
      <c r="B74" s="428"/>
      <c r="C74" s="428"/>
      <c r="D74" s="428"/>
      <c r="E74" s="292"/>
      <c r="F74" s="59">
        <v>153703</v>
      </c>
      <c r="G74" s="77">
        <v>165555</v>
      </c>
      <c r="H74" s="59">
        <v>218700</v>
      </c>
      <c r="I74" s="77">
        <v>235564</v>
      </c>
    </row>
    <row r="75" spans="1:9" ht="12.75">
      <c r="A75" s="431" t="s">
        <v>109</v>
      </c>
      <c r="B75" s="432"/>
      <c r="C75" s="432"/>
      <c r="D75" s="433"/>
      <c r="E75" s="293">
        <v>3</v>
      </c>
      <c r="F75" s="98">
        <v>564</v>
      </c>
      <c r="G75" s="24">
        <v>315</v>
      </c>
      <c r="H75" s="98">
        <v>803</v>
      </c>
      <c r="I75" s="24">
        <v>448</v>
      </c>
    </row>
    <row r="76" spans="1:9" ht="12.75">
      <c r="A76" s="449" t="s">
        <v>110</v>
      </c>
      <c r="B76" s="450"/>
      <c r="C76" s="450"/>
      <c r="D76" s="451"/>
      <c r="E76" s="299"/>
      <c r="F76" s="226">
        <f>SUM(F72:F75)</f>
        <v>484558</v>
      </c>
      <c r="G76" s="274">
        <f>SUM(G72:G75)</f>
        <v>517712</v>
      </c>
      <c r="H76" s="226">
        <f>SUM(H72:H75)</f>
        <v>689464</v>
      </c>
      <c r="I76" s="274">
        <f>SUM(I72:I75)</f>
        <v>736638</v>
      </c>
    </row>
    <row r="77" spans="1:9" ht="12.75">
      <c r="A77" s="452" t="s">
        <v>449</v>
      </c>
      <c r="B77" s="453"/>
      <c r="C77" s="453"/>
      <c r="D77" s="454"/>
      <c r="E77" s="300"/>
      <c r="F77" s="99"/>
      <c r="G77" s="40"/>
      <c r="H77" s="99"/>
      <c r="I77" s="40"/>
    </row>
    <row r="78" spans="1:9" ht="12.75">
      <c r="A78" s="455"/>
      <c r="B78" s="456"/>
      <c r="C78" s="456"/>
      <c r="D78" s="457"/>
      <c r="E78" s="292"/>
      <c r="F78" s="51"/>
      <c r="G78" s="42"/>
      <c r="H78" s="51"/>
      <c r="I78" s="42"/>
    </row>
    <row r="79" spans="1:9" ht="12.75">
      <c r="A79" s="427" t="s">
        <v>111</v>
      </c>
      <c r="B79" s="428"/>
      <c r="C79" s="428"/>
      <c r="D79" s="428"/>
      <c r="E79" s="292">
        <v>4</v>
      </c>
      <c r="F79" s="59">
        <v>392697</v>
      </c>
      <c r="G79" s="77">
        <v>374014</v>
      </c>
      <c r="H79" s="59">
        <v>558758</v>
      </c>
      <c r="I79" s="77">
        <v>532174</v>
      </c>
    </row>
    <row r="80" spans="1:9" ht="12.75">
      <c r="A80" s="446" t="s">
        <v>112</v>
      </c>
      <c r="B80" s="447"/>
      <c r="C80" s="447"/>
      <c r="D80" s="448"/>
      <c r="E80" s="292">
        <v>5</v>
      </c>
      <c r="F80" s="59">
        <v>835</v>
      </c>
      <c r="G80" s="77">
        <v>865</v>
      </c>
      <c r="H80" s="59">
        <v>1188</v>
      </c>
      <c r="I80" s="77">
        <v>1231</v>
      </c>
    </row>
    <row r="81" spans="1:9" ht="12.75">
      <c r="A81" s="427" t="s">
        <v>113</v>
      </c>
      <c r="B81" s="428"/>
      <c r="C81" s="428"/>
      <c r="D81" s="428"/>
      <c r="E81" s="292">
        <v>6</v>
      </c>
      <c r="F81" s="59">
        <v>8511</v>
      </c>
      <c r="G81" s="77">
        <v>1034</v>
      </c>
      <c r="H81" s="59">
        <v>12110</v>
      </c>
      <c r="I81" s="77">
        <v>1471</v>
      </c>
    </row>
    <row r="82" spans="1:9" ht="13.5" customHeight="1">
      <c r="A82" s="434" t="s">
        <v>114</v>
      </c>
      <c r="B82" s="435"/>
      <c r="C82" s="435"/>
      <c r="D82" s="436"/>
      <c r="E82" s="301"/>
      <c r="F82" s="60">
        <f>SUM(F79:F81)</f>
        <v>402043</v>
      </c>
      <c r="G82" s="43">
        <f>SUM(G79:G81)</f>
        <v>375913</v>
      </c>
      <c r="H82" s="60">
        <f>SUM(H79:H81)</f>
        <v>572056</v>
      </c>
      <c r="I82" s="43">
        <f>SUM(I79:I81)</f>
        <v>534876</v>
      </c>
    </row>
    <row r="83" spans="1:9" ht="23.25" customHeight="1">
      <c r="A83" s="453" t="s">
        <v>450</v>
      </c>
      <c r="B83" s="453"/>
      <c r="C83" s="453"/>
      <c r="D83" s="454"/>
      <c r="E83" s="287"/>
      <c r="F83" s="289"/>
      <c r="G83" s="288"/>
      <c r="H83" s="289"/>
      <c r="I83" s="274"/>
    </row>
    <row r="84" spans="1:9" ht="13.5" customHeight="1" thickBot="1">
      <c r="A84" s="492" t="s">
        <v>451</v>
      </c>
      <c r="B84" s="492"/>
      <c r="C84" s="492"/>
      <c r="D84" s="493"/>
      <c r="E84" s="302"/>
      <c r="F84" s="81">
        <v>21045</v>
      </c>
      <c r="G84" s="232"/>
      <c r="H84" s="81">
        <v>29944</v>
      </c>
      <c r="I84" s="232"/>
    </row>
    <row r="85" spans="1:9" ht="13.5" customHeight="1" thickBot="1" thickTop="1">
      <c r="A85" s="494" t="s">
        <v>452</v>
      </c>
      <c r="B85" s="494"/>
      <c r="C85" s="494"/>
      <c r="D85" s="495"/>
      <c r="E85" s="302"/>
      <c r="F85" s="81">
        <f>SUM(F84)</f>
        <v>21045</v>
      </c>
      <c r="G85" s="232"/>
      <c r="H85" s="290">
        <f>SUM(H84)</f>
        <v>29944</v>
      </c>
      <c r="I85" s="288"/>
    </row>
    <row r="86" spans="1:9" ht="14.25" thickBot="1" thickTop="1">
      <c r="A86" s="458" t="s">
        <v>115</v>
      </c>
      <c r="B86" s="459"/>
      <c r="C86" s="459"/>
      <c r="D86" s="460"/>
      <c r="E86" s="303">
        <v>7</v>
      </c>
      <c r="F86" s="81">
        <v>59100</v>
      </c>
      <c r="G86" s="232">
        <v>82713</v>
      </c>
      <c r="H86" s="81">
        <v>84092</v>
      </c>
      <c r="I86" s="227">
        <v>117690</v>
      </c>
    </row>
    <row r="87" spans="1:9" ht="20.25" customHeight="1" thickBot="1" thickTop="1">
      <c r="A87" s="437" t="s">
        <v>116</v>
      </c>
      <c r="B87" s="438"/>
      <c r="C87" s="438"/>
      <c r="D87" s="439"/>
      <c r="E87" s="304"/>
      <c r="F87" s="103">
        <f>SUM(F76+F82+F85+F86)</f>
        <v>966746</v>
      </c>
      <c r="G87" s="228">
        <f>G76+G82+G85+G86</f>
        <v>976338</v>
      </c>
      <c r="H87" s="103">
        <f>SUM(H76+H82+H85+H86)</f>
        <v>1375556</v>
      </c>
      <c r="I87" s="228">
        <f>I76+I82+I86</f>
        <v>1389204</v>
      </c>
    </row>
    <row r="88" spans="1:9" ht="24" customHeight="1" thickBot="1" thickTop="1">
      <c r="A88" s="461" t="s">
        <v>117</v>
      </c>
      <c r="B88" s="462"/>
      <c r="C88" s="462"/>
      <c r="D88" s="463"/>
      <c r="E88" s="305"/>
      <c r="F88" s="84">
        <f>SUM(F68+F76+F82+F85+F86)</f>
        <v>1153819</v>
      </c>
      <c r="G88" s="229">
        <f>G68+G76+G82+G86</f>
        <v>1187491</v>
      </c>
      <c r="H88" s="84">
        <f>SUM(H68+H87)</f>
        <v>1641737</v>
      </c>
      <c r="I88" s="229">
        <f>I68+I76+I82+I86</f>
        <v>1689647</v>
      </c>
    </row>
    <row r="89" spans="8:9" ht="12.75">
      <c r="H89" s="9"/>
      <c r="I89" s="9"/>
    </row>
    <row r="90" spans="8:9" ht="12.75">
      <c r="H90" s="9"/>
      <c r="I90" s="9"/>
    </row>
    <row r="108" spans="1:9" ht="12.75">
      <c r="A108" s="377"/>
      <c r="B108" s="377"/>
      <c r="C108" s="377"/>
      <c r="D108" s="377"/>
      <c r="E108" s="377"/>
      <c r="F108" s="377"/>
      <c r="G108" s="377"/>
      <c r="H108" s="377"/>
      <c r="I108" s="377"/>
    </row>
    <row r="109" spans="1:9" ht="12.75">
      <c r="A109" s="377"/>
      <c r="B109" s="377"/>
      <c r="C109" s="377"/>
      <c r="D109" s="377"/>
      <c r="E109" s="377"/>
      <c r="F109" s="377"/>
      <c r="G109" s="377"/>
      <c r="H109" s="377"/>
      <c r="I109" s="377"/>
    </row>
    <row r="110" spans="1:9" ht="12.75">
      <c r="A110" s="377"/>
      <c r="B110" s="377"/>
      <c r="C110" s="377"/>
      <c r="D110" s="377"/>
      <c r="E110" s="377"/>
      <c r="F110" s="377"/>
      <c r="G110" s="377"/>
      <c r="H110" s="377"/>
      <c r="I110" s="377"/>
    </row>
    <row r="111" ht="13.5" thickBot="1"/>
    <row r="112" spans="1:9" ht="34.5" customHeight="1" thickBot="1">
      <c r="A112" s="464" t="s">
        <v>118</v>
      </c>
      <c r="B112" s="465"/>
      <c r="C112" s="465"/>
      <c r="D112" s="466"/>
      <c r="E112" s="48" t="s">
        <v>77</v>
      </c>
      <c r="F112" s="61" t="s">
        <v>423</v>
      </c>
      <c r="G112" s="49" t="s">
        <v>78</v>
      </c>
      <c r="H112" s="61" t="s">
        <v>424</v>
      </c>
      <c r="I112" s="49" t="s">
        <v>79</v>
      </c>
    </row>
    <row r="113" spans="1:9" ht="12.75">
      <c r="A113" s="467" t="s">
        <v>372</v>
      </c>
      <c r="B113" s="456"/>
      <c r="C113" s="456"/>
      <c r="D113" s="457"/>
      <c r="E113" s="46"/>
      <c r="F113" s="51"/>
      <c r="G113" s="42"/>
      <c r="H113" s="51"/>
      <c r="I113" s="82"/>
    </row>
    <row r="114" spans="1:9" ht="12.75">
      <c r="A114" s="455"/>
      <c r="B114" s="456"/>
      <c r="C114" s="456"/>
      <c r="D114" s="457"/>
      <c r="E114" s="46"/>
      <c r="F114" s="51"/>
      <c r="G114" s="42"/>
      <c r="H114" s="51"/>
      <c r="I114" s="42"/>
    </row>
    <row r="115" spans="1:9" ht="12.75">
      <c r="A115" s="427" t="s">
        <v>119</v>
      </c>
      <c r="B115" s="428"/>
      <c r="C115" s="428"/>
      <c r="D115" s="468"/>
      <c r="E115" s="46">
        <v>8</v>
      </c>
      <c r="F115" s="59">
        <v>4742980</v>
      </c>
      <c r="G115" s="77">
        <v>4742980</v>
      </c>
      <c r="H115" s="59">
        <v>6748653</v>
      </c>
      <c r="I115" s="77">
        <v>6748653</v>
      </c>
    </row>
    <row r="116" spans="1:9" ht="12.75">
      <c r="A116" s="446" t="s">
        <v>120</v>
      </c>
      <c r="B116" s="447"/>
      <c r="C116" s="447"/>
      <c r="D116" s="469"/>
      <c r="E116" s="46"/>
      <c r="F116" s="59">
        <v>126267</v>
      </c>
      <c r="G116" s="77">
        <v>135090</v>
      </c>
      <c r="H116" s="59">
        <v>179661</v>
      </c>
      <c r="I116" s="77">
        <v>192215</v>
      </c>
    </row>
    <row r="117" spans="1:11" ht="12.75">
      <c r="A117" s="470" t="s">
        <v>121</v>
      </c>
      <c r="B117" s="471"/>
      <c r="C117" s="471"/>
      <c r="D117" s="472"/>
      <c r="E117" s="46"/>
      <c r="F117" s="51"/>
      <c r="G117" s="42"/>
      <c r="H117" s="51"/>
      <c r="I117" s="42"/>
      <c r="K117" s="306"/>
    </row>
    <row r="118" spans="1:9" ht="12.75">
      <c r="A118" s="446" t="s">
        <v>122</v>
      </c>
      <c r="B118" s="447"/>
      <c r="C118" s="447"/>
      <c r="D118" s="469"/>
      <c r="E118" s="46"/>
      <c r="F118" s="85">
        <v>-3715292</v>
      </c>
      <c r="G118" s="230">
        <v>-3679481</v>
      </c>
      <c r="H118" s="85">
        <v>-5286384</v>
      </c>
      <c r="I118" s="230">
        <v>-5235430</v>
      </c>
    </row>
    <row r="119" spans="1:9" ht="12.75">
      <c r="A119" s="427" t="s">
        <v>123</v>
      </c>
      <c r="B119" s="428"/>
      <c r="C119" s="428"/>
      <c r="D119" s="468"/>
      <c r="E119" s="46"/>
      <c r="F119" s="85">
        <v>-23033</v>
      </c>
      <c r="G119" s="230">
        <v>-35811</v>
      </c>
      <c r="H119" s="85">
        <v>-32773</v>
      </c>
      <c r="I119" s="230">
        <v>-50954</v>
      </c>
    </row>
    <row r="120" spans="1:9" ht="13.5" thickBot="1">
      <c r="A120" s="473" t="s">
        <v>124</v>
      </c>
      <c r="B120" s="474"/>
      <c r="C120" s="474"/>
      <c r="D120" s="475"/>
      <c r="E120" s="73"/>
      <c r="F120" s="307">
        <f>SUM(F118:F119)</f>
        <v>-3738325</v>
      </c>
      <c r="G120" s="308">
        <f>SUM(G118:G119)</f>
        <v>-3715292</v>
      </c>
      <c r="H120" s="307">
        <f>SUM(H118:H119)</f>
        <v>-5319157</v>
      </c>
      <c r="I120" s="308">
        <f>SUM(I118:I119)</f>
        <v>-5286384</v>
      </c>
    </row>
    <row r="121" spans="1:9" ht="18" customHeight="1" thickBot="1" thickTop="1">
      <c r="A121" s="476" t="s">
        <v>125</v>
      </c>
      <c r="B121" s="477"/>
      <c r="C121" s="477"/>
      <c r="D121" s="478"/>
      <c r="E121" s="102"/>
      <c r="F121" s="103">
        <f>SUM(F115+F116+F120)</f>
        <v>1130922</v>
      </c>
      <c r="G121" s="228">
        <f>G115+G116+G120</f>
        <v>1162778</v>
      </c>
      <c r="H121" s="103">
        <f>SUM(H115+H116+H120)</f>
        <v>1609157</v>
      </c>
      <c r="I121" s="228">
        <f>I115+I116+I120</f>
        <v>1654484</v>
      </c>
    </row>
    <row r="122" spans="1:9" ht="13.5" thickTop="1">
      <c r="A122" s="455" t="s">
        <v>126</v>
      </c>
      <c r="B122" s="456"/>
      <c r="C122" s="456"/>
      <c r="D122" s="457"/>
      <c r="E122" s="46"/>
      <c r="F122" s="51"/>
      <c r="G122" s="42"/>
      <c r="H122" s="51"/>
      <c r="I122" s="42"/>
    </row>
    <row r="123" spans="1:9" ht="12.75">
      <c r="A123" s="455"/>
      <c r="B123" s="456"/>
      <c r="C123" s="456"/>
      <c r="D123" s="457"/>
      <c r="E123" s="46"/>
      <c r="F123" s="51"/>
      <c r="G123" s="42"/>
      <c r="H123" s="51"/>
      <c r="I123" s="42"/>
    </row>
    <row r="124" spans="1:9" ht="12.75">
      <c r="A124" s="479" t="s">
        <v>127</v>
      </c>
      <c r="B124" s="480"/>
      <c r="C124" s="480"/>
      <c r="D124" s="481"/>
      <c r="E124" s="46"/>
      <c r="F124" s="51"/>
      <c r="G124" s="42"/>
      <c r="H124" s="51"/>
      <c r="I124" s="42"/>
    </row>
    <row r="125" spans="1:9" ht="13.5" thickBot="1">
      <c r="A125" s="482" t="s">
        <v>128</v>
      </c>
      <c r="B125" s="483"/>
      <c r="C125" s="483"/>
      <c r="D125" s="484"/>
      <c r="E125" s="73"/>
      <c r="F125" s="80"/>
      <c r="G125" s="231"/>
      <c r="H125" s="80"/>
      <c r="I125" s="231"/>
    </row>
    <row r="126" spans="1:9" ht="14.25" thickBot="1" thickTop="1">
      <c r="A126" s="458" t="s">
        <v>129</v>
      </c>
      <c r="B126" s="459"/>
      <c r="C126" s="459"/>
      <c r="D126" s="485"/>
      <c r="E126" s="78"/>
      <c r="F126" s="81"/>
      <c r="G126" s="232"/>
      <c r="H126" s="81"/>
      <c r="I126" s="232"/>
    </row>
    <row r="127" spans="1:9" ht="13.5" thickTop="1">
      <c r="A127" s="486" t="s">
        <v>130</v>
      </c>
      <c r="B127" s="487"/>
      <c r="C127" s="487"/>
      <c r="D127" s="488"/>
      <c r="E127" s="46"/>
      <c r="F127" s="51"/>
      <c r="G127" s="42"/>
      <c r="H127" s="51"/>
      <c r="I127" s="42"/>
    </row>
    <row r="128" spans="1:9" ht="12.75">
      <c r="A128" s="489"/>
      <c r="B128" s="490"/>
      <c r="C128" s="490"/>
      <c r="D128" s="491"/>
      <c r="E128" s="46"/>
      <c r="F128" s="51"/>
      <c r="G128" s="42"/>
      <c r="H128" s="51"/>
      <c r="I128" s="42"/>
    </row>
    <row r="129" spans="1:9" ht="0.75" customHeight="1" hidden="1">
      <c r="A129" s="427" t="s">
        <v>131</v>
      </c>
      <c r="B129" s="428"/>
      <c r="C129" s="428"/>
      <c r="D129" s="468"/>
      <c r="E129" s="46"/>
      <c r="F129" s="51"/>
      <c r="G129" s="42"/>
      <c r="H129" s="51"/>
      <c r="I129" s="42"/>
    </row>
    <row r="130" spans="1:9" ht="12.75">
      <c r="A130" s="446" t="s">
        <v>132</v>
      </c>
      <c r="B130" s="447"/>
      <c r="C130" s="447"/>
      <c r="D130" s="469"/>
      <c r="E130" s="46">
        <v>9</v>
      </c>
      <c r="F130" s="59">
        <v>4548</v>
      </c>
      <c r="G130" s="77">
        <v>4502</v>
      </c>
      <c r="H130" s="59">
        <v>6471</v>
      </c>
      <c r="I130" s="77">
        <v>6406</v>
      </c>
    </row>
    <row r="131" spans="1:9" ht="12.75">
      <c r="A131" s="427" t="s">
        <v>133</v>
      </c>
      <c r="B131" s="428"/>
      <c r="C131" s="428"/>
      <c r="D131" s="468"/>
      <c r="E131" s="46">
        <v>10</v>
      </c>
      <c r="F131" s="59">
        <v>10789</v>
      </c>
      <c r="G131" s="77">
        <v>13454</v>
      </c>
      <c r="H131" s="59">
        <v>15352</v>
      </c>
      <c r="I131" s="77">
        <v>19143</v>
      </c>
    </row>
    <row r="132" spans="1:9" ht="12.75">
      <c r="A132" s="446" t="s">
        <v>134</v>
      </c>
      <c r="B132" s="447"/>
      <c r="C132" s="447"/>
      <c r="D132" s="469"/>
      <c r="E132" s="46">
        <v>11</v>
      </c>
      <c r="F132" s="59">
        <v>7046</v>
      </c>
      <c r="G132" s="77">
        <v>6315</v>
      </c>
      <c r="H132" s="59">
        <v>10026</v>
      </c>
      <c r="I132" s="77">
        <v>8985</v>
      </c>
    </row>
    <row r="133" spans="1:9" ht="13.5" thickBot="1">
      <c r="A133" s="482" t="s">
        <v>135</v>
      </c>
      <c r="B133" s="483"/>
      <c r="C133" s="483"/>
      <c r="D133" s="484"/>
      <c r="E133" s="73">
        <v>12</v>
      </c>
      <c r="F133" s="80">
        <v>514</v>
      </c>
      <c r="G133" s="231">
        <v>442</v>
      </c>
      <c r="H133" s="80">
        <v>731</v>
      </c>
      <c r="I133" s="231">
        <v>629</v>
      </c>
    </row>
    <row r="134" spans="1:9" ht="14.25" thickBot="1" thickTop="1">
      <c r="A134" s="458" t="s">
        <v>136</v>
      </c>
      <c r="B134" s="459"/>
      <c r="C134" s="459"/>
      <c r="D134" s="485"/>
      <c r="E134" s="79"/>
      <c r="F134" s="81">
        <f>SUM(F130:F133)</f>
        <v>22897</v>
      </c>
      <c r="G134" s="232">
        <f>SUM(G129:G133)</f>
        <v>24713</v>
      </c>
      <c r="H134" s="81">
        <f>SUM(H130:H133)</f>
        <v>32580</v>
      </c>
      <c r="I134" s="232">
        <f>SUM(I129:I133)</f>
        <v>35163</v>
      </c>
    </row>
    <row r="135" spans="1:9" ht="18.75" customHeight="1" thickBot="1" thickTop="1">
      <c r="A135" s="437" t="s">
        <v>137</v>
      </c>
      <c r="B135" s="438"/>
      <c r="C135" s="438"/>
      <c r="D135" s="496"/>
      <c r="E135" s="104"/>
      <c r="F135" s="103">
        <f>SUM(F126+F134)</f>
        <v>22897</v>
      </c>
      <c r="G135" s="228">
        <f>SUM(G134)</f>
        <v>24713</v>
      </c>
      <c r="H135" s="103">
        <f>SUM(H126+H134)</f>
        <v>32580</v>
      </c>
      <c r="I135" s="228">
        <f>I126+I134</f>
        <v>35163</v>
      </c>
    </row>
    <row r="136" spans="1:9" ht="21" customHeight="1" thickBot="1" thickTop="1">
      <c r="A136" s="461" t="s">
        <v>138</v>
      </c>
      <c r="B136" s="462"/>
      <c r="C136" s="462"/>
      <c r="D136" s="497"/>
      <c r="E136" s="83"/>
      <c r="F136" s="84">
        <f>SUM(F121+F135)</f>
        <v>1153819</v>
      </c>
      <c r="G136" s="229">
        <f>G121+G135</f>
        <v>1187491</v>
      </c>
      <c r="H136" s="84">
        <f>SUM(H121+H135)</f>
        <v>1641737</v>
      </c>
      <c r="I136" s="229">
        <f>I121+I135</f>
        <v>1689647</v>
      </c>
    </row>
    <row r="137" spans="1:4" ht="12.75">
      <c r="A137" s="47"/>
      <c r="B137" s="47"/>
      <c r="C137" s="47"/>
      <c r="D137" s="47"/>
    </row>
    <row r="138" spans="1:4" ht="12.75">
      <c r="A138" s="2"/>
      <c r="B138" s="2"/>
      <c r="C138" s="2"/>
      <c r="D138" s="2"/>
    </row>
    <row r="139" spans="1:9" ht="12.75">
      <c r="A139" s="379" t="s">
        <v>380</v>
      </c>
      <c r="B139" s="379"/>
      <c r="C139" s="379"/>
      <c r="D139" s="379"/>
      <c r="E139" s="379"/>
      <c r="F139" s="379"/>
      <c r="G139" s="379"/>
      <c r="H139" s="379"/>
      <c r="I139" s="379"/>
    </row>
    <row r="142" spans="1:9" ht="12.75">
      <c r="A142" s="380" t="s">
        <v>70</v>
      </c>
      <c r="B142" s="380"/>
      <c r="C142" s="380"/>
      <c r="D142" s="380" t="s">
        <v>71</v>
      </c>
      <c r="E142" s="380"/>
      <c r="F142" s="380"/>
      <c r="G142" s="380" t="s">
        <v>71</v>
      </c>
      <c r="H142" s="380"/>
      <c r="I142" s="380"/>
    </row>
    <row r="143" spans="1:9" ht="12.75">
      <c r="A143" s="372" t="s">
        <v>47</v>
      </c>
      <c r="B143" s="372"/>
      <c r="C143" s="372"/>
      <c r="D143" s="372" t="s">
        <v>54</v>
      </c>
      <c r="E143" s="372"/>
      <c r="F143" s="372"/>
      <c r="G143" s="372" t="s">
        <v>55</v>
      </c>
      <c r="H143" s="372"/>
      <c r="I143" s="372"/>
    </row>
    <row r="144" spans="1:9" ht="12.75">
      <c r="A144" s="2"/>
      <c r="B144" s="2"/>
      <c r="C144" s="2"/>
      <c r="D144" s="2"/>
      <c r="E144" s="2"/>
      <c r="F144" s="2"/>
      <c r="G144" s="2"/>
      <c r="H144" s="2"/>
      <c r="I144" s="2"/>
    </row>
    <row r="161" spans="1:9" ht="12.75">
      <c r="A161" s="2"/>
      <c r="B161" s="2"/>
      <c r="C161" s="2"/>
      <c r="D161" s="2"/>
      <c r="E161" s="2"/>
      <c r="F161" s="2"/>
      <c r="G161" s="2"/>
      <c r="H161" s="2"/>
      <c r="I161" s="2"/>
    </row>
    <row r="162" spans="1:9" ht="12.75">
      <c r="A162" s="2"/>
      <c r="B162" s="2"/>
      <c r="C162" s="2"/>
      <c r="D162" s="2"/>
      <c r="E162" s="2"/>
      <c r="F162" s="2"/>
      <c r="G162" s="2"/>
      <c r="H162" s="2"/>
      <c r="I162" s="2"/>
    </row>
  </sheetData>
  <mergeCells count="92">
    <mergeCell ref="A83:D83"/>
    <mergeCell ref="A84:D84"/>
    <mergeCell ref="A85:D85"/>
    <mergeCell ref="A143:C143"/>
    <mergeCell ref="D143:F143"/>
    <mergeCell ref="A133:D133"/>
    <mergeCell ref="A134:D134"/>
    <mergeCell ref="A135:D135"/>
    <mergeCell ref="A136:D136"/>
    <mergeCell ref="A129:D129"/>
    <mergeCell ref="G143:I143"/>
    <mergeCell ref="A139:I139"/>
    <mergeCell ref="A142:C142"/>
    <mergeCell ref="D142:F142"/>
    <mergeCell ref="G142:I142"/>
    <mergeCell ref="A130:D130"/>
    <mergeCell ref="A131:D131"/>
    <mergeCell ref="A132:D132"/>
    <mergeCell ref="A124:D124"/>
    <mergeCell ref="A125:D125"/>
    <mergeCell ref="A126:D126"/>
    <mergeCell ref="A127:D128"/>
    <mergeCell ref="A119:D119"/>
    <mergeCell ref="A120:D120"/>
    <mergeCell ref="A121:D121"/>
    <mergeCell ref="A122:D123"/>
    <mergeCell ref="A115:D115"/>
    <mergeCell ref="A116:D116"/>
    <mergeCell ref="A117:D117"/>
    <mergeCell ref="A118:D118"/>
    <mergeCell ref="A109:I109"/>
    <mergeCell ref="A110:I110"/>
    <mergeCell ref="A112:D112"/>
    <mergeCell ref="A113:D114"/>
    <mergeCell ref="A86:D86"/>
    <mergeCell ref="A87:D87"/>
    <mergeCell ref="A88:D88"/>
    <mergeCell ref="A108:I108"/>
    <mergeCell ref="A79:D79"/>
    <mergeCell ref="A80:D80"/>
    <mergeCell ref="A81:D81"/>
    <mergeCell ref="A82:D82"/>
    <mergeCell ref="A74:D74"/>
    <mergeCell ref="A75:D75"/>
    <mergeCell ref="A76:D76"/>
    <mergeCell ref="A77:D78"/>
    <mergeCell ref="A70:D70"/>
    <mergeCell ref="A71:D71"/>
    <mergeCell ref="A72:D72"/>
    <mergeCell ref="A73:D73"/>
    <mergeCell ref="A64:D64"/>
    <mergeCell ref="A65:D65"/>
    <mergeCell ref="A68:D68"/>
    <mergeCell ref="A69:D69"/>
    <mergeCell ref="A66:D66"/>
    <mergeCell ref="A67:D67"/>
    <mergeCell ref="A60:D60"/>
    <mergeCell ref="A61:D61"/>
    <mergeCell ref="A62:D62"/>
    <mergeCell ref="A63:D63"/>
    <mergeCell ref="A55:I55"/>
    <mergeCell ref="A57:D57"/>
    <mergeCell ref="A58:D58"/>
    <mergeCell ref="A59:D59"/>
    <mergeCell ref="A29:I29"/>
    <mergeCell ref="A51:I51"/>
    <mergeCell ref="A52:I52"/>
    <mergeCell ref="A53:I53"/>
    <mergeCell ref="A23:D23"/>
    <mergeCell ref="A24:D24"/>
    <mergeCell ref="A25:D25"/>
    <mergeCell ref="A26:D26"/>
    <mergeCell ref="A19:D19"/>
    <mergeCell ref="A20:D20"/>
    <mergeCell ref="A21:D21"/>
    <mergeCell ref="A22:D22"/>
    <mergeCell ref="A15:D15"/>
    <mergeCell ref="A16:D16"/>
    <mergeCell ref="A17:D17"/>
    <mergeCell ref="A18:D18"/>
    <mergeCell ref="A11:D11"/>
    <mergeCell ref="A12:D12"/>
    <mergeCell ref="A13:D13"/>
    <mergeCell ref="A14:D14"/>
    <mergeCell ref="A7:D7"/>
    <mergeCell ref="A8:D8"/>
    <mergeCell ref="A9:D9"/>
    <mergeCell ref="A10:D10"/>
    <mergeCell ref="A1:I1"/>
    <mergeCell ref="A2:I2"/>
    <mergeCell ref="A3:I3"/>
    <mergeCell ref="A5:I5"/>
  </mergeCells>
  <printOptions/>
  <pageMargins left="0.75" right="0.75" top="1" bottom="1" header="0.5" footer="0.5"/>
  <pageSetup firstPageNumber="7" useFirstPageNumber="1" horizontalDpi="600" verticalDpi="600" orientation="portrait" paperSize="9" scale="95" r:id="rId1"/>
  <headerFooter alignWithMargins="0">
    <oddHeader>&amp;C"Rīgas juvelierizstrādājumu rūpnīca" JSC /AS/ single ID.40003044420
Annual account for the period from 01.01.2008 to 31.12.2008</oddHeader>
    <oddFooter>&amp;R&amp;P</oddFooter>
  </headerFooter>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1:J33"/>
  <sheetViews>
    <sheetView zoomScaleSheetLayoutView="100" workbookViewId="0" topLeftCell="A17">
      <selection activeCell="J27" sqref="J27"/>
    </sheetView>
  </sheetViews>
  <sheetFormatPr defaultColWidth="9.140625" defaultRowHeight="12.75"/>
  <cols>
    <col min="4" max="4" width="10.140625" style="0" customWidth="1"/>
    <col min="5" max="5" width="9.7109375" style="0" customWidth="1"/>
    <col min="6" max="6" width="9.421875" style="0" customWidth="1"/>
    <col min="7" max="7" width="10.00390625" style="0" customWidth="1"/>
    <col min="8" max="8" width="9.7109375" style="0" customWidth="1"/>
    <col min="9" max="9" width="11.28125" style="0" bestFit="1" customWidth="1"/>
  </cols>
  <sheetData>
    <row r="1" spans="1:9" ht="12.75">
      <c r="A1" s="377"/>
      <c r="B1" s="377"/>
      <c r="C1" s="377"/>
      <c r="D1" s="377"/>
      <c r="E1" s="377"/>
      <c r="F1" s="377"/>
      <c r="G1" s="377"/>
      <c r="H1" s="377"/>
      <c r="I1" s="377"/>
    </row>
    <row r="2" spans="1:9" ht="12.75">
      <c r="A2" s="377"/>
      <c r="B2" s="377"/>
      <c r="C2" s="377"/>
      <c r="D2" s="377"/>
      <c r="E2" s="377"/>
      <c r="F2" s="377"/>
      <c r="G2" s="377"/>
      <c r="H2" s="377"/>
      <c r="I2" s="377"/>
    </row>
    <row r="3" spans="1:9" ht="12.75">
      <c r="A3" s="377"/>
      <c r="B3" s="377"/>
      <c r="C3" s="377"/>
      <c r="D3" s="377"/>
      <c r="E3" s="377"/>
      <c r="F3" s="377"/>
      <c r="G3" s="377"/>
      <c r="H3" s="377"/>
      <c r="I3" s="377"/>
    </row>
    <row r="5" spans="1:9" ht="18.75">
      <c r="A5" s="514" t="s">
        <v>427</v>
      </c>
      <c r="B5" s="514"/>
      <c r="C5" s="514"/>
      <c r="D5" s="514"/>
      <c r="E5" s="514"/>
      <c r="F5" s="514"/>
      <c r="G5" s="514"/>
      <c r="H5" s="514"/>
      <c r="I5" s="514"/>
    </row>
    <row r="6" ht="13.5" thickBot="1"/>
    <row r="7" spans="1:9" ht="72.75" customHeight="1" thickBot="1">
      <c r="A7" s="515"/>
      <c r="B7" s="516"/>
      <c r="C7" s="516"/>
      <c r="D7" s="517"/>
      <c r="E7" s="309" t="s">
        <v>139</v>
      </c>
      <c r="F7" s="92" t="s">
        <v>368</v>
      </c>
      <c r="G7" s="86" t="s">
        <v>140</v>
      </c>
      <c r="H7" s="92" t="s">
        <v>141</v>
      </c>
      <c r="I7" s="94" t="s">
        <v>125</v>
      </c>
    </row>
    <row r="8" spans="1:9" ht="13.5" thickBot="1">
      <c r="A8" s="515"/>
      <c r="B8" s="516"/>
      <c r="C8" s="516"/>
      <c r="D8" s="517"/>
      <c r="E8" s="310" t="s">
        <v>305</v>
      </c>
      <c r="F8" s="93" t="s">
        <v>305</v>
      </c>
      <c r="G8" s="66" t="s">
        <v>305</v>
      </c>
      <c r="H8" s="93" t="s">
        <v>305</v>
      </c>
      <c r="I8" s="95" t="s">
        <v>305</v>
      </c>
    </row>
    <row r="9" spans="1:9" ht="20.25" customHeight="1">
      <c r="A9" s="518" t="s">
        <v>144</v>
      </c>
      <c r="B9" s="519"/>
      <c r="C9" s="519"/>
      <c r="D9" s="520"/>
      <c r="E9" s="337">
        <v>4742980</v>
      </c>
      <c r="F9" s="338">
        <v>145038</v>
      </c>
      <c r="G9" s="339">
        <v>-3655463</v>
      </c>
      <c r="H9" s="338">
        <v>-24018</v>
      </c>
      <c r="I9" s="340">
        <f>SUM(E9:H9)</f>
        <v>1208537</v>
      </c>
    </row>
    <row r="10" spans="1:9" ht="12.75">
      <c r="A10" s="505" t="s">
        <v>142</v>
      </c>
      <c r="B10" s="506"/>
      <c r="C10" s="506"/>
      <c r="D10" s="507"/>
      <c r="E10" s="315"/>
      <c r="F10" s="311"/>
      <c r="G10" s="26">
        <v>-24018</v>
      </c>
      <c r="H10" s="311">
        <v>24018</v>
      </c>
      <c r="I10" s="313">
        <f>SUM(G10:H10)</f>
        <v>0</v>
      </c>
    </row>
    <row r="11" spans="1:9" ht="12.75">
      <c r="A11" s="498" t="s">
        <v>143</v>
      </c>
      <c r="B11" s="499"/>
      <c r="C11" s="499"/>
      <c r="D11" s="500"/>
      <c r="E11" s="315"/>
      <c r="F11" s="311"/>
      <c r="G11" s="26"/>
      <c r="H11" s="311">
        <v>-35811</v>
      </c>
      <c r="I11" s="313">
        <f>SUM(H11)</f>
        <v>-35811</v>
      </c>
    </row>
    <row r="12" spans="1:9" ht="12.75">
      <c r="A12" s="498" t="s">
        <v>373</v>
      </c>
      <c r="B12" s="499"/>
      <c r="C12" s="499"/>
      <c r="D12" s="500"/>
      <c r="E12" s="315"/>
      <c r="F12" s="311">
        <v>-9948</v>
      </c>
      <c r="G12" s="26"/>
      <c r="H12" s="311"/>
      <c r="I12" s="313">
        <f>SUM(E12:H12)</f>
        <v>-9948</v>
      </c>
    </row>
    <row r="13" spans="1:9" ht="20.25" customHeight="1">
      <c r="A13" s="502" t="s">
        <v>145</v>
      </c>
      <c r="B13" s="503"/>
      <c r="C13" s="503"/>
      <c r="D13" s="504"/>
      <c r="E13" s="333">
        <f>SUM(E9:E12)</f>
        <v>4742980</v>
      </c>
      <c r="F13" s="334">
        <f>SUM(F9:F12)</f>
        <v>135090</v>
      </c>
      <c r="G13" s="335">
        <f>SUM(G9:G12)</f>
        <v>-3679481</v>
      </c>
      <c r="H13" s="334">
        <f>SUM(H9:H12)</f>
        <v>-35811</v>
      </c>
      <c r="I13" s="336">
        <f>SUM(I9:I12)</f>
        <v>1162778</v>
      </c>
    </row>
    <row r="14" spans="1:9" ht="12.75">
      <c r="A14" s="505" t="s">
        <v>142</v>
      </c>
      <c r="B14" s="506"/>
      <c r="C14" s="506"/>
      <c r="D14" s="507"/>
      <c r="E14" s="315"/>
      <c r="F14" s="311"/>
      <c r="G14" s="26">
        <v>-35811</v>
      </c>
      <c r="H14" s="311">
        <v>35811</v>
      </c>
      <c r="I14" s="313">
        <f>SUM(G14:H14)</f>
        <v>0</v>
      </c>
    </row>
    <row r="15" spans="1:9" ht="12.75">
      <c r="A15" s="508" t="s">
        <v>143</v>
      </c>
      <c r="B15" s="509"/>
      <c r="C15" s="509"/>
      <c r="D15" s="510"/>
      <c r="E15" s="316"/>
      <c r="F15" s="312"/>
      <c r="G15" s="317"/>
      <c r="H15" s="312">
        <v>-23033</v>
      </c>
      <c r="I15" s="313">
        <f>SUM(H15)</f>
        <v>-23033</v>
      </c>
    </row>
    <row r="16" spans="1:9" ht="12.75">
      <c r="A16" s="498" t="s">
        <v>373</v>
      </c>
      <c r="B16" s="499"/>
      <c r="C16" s="499"/>
      <c r="D16" s="500"/>
      <c r="E16" s="315"/>
      <c r="F16" s="311">
        <v>-8823</v>
      </c>
      <c r="G16" s="26"/>
      <c r="H16" s="311"/>
      <c r="I16" s="314">
        <f>SUM(E16:H16)</f>
        <v>-8823</v>
      </c>
    </row>
    <row r="17" spans="1:9" ht="21.75" customHeight="1" thickBot="1">
      <c r="A17" s="511" t="s">
        <v>426</v>
      </c>
      <c r="B17" s="512"/>
      <c r="C17" s="512"/>
      <c r="D17" s="513"/>
      <c r="E17" s="329">
        <f>SUM(E13:E16)</f>
        <v>4742980</v>
      </c>
      <c r="F17" s="330">
        <f>SUM(F13:F16)</f>
        <v>126267</v>
      </c>
      <c r="G17" s="331">
        <f>SUM(G13:G16)</f>
        <v>-3715292</v>
      </c>
      <c r="H17" s="330">
        <f>SUM(H13:H16)</f>
        <v>-23033</v>
      </c>
      <c r="I17" s="332">
        <f>SUM(I13:I16)</f>
        <v>1130922</v>
      </c>
    </row>
    <row r="18" spans="1:9" ht="40.5" customHeight="1" thickBot="1">
      <c r="A18" s="380"/>
      <c r="B18" s="380"/>
      <c r="C18" s="380"/>
      <c r="D18" s="380"/>
      <c r="E18" s="25"/>
      <c r="F18" s="25"/>
      <c r="G18" s="25"/>
      <c r="H18" s="25"/>
      <c r="I18" s="25"/>
    </row>
    <row r="19" spans="1:9" ht="72.75" customHeight="1" thickBot="1">
      <c r="A19" s="515"/>
      <c r="B19" s="516"/>
      <c r="C19" s="516"/>
      <c r="D19" s="517"/>
      <c r="E19" s="87" t="s">
        <v>139</v>
      </c>
      <c r="F19" s="86" t="s">
        <v>367</v>
      </c>
      <c r="G19" s="86" t="s">
        <v>140</v>
      </c>
      <c r="H19" s="86" t="s">
        <v>141</v>
      </c>
      <c r="I19" s="88" t="s">
        <v>125</v>
      </c>
    </row>
    <row r="20" spans="1:9" ht="13.5" thickBot="1">
      <c r="A20" s="515"/>
      <c r="B20" s="516"/>
      <c r="C20" s="516"/>
      <c r="D20" s="517"/>
      <c r="E20" s="91" t="s">
        <v>146</v>
      </c>
      <c r="F20" s="89" t="s">
        <v>146</v>
      </c>
      <c r="G20" s="89" t="s">
        <v>146</v>
      </c>
      <c r="H20" s="89" t="s">
        <v>146</v>
      </c>
      <c r="I20" s="90" t="s">
        <v>146</v>
      </c>
    </row>
    <row r="21" spans="1:9" ht="20.25" customHeight="1">
      <c r="A21" s="521" t="s">
        <v>144</v>
      </c>
      <c r="B21" s="522"/>
      <c r="C21" s="522"/>
      <c r="D21" s="523"/>
      <c r="E21" s="318">
        <v>6748653</v>
      </c>
      <c r="F21" s="319">
        <v>206370</v>
      </c>
      <c r="G21" s="319">
        <v>-5201255</v>
      </c>
      <c r="H21" s="319">
        <v>-34175</v>
      </c>
      <c r="I21" s="320">
        <f>SUM(E21:H21)</f>
        <v>1719593</v>
      </c>
    </row>
    <row r="22" spans="1:9" ht="12.75">
      <c r="A22" s="524" t="s">
        <v>142</v>
      </c>
      <c r="B22" s="525"/>
      <c r="C22" s="525"/>
      <c r="D22" s="526"/>
      <c r="E22" s="12"/>
      <c r="F22" s="7"/>
      <c r="G22" s="8">
        <v>-34175</v>
      </c>
      <c r="H22" s="8">
        <v>34175</v>
      </c>
      <c r="I22" s="41">
        <f>SUM(G22:H22)</f>
        <v>0</v>
      </c>
    </row>
    <row r="23" spans="1:9" ht="12.75">
      <c r="A23" s="501" t="s">
        <v>143</v>
      </c>
      <c r="B23" s="441"/>
      <c r="C23" s="441"/>
      <c r="D23" s="442"/>
      <c r="E23" s="12"/>
      <c r="F23" s="7"/>
      <c r="G23" s="8"/>
      <c r="H23" s="8">
        <v>-50954</v>
      </c>
      <c r="I23" s="41">
        <f>SUM(H23)</f>
        <v>-50954</v>
      </c>
    </row>
    <row r="24" spans="1:9" ht="12.75">
      <c r="A24" s="524" t="s">
        <v>373</v>
      </c>
      <c r="B24" s="525"/>
      <c r="C24" s="525"/>
      <c r="D24" s="526"/>
      <c r="E24" s="12"/>
      <c r="F24" s="7">
        <v>-14155</v>
      </c>
      <c r="G24" s="7"/>
      <c r="H24" s="8"/>
      <c r="I24" s="41">
        <f>SUM(E24:H24)</f>
        <v>-14155</v>
      </c>
    </row>
    <row r="25" spans="1:9" ht="22.5" customHeight="1">
      <c r="A25" s="527" t="s">
        <v>145</v>
      </c>
      <c r="B25" s="528"/>
      <c r="C25" s="528"/>
      <c r="D25" s="529"/>
      <c r="E25" s="321">
        <f>SUM(E21:E24)</f>
        <v>6748653</v>
      </c>
      <c r="F25" s="322">
        <f>SUM(F21:F24)</f>
        <v>192215</v>
      </c>
      <c r="G25" s="322">
        <f>SUM(G21:G24)</f>
        <v>-5235430</v>
      </c>
      <c r="H25" s="322">
        <f>SUM(H21:H24)</f>
        <v>-50954</v>
      </c>
      <c r="I25" s="323">
        <f>SUM(I21:I24)</f>
        <v>1654484</v>
      </c>
    </row>
    <row r="26" spans="1:9" ht="12.75">
      <c r="A26" s="524" t="s">
        <v>142</v>
      </c>
      <c r="B26" s="525"/>
      <c r="C26" s="525"/>
      <c r="D26" s="526"/>
      <c r="E26" s="12"/>
      <c r="F26" s="7"/>
      <c r="G26" s="8">
        <v>-50954</v>
      </c>
      <c r="H26" s="8">
        <v>50954</v>
      </c>
      <c r="I26" s="41">
        <f>SUM(G26:H26)</f>
        <v>0</v>
      </c>
    </row>
    <row r="27" spans="1:9" ht="12.75">
      <c r="A27" s="524" t="s">
        <v>143</v>
      </c>
      <c r="B27" s="525"/>
      <c r="C27" s="525"/>
      <c r="D27" s="526"/>
      <c r="E27" s="12"/>
      <c r="F27" s="324"/>
      <c r="G27" s="7"/>
      <c r="H27" s="8">
        <v>-32773</v>
      </c>
      <c r="I27" s="41">
        <f>SUM(H27)</f>
        <v>-32773</v>
      </c>
    </row>
    <row r="28" spans="1:9" ht="12.75">
      <c r="A28" s="501" t="s">
        <v>373</v>
      </c>
      <c r="B28" s="441"/>
      <c r="C28" s="441"/>
      <c r="D28" s="442"/>
      <c r="E28" s="22"/>
      <c r="F28" s="74">
        <v>-12554</v>
      </c>
      <c r="G28" s="74"/>
      <c r="H28" s="96"/>
      <c r="I28" s="97">
        <f>SUM(E28:H28)</f>
        <v>-12554</v>
      </c>
    </row>
    <row r="29" spans="1:10" ht="22.5" customHeight="1" thickBot="1">
      <c r="A29" s="530" t="s">
        <v>426</v>
      </c>
      <c r="B29" s="531"/>
      <c r="C29" s="531"/>
      <c r="D29" s="532"/>
      <c r="E29" s="325">
        <f>SUM(E25:E28)</f>
        <v>6748653</v>
      </c>
      <c r="F29" s="326">
        <f>SUM(F25:F28)</f>
        <v>179661</v>
      </c>
      <c r="G29" s="326">
        <f>SUM(G25:G28)</f>
        <v>-5286384</v>
      </c>
      <c r="H29" s="326">
        <f>SUM(H25:H28)</f>
        <v>-32773</v>
      </c>
      <c r="I29" s="327">
        <f>SUM(I25:I28)</f>
        <v>1609157</v>
      </c>
      <c r="J29" s="328"/>
    </row>
    <row r="30" ht="12.75">
      <c r="E30" s="11"/>
    </row>
    <row r="32" spans="1:9" ht="12.75">
      <c r="A32" s="380" t="s">
        <v>70</v>
      </c>
      <c r="B32" s="380"/>
      <c r="C32" s="380"/>
      <c r="D32" s="380" t="s">
        <v>71</v>
      </c>
      <c r="E32" s="380"/>
      <c r="F32" s="380"/>
      <c r="G32" s="380" t="s">
        <v>71</v>
      </c>
      <c r="H32" s="380"/>
      <c r="I32" s="380"/>
    </row>
    <row r="33" spans="1:9" ht="12.75">
      <c r="A33" s="372" t="s">
        <v>47</v>
      </c>
      <c r="B33" s="372"/>
      <c r="C33" s="372"/>
      <c r="D33" s="372" t="s">
        <v>54</v>
      </c>
      <c r="E33" s="372"/>
      <c r="F33" s="372"/>
      <c r="G33" s="372" t="s">
        <v>55</v>
      </c>
      <c r="H33" s="372"/>
      <c r="I33" s="372"/>
    </row>
  </sheetData>
  <mergeCells count="33">
    <mergeCell ref="A33:C33"/>
    <mergeCell ref="D33:F33"/>
    <mergeCell ref="G33:I33"/>
    <mergeCell ref="A29:D29"/>
    <mergeCell ref="A32:C32"/>
    <mergeCell ref="D32:F32"/>
    <mergeCell ref="G32:I32"/>
    <mergeCell ref="A24:D24"/>
    <mergeCell ref="A25:D25"/>
    <mergeCell ref="A26:D26"/>
    <mergeCell ref="A27:D27"/>
    <mergeCell ref="A19:D19"/>
    <mergeCell ref="A20:D20"/>
    <mergeCell ref="A21:D21"/>
    <mergeCell ref="A22:D22"/>
    <mergeCell ref="A7:D7"/>
    <mergeCell ref="A8:D8"/>
    <mergeCell ref="A9:D9"/>
    <mergeCell ref="A10:D10"/>
    <mergeCell ref="A1:I1"/>
    <mergeCell ref="A2:I2"/>
    <mergeCell ref="A3:I3"/>
    <mergeCell ref="A5:I5"/>
    <mergeCell ref="A11:D11"/>
    <mergeCell ref="A23:D23"/>
    <mergeCell ref="A16:D16"/>
    <mergeCell ref="A28:D28"/>
    <mergeCell ref="A12:D12"/>
    <mergeCell ref="A13:D13"/>
    <mergeCell ref="A14:D14"/>
    <mergeCell ref="A15:D15"/>
    <mergeCell ref="A17:D17"/>
    <mergeCell ref="A18:D18"/>
  </mergeCells>
  <printOptions/>
  <pageMargins left="0.7480314960629921" right="0.7480314960629921" top="0.984251968503937" bottom="0.984251968503937" header="0.5118110236220472" footer="0.5118110236220472"/>
  <pageSetup firstPageNumber="11" useFirstPageNumber="1" horizontalDpi="600" verticalDpi="600" orientation="portrait" paperSize="9" scale="95" r:id="rId1"/>
  <headerFooter alignWithMargins="0">
    <oddHeader>&amp;C"Rīgas juvelierizstrādājumu rūpnīca" JSC /AS/ single ID.40003044420
Annual accaunt for period from 01.01.2008 to 31.12.2008</oddHeader>
    <oddFooter>&amp;R&amp;P</oddFooter>
  </headerFooter>
</worksheet>
</file>

<file path=xl/worksheets/sheet8.xml><?xml version="1.0" encoding="utf-8"?>
<worksheet xmlns="http://schemas.openxmlformats.org/spreadsheetml/2006/main" xmlns:r="http://schemas.openxmlformats.org/officeDocument/2006/relationships">
  <dimension ref="A1:K43"/>
  <sheetViews>
    <sheetView workbookViewId="0" topLeftCell="A14">
      <selection activeCell="A34" sqref="A34:E34"/>
    </sheetView>
  </sheetViews>
  <sheetFormatPr defaultColWidth="9.140625" defaultRowHeight="12.75"/>
  <cols>
    <col min="5" max="5" width="10.7109375" style="0" customWidth="1"/>
  </cols>
  <sheetData>
    <row r="1" spans="1:9" ht="12.75">
      <c r="A1" s="377"/>
      <c r="B1" s="377"/>
      <c r="C1" s="377"/>
      <c r="D1" s="377"/>
      <c r="E1" s="377"/>
      <c r="F1" s="377"/>
      <c r="G1" s="377"/>
      <c r="H1" s="377"/>
      <c r="I1" s="377"/>
    </row>
    <row r="2" spans="1:9" ht="12.75">
      <c r="A2" s="377"/>
      <c r="B2" s="377"/>
      <c r="C2" s="377"/>
      <c r="D2" s="377"/>
      <c r="E2" s="377"/>
      <c r="F2" s="377"/>
      <c r="G2" s="377"/>
      <c r="H2" s="377"/>
      <c r="I2" s="377"/>
    </row>
    <row r="3" spans="1:9" ht="12.75">
      <c r="A3" s="533" t="s">
        <v>147</v>
      </c>
      <c r="B3" s="533"/>
      <c r="C3" s="533"/>
      <c r="D3" s="533"/>
      <c r="E3" s="533"/>
      <c r="F3" s="533"/>
      <c r="G3" s="533"/>
      <c r="H3" s="533"/>
      <c r="I3" s="533"/>
    </row>
    <row r="4" spans="1:9" ht="12.75">
      <c r="A4" s="380" t="s">
        <v>428</v>
      </c>
      <c r="B4" s="380"/>
      <c r="C4" s="380"/>
      <c r="D4" s="380"/>
      <c r="E4" s="380"/>
      <c r="F4" s="380"/>
      <c r="G4" s="380"/>
      <c r="H4" s="380"/>
      <c r="I4" s="380"/>
    </row>
    <row r="5" spans="1:9" ht="12.75" customHeight="1">
      <c r="A5" s="34"/>
      <c r="B5" s="34"/>
      <c r="C5" s="34"/>
      <c r="D5" s="34"/>
      <c r="E5" s="34"/>
      <c r="F5" s="34"/>
      <c r="G5" s="34"/>
      <c r="H5" s="34"/>
      <c r="I5" s="34"/>
    </row>
    <row r="6" ht="2.25" customHeight="1" thickBot="1"/>
    <row r="7" spans="1:9" ht="30" customHeight="1" thickBot="1">
      <c r="A7" s="534"/>
      <c r="B7" s="535"/>
      <c r="C7" s="535"/>
      <c r="D7" s="535"/>
      <c r="E7" s="535"/>
      <c r="F7" s="61" t="s">
        <v>429</v>
      </c>
      <c r="G7" s="49" t="s">
        <v>148</v>
      </c>
      <c r="H7" s="61" t="s">
        <v>424</v>
      </c>
      <c r="I7" s="49" t="s">
        <v>79</v>
      </c>
    </row>
    <row r="8" spans="1:9" ht="12.75">
      <c r="A8" s="536" t="s">
        <v>149</v>
      </c>
      <c r="B8" s="537"/>
      <c r="C8" s="537"/>
      <c r="D8" s="537"/>
      <c r="E8" s="537"/>
      <c r="F8" s="58"/>
      <c r="G8" s="82"/>
      <c r="H8" s="58"/>
      <c r="I8" s="82"/>
    </row>
    <row r="9" spans="1:9" ht="12.75">
      <c r="A9" s="538"/>
      <c r="B9" s="539"/>
      <c r="C9" s="539"/>
      <c r="D9" s="539"/>
      <c r="E9" s="539"/>
      <c r="F9" s="51"/>
      <c r="G9" s="42"/>
      <c r="H9" s="51"/>
      <c r="I9" s="42"/>
    </row>
    <row r="10" spans="1:9" ht="12.75">
      <c r="A10" s="540" t="s">
        <v>150</v>
      </c>
      <c r="B10" s="541"/>
      <c r="C10" s="541"/>
      <c r="D10" s="541"/>
      <c r="E10" s="541"/>
      <c r="F10" s="59">
        <v>445975</v>
      </c>
      <c r="G10" s="77">
        <v>493120</v>
      </c>
      <c r="H10" s="59">
        <v>634565</v>
      </c>
      <c r="I10" s="77">
        <v>701646</v>
      </c>
    </row>
    <row r="11" spans="1:9" ht="25.5" customHeight="1">
      <c r="A11" s="542" t="s">
        <v>151</v>
      </c>
      <c r="B11" s="543"/>
      <c r="C11" s="543"/>
      <c r="D11" s="543"/>
      <c r="E11" s="543"/>
      <c r="F11" s="59">
        <v>-547312</v>
      </c>
      <c r="G11" s="77">
        <v>-564703</v>
      </c>
      <c r="H11" s="59">
        <v>-778755</v>
      </c>
      <c r="I11" s="77">
        <v>-803500</v>
      </c>
    </row>
    <row r="12" spans="1:9" ht="24.75" customHeight="1">
      <c r="A12" s="542" t="s">
        <v>152</v>
      </c>
      <c r="B12" s="543"/>
      <c r="C12" s="543"/>
      <c r="D12" s="543"/>
      <c r="E12" s="543"/>
      <c r="F12" s="59">
        <v>102418</v>
      </c>
      <c r="G12" s="77">
        <v>79849</v>
      </c>
      <c r="H12" s="59">
        <v>145728</v>
      </c>
      <c r="I12" s="77">
        <v>113615</v>
      </c>
    </row>
    <row r="13" spans="1:9" ht="21" customHeight="1">
      <c r="A13" s="544" t="s">
        <v>153</v>
      </c>
      <c r="B13" s="545"/>
      <c r="C13" s="545"/>
      <c r="D13" s="545"/>
      <c r="E13" s="545"/>
      <c r="F13" s="343">
        <f>SUM(F10:F12)</f>
        <v>1081</v>
      </c>
      <c r="G13" s="344">
        <f>SUM(G10:G12)</f>
        <v>8266</v>
      </c>
      <c r="H13" s="343">
        <f>SUM(H10:H12)</f>
        <v>1538</v>
      </c>
      <c r="I13" s="344">
        <f>SUM(I10:I12)</f>
        <v>11761</v>
      </c>
    </row>
    <row r="14" spans="1:9" ht="12.75">
      <c r="A14" s="546" t="s">
        <v>370</v>
      </c>
      <c r="B14" s="547"/>
      <c r="C14" s="547"/>
      <c r="D14" s="547"/>
      <c r="E14" s="547"/>
      <c r="F14" s="51"/>
      <c r="G14" s="42">
        <v>-39</v>
      </c>
      <c r="H14" s="51"/>
      <c r="I14" s="42">
        <v>-55</v>
      </c>
    </row>
    <row r="15" spans="1:9" ht="12.75">
      <c r="A15" s="546" t="s">
        <v>154</v>
      </c>
      <c r="B15" s="547"/>
      <c r="C15" s="547"/>
      <c r="D15" s="547"/>
      <c r="E15" s="547"/>
      <c r="F15" s="59">
        <v>-4561</v>
      </c>
      <c r="G15" s="77">
        <v>-5074</v>
      </c>
      <c r="H15" s="59">
        <v>-6490</v>
      </c>
      <c r="I15" s="77">
        <v>-7220</v>
      </c>
    </row>
    <row r="16" spans="1:9" ht="13.5" thickBot="1">
      <c r="A16" s="548" t="s">
        <v>369</v>
      </c>
      <c r="B16" s="549"/>
      <c r="C16" s="549"/>
      <c r="D16" s="549"/>
      <c r="E16" s="549"/>
      <c r="F16" s="100">
        <f>SUM(F13:F15)</f>
        <v>-3480</v>
      </c>
      <c r="G16" s="105">
        <v>3153</v>
      </c>
      <c r="H16" s="100">
        <f>SUM(H13:H15)</f>
        <v>-4952</v>
      </c>
      <c r="I16" s="105">
        <v>4486</v>
      </c>
    </row>
    <row r="17" spans="1:9" ht="12" customHeight="1" hidden="1">
      <c r="A17" s="540"/>
      <c r="B17" s="541"/>
      <c r="C17" s="541"/>
      <c r="D17" s="541"/>
      <c r="E17" s="541"/>
      <c r="F17" s="51"/>
      <c r="G17" s="42"/>
      <c r="H17" s="51"/>
      <c r="I17" s="42"/>
    </row>
    <row r="18" spans="1:9" ht="27.75" customHeight="1" thickBot="1" thickTop="1">
      <c r="A18" s="550" t="s">
        <v>155</v>
      </c>
      <c r="B18" s="551"/>
      <c r="C18" s="551"/>
      <c r="D18" s="551"/>
      <c r="E18" s="552"/>
      <c r="F18" s="345">
        <f>SUM(F16:F17)</f>
        <v>-3480</v>
      </c>
      <c r="G18" s="346">
        <v>3153</v>
      </c>
      <c r="H18" s="345">
        <f>SUM(H16:H17)</f>
        <v>-4952</v>
      </c>
      <c r="I18" s="346">
        <f>I16</f>
        <v>4486</v>
      </c>
    </row>
    <row r="19" spans="1:9" ht="13.5" thickTop="1">
      <c r="A19" s="546"/>
      <c r="B19" s="547"/>
      <c r="C19" s="547"/>
      <c r="D19" s="547"/>
      <c r="E19" s="547"/>
      <c r="F19" s="59"/>
      <c r="G19" s="77"/>
      <c r="H19" s="51"/>
      <c r="I19" s="42"/>
    </row>
    <row r="20" spans="1:9" ht="15.75" customHeight="1">
      <c r="A20" s="553" t="s">
        <v>156</v>
      </c>
      <c r="B20" s="554"/>
      <c r="C20" s="554"/>
      <c r="D20" s="554"/>
      <c r="E20" s="554"/>
      <c r="F20" s="51"/>
      <c r="G20" s="42"/>
      <c r="H20" s="51"/>
      <c r="I20" s="42"/>
    </row>
    <row r="21" spans="1:9" ht="6" customHeight="1">
      <c r="A21" s="342"/>
      <c r="B21" s="114"/>
      <c r="C21" s="114"/>
      <c r="D21" s="114"/>
      <c r="E21" s="114"/>
      <c r="F21" s="51"/>
      <c r="G21" s="42"/>
      <c r="H21" s="51"/>
      <c r="I21" s="42"/>
    </row>
    <row r="22" spans="1:9" ht="12.75" customHeight="1">
      <c r="A22" s="546" t="s">
        <v>157</v>
      </c>
      <c r="B22" s="547"/>
      <c r="C22" s="547"/>
      <c r="D22" s="547"/>
      <c r="E22" s="547"/>
      <c r="F22" s="59">
        <v>-257</v>
      </c>
      <c r="G22" s="77">
        <v>-19635</v>
      </c>
      <c r="H22" s="59">
        <v>-366</v>
      </c>
      <c r="I22" s="77">
        <v>-27938</v>
      </c>
    </row>
    <row r="23" spans="1:11" ht="12.75">
      <c r="A23" s="555" t="s">
        <v>453</v>
      </c>
      <c r="B23" s="556"/>
      <c r="C23" s="556"/>
      <c r="D23" s="556"/>
      <c r="E23" s="556"/>
      <c r="F23" s="59">
        <v>-20000</v>
      </c>
      <c r="G23" s="77"/>
      <c r="H23" s="59">
        <v>-28457</v>
      </c>
      <c r="I23" s="77"/>
      <c r="K23" s="11"/>
    </row>
    <row r="24" spans="1:9" ht="12.75">
      <c r="A24" s="555" t="s">
        <v>454</v>
      </c>
      <c r="B24" s="556"/>
      <c r="C24" s="556"/>
      <c r="D24" s="556"/>
      <c r="E24" s="556"/>
      <c r="F24" s="59"/>
      <c r="G24" s="77">
        <v>1612</v>
      </c>
      <c r="H24" s="59"/>
      <c r="I24" s="77">
        <v>2294</v>
      </c>
    </row>
    <row r="25" spans="1:9" ht="12.75">
      <c r="A25" s="555" t="s">
        <v>158</v>
      </c>
      <c r="B25" s="556"/>
      <c r="C25" s="556"/>
      <c r="D25" s="556"/>
      <c r="E25" s="556"/>
      <c r="F25" s="59">
        <v>124</v>
      </c>
      <c r="G25" s="77">
        <v>149</v>
      </c>
      <c r="H25" s="59">
        <v>177</v>
      </c>
      <c r="I25" s="77">
        <v>212</v>
      </c>
    </row>
    <row r="26" spans="1:9" ht="12.75">
      <c r="A26" s="561" t="s">
        <v>159</v>
      </c>
      <c r="B26" s="562"/>
      <c r="C26" s="562"/>
      <c r="D26" s="562"/>
      <c r="E26" s="563"/>
      <c r="F26" s="60">
        <f>SUM(F22:F25)</f>
        <v>-20133</v>
      </c>
      <c r="G26" s="43">
        <f>SUM(G22:G25)</f>
        <v>-17874</v>
      </c>
      <c r="H26" s="60">
        <f>SUM(H22:H25)</f>
        <v>-28646</v>
      </c>
      <c r="I26" s="43">
        <f>SUM(I22:I25)</f>
        <v>-25432</v>
      </c>
    </row>
    <row r="27" spans="1:9" ht="12" customHeight="1">
      <c r="A27" s="546"/>
      <c r="B27" s="547"/>
      <c r="C27" s="547"/>
      <c r="D27" s="547"/>
      <c r="E27" s="547"/>
      <c r="F27" s="51"/>
      <c r="G27" s="42"/>
      <c r="H27" s="51"/>
      <c r="I27" s="42"/>
    </row>
    <row r="28" spans="1:9" ht="12.75" hidden="1">
      <c r="A28" s="553" t="s">
        <v>160</v>
      </c>
      <c r="B28" s="554"/>
      <c r="C28" s="554"/>
      <c r="D28" s="554"/>
      <c r="E28" s="554"/>
      <c r="F28" s="51"/>
      <c r="G28" s="42"/>
      <c r="H28" s="51"/>
      <c r="I28" s="42"/>
    </row>
    <row r="29" spans="1:9" ht="12.75" hidden="1">
      <c r="A29" s="546"/>
      <c r="B29" s="547"/>
      <c r="C29" s="547"/>
      <c r="D29" s="547"/>
      <c r="E29" s="547"/>
      <c r="F29" s="51"/>
      <c r="G29" s="42"/>
      <c r="H29" s="51"/>
      <c r="I29" s="42"/>
    </row>
    <row r="30" spans="1:9" ht="12.75" hidden="1">
      <c r="A30" s="546" t="s">
        <v>161</v>
      </c>
      <c r="B30" s="547"/>
      <c r="C30" s="547"/>
      <c r="D30" s="547"/>
      <c r="E30" s="547"/>
      <c r="F30" s="51"/>
      <c r="G30" s="42"/>
      <c r="H30" s="51"/>
      <c r="I30" s="42"/>
    </row>
    <row r="31" spans="1:9" ht="12.75" hidden="1">
      <c r="A31" s="559" t="s">
        <v>162</v>
      </c>
      <c r="B31" s="560"/>
      <c r="C31" s="560"/>
      <c r="D31" s="560"/>
      <c r="E31" s="560"/>
      <c r="F31" s="98"/>
      <c r="G31" s="24"/>
      <c r="H31" s="98"/>
      <c r="I31" s="24"/>
    </row>
    <row r="32" spans="1:9" ht="12.75" hidden="1">
      <c r="A32" s="546"/>
      <c r="B32" s="547"/>
      <c r="C32" s="547"/>
      <c r="D32" s="547"/>
      <c r="E32" s="547"/>
      <c r="F32" s="51"/>
      <c r="G32" s="42"/>
      <c r="H32" s="51"/>
      <c r="I32" s="42"/>
    </row>
    <row r="33" spans="1:9" ht="12.75" hidden="1">
      <c r="A33" s="553" t="s">
        <v>163</v>
      </c>
      <c r="B33" s="554"/>
      <c r="C33" s="554"/>
      <c r="D33" s="554"/>
      <c r="E33" s="554"/>
      <c r="F33" s="99"/>
      <c r="G33" s="40"/>
      <c r="H33" s="99"/>
      <c r="I33" s="40"/>
    </row>
    <row r="34" spans="1:11" ht="12.75">
      <c r="A34" s="546"/>
      <c r="B34" s="547"/>
      <c r="C34" s="547"/>
      <c r="D34" s="547"/>
      <c r="E34" s="547"/>
      <c r="F34" s="51"/>
      <c r="G34" s="42"/>
      <c r="H34" s="51"/>
      <c r="I34" s="42"/>
      <c r="K34" s="10"/>
    </row>
    <row r="35" spans="1:9" ht="16.5" customHeight="1" thickBot="1">
      <c r="A35" s="557" t="s">
        <v>164</v>
      </c>
      <c r="B35" s="558"/>
      <c r="C35" s="558"/>
      <c r="D35" s="558"/>
      <c r="E35" s="558"/>
      <c r="F35" s="100">
        <f>SUM(F18+F26)</f>
        <v>-23613</v>
      </c>
      <c r="G35" s="105">
        <v>-14721</v>
      </c>
      <c r="H35" s="100">
        <f>SUM(H18+H26)</f>
        <v>-33598</v>
      </c>
      <c r="I35" s="105">
        <v>-20946</v>
      </c>
    </row>
    <row r="36" spans="1:9" ht="16.5" customHeight="1" thickBot="1" thickTop="1">
      <c r="A36" s="564" t="s">
        <v>165</v>
      </c>
      <c r="B36" s="565"/>
      <c r="C36" s="565"/>
      <c r="D36" s="565"/>
      <c r="E36" s="565"/>
      <c r="F36" s="81">
        <v>82713</v>
      </c>
      <c r="G36" s="232">
        <v>97434</v>
      </c>
      <c r="H36" s="81">
        <v>117690</v>
      </c>
      <c r="I36" s="232">
        <v>138636</v>
      </c>
    </row>
    <row r="37" spans="1:10" ht="18" customHeight="1" thickBot="1" thickTop="1">
      <c r="A37" s="566" t="s">
        <v>166</v>
      </c>
      <c r="B37" s="567"/>
      <c r="C37" s="567"/>
      <c r="D37" s="567"/>
      <c r="E37" s="567"/>
      <c r="F37" s="62">
        <f>SUM(F35:F36)</f>
        <v>59100</v>
      </c>
      <c r="G37" s="341">
        <f>SUM(G35:G36)</f>
        <v>82713</v>
      </c>
      <c r="H37" s="62">
        <f>SUM(H35:H36)</f>
        <v>84092</v>
      </c>
      <c r="I37" s="341">
        <f>SUM(I35:I36)</f>
        <v>117690</v>
      </c>
      <c r="J37" s="9"/>
    </row>
    <row r="38" spans="1:5" ht="12.75">
      <c r="A38" s="5"/>
      <c r="B38" s="5"/>
      <c r="C38" s="5"/>
      <c r="D38" s="5"/>
      <c r="E38" s="5"/>
    </row>
    <row r="40" spans="1:9" ht="12.75">
      <c r="A40" s="383" t="s">
        <v>381</v>
      </c>
      <c r="B40" s="383"/>
      <c r="C40" s="383"/>
      <c r="D40" s="383"/>
      <c r="E40" s="383"/>
      <c r="F40" s="383"/>
      <c r="G40" s="383"/>
      <c r="H40" s="383"/>
      <c r="I40" s="383"/>
    </row>
    <row r="42" spans="1:9" ht="12.75">
      <c r="A42" s="380" t="s">
        <v>70</v>
      </c>
      <c r="B42" s="380"/>
      <c r="C42" s="380"/>
      <c r="D42" s="380" t="s">
        <v>71</v>
      </c>
      <c r="E42" s="380"/>
      <c r="F42" s="380"/>
      <c r="G42" s="380" t="s">
        <v>71</v>
      </c>
      <c r="H42" s="380"/>
      <c r="I42" s="380"/>
    </row>
    <row r="43" spans="1:9" ht="12.75">
      <c r="A43" s="372" t="s">
        <v>47</v>
      </c>
      <c r="B43" s="372"/>
      <c r="C43" s="372"/>
      <c r="D43" s="372" t="s">
        <v>54</v>
      </c>
      <c r="E43" s="372"/>
      <c r="F43" s="372"/>
      <c r="G43" s="372" t="s">
        <v>55</v>
      </c>
      <c r="H43" s="372"/>
      <c r="I43" s="372"/>
    </row>
  </sheetData>
  <mergeCells count="41">
    <mergeCell ref="A43:C43"/>
    <mergeCell ref="D43:F43"/>
    <mergeCell ref="G43:I43"/>
    <mergeCell ref="A36:E36"/>
    <mergeCell ref="A37:E37"/>
    <mergeCell ref="A40:I40"/>
    <mergeCell ref="A42:C42"/>
    <mergeCell ref="D42:F42"/>
    <mergeCell ref="G42:I42"/>
    <mergeCell ref="A34:E34"/>
    <mergeCell ref="A35:E35"/>
    <mergeCell ref="A4:I4"/>
    <mergeCell ref="A30:E30"/>
    <mergeCell ref="A31:E31"/>
    <mergeCell ref="A32:E32"/>
    <mergeCell ref="A33:E33"/>
    <mergeCell ref="A26:E26"/>
    <mergeCell ref="A27:E27"/>
    <mergeCell ref="A28:E28"/>
    <mergeCell ref="A29:E29"/>
    <mergeCell ref="A20:E20"/>
    <mergeCell ref="A23:E23"/>
    <mergeCell ref="A24:E24"/>
    <mergeCell ref="A25:E25"/>
    <mergeCell ref="A22:E22"/>
    <mergeCell ref="A16:E16"/>
    <mergeCell ref="A17:E17"/>
    <mergeCell ref="A18:E18"/>
    <mergeCell ref="A19:E19"/>
    <mergeCell ref="A12:E12"/>
    <mergeCell ref="A13:E13"/>
    <mergeCell ref="A14:E14"/>
    <mergeCell ref="A15:E15"/>
    <mergeCell ref="A8:E8"/>
    <mergeCell ref="A9:E9"/>
    <mergeCell ref="A10:E10"/>
    <mergeCell ref="A11:E11"/>
    <mergeCell ref="A1:I1"/>
    <mergeCell ref="A2:I2"/>
    <mergeCell ref="A3:I3"/>
    <mergeCell ref="A7:E7"/>
  </mergeCells>
  <printOptions/>
  <pageMargins left="0.75" right="0.75" top="1" bottom="1" header="0.5" footer="0.5"/>
  <pageSetup firstPageNumber="12" useFirstPageNumber="1" horizontalDpi="600" verticalDpi="600" orientation="portrait" paperSize="9" r:id="rId1"/>
  <headerFooter alignWithMargins="0">
    <oddHeader xml:space="preserve">&amp;C"Rīgas juvelierizstrāda'jumu rupnīca" JSC /AS/ single ID.40003044420
Annual accaunt for period from 01.01.2008 to 31.12.2008 </oddHeader>
    <oddFooter>&amp;R11</oddFooter>
  </headerFooter>
</worksheet>
</file>

<file path=xl/worksheets/sheet9.xml><?xml version="1.0" encoding="utf-8"?>
<worksheet xmlns="http://schemas.openxmlformats.org/spreadsheetml/2006/main" xmlns:r="http://schemas.openxmlformats.org/officeDocument/2006/relationships">
  <dimension ref="A1:I94"/>
  <sheetViews>
    <sheetView workbookViewId="0" topLeftCell="A87">
      <selection activeCell="K92" sqref="K92"/>
    </sheetView>
  </sheetViews>
  <sheetFormatPr defaultColWidth="9.140625" defaultRowHeight="12.75"/>
  <cols>
    <col min="9" max="9" width="9.8515625" style="0" customWidth="1"/>
  </cols>
  <sheetData>
    <row r="1" spans="1:9" ht="12.75">
      <c r="A1" s="377"/>
      <c r="B1" s="377"/>
      <c r="C1" s="377"/>
      <c r="D1" s="377"/>
      <c r="E1" s="377"/>
      <c r="F1" s="377"/>
      <c r="G1" s="377"/>
      <c r="H1" s="377"/>
      <c r="I1" s="377"/>
    </row>
    <row r="2" spans="1:9" ht="12.75">
      <c r="A2" s="377"/>
      <c r="B2" s="377"/>
      <c r="C2" s="377"/>
      <c r="D2" s="377"/>
      <c r="E2" s="377"/>
      <c r="F2" s="377"/>
      <c r="G2" s="377"/>
      <c r="H2" s="377"/>
      <c r="I2" s="377"/>
    </row>
    <row r="3" spans="1:9" ht="0.75" customHeight="1">
      <c r="A3" s="377"/>
      <c r="B3" s="377"/>
      <c r="C3" s="377"/>
      <c r="D3" s="377"/>
      <c r="E3" s="377"/>
      <c r="F3" s="377"/>
      <c r="G3" s="377"/>
      <c r="H3" s="377"/>
      <c r="I3" s="377"/>
    </row>
    <row r="4" spans="1:9" ht="12.75" hidden="1">
      <c r="A4" s="2"/>
      <c r="B4" s="2"/>
      <c r="C4" s="2"/>
      <c r="D4" s="2"/>
      <c r="E4" s="2"/>
      <c r="F4" s="2"/>
      <c r="G4" s="2"/>
      <c r="H4" s="2"/>
      <c r="I4" s="2"/>
    </row>
    <row r="5" spans="1:9" ht="12.75">
      <c r="A5" s="568" t="s">
        <v>167</v>
      </c>
      <c r="B5" s="568"/>
      <c r="C5" s="568"/>
      <c r="D5" s="568"/>
      <c r="E5" s="568"/>
      <c r="F5" s="568"/>
      <c r="G5" s="568"/>
      <c r="H5" s="568"/>
      <c r="I5" s="568"/>
    </row>
    <row r="6" spans="1:9" ht="12.75">
      <c r="A6" s="569" t="s">
        <v>168</v>
      </c>
      <c r="B6" s="569"/>
      <c r="C6" s="569"/>
      <c r="D6" s="569"/>
      <c r="E6" s="569"/>
      <c r="F6" s="569"/>
      <c r="G6" s="569"/>
      <c r="H6" s="569"/>
      <c r="I6" s="569"/>
    </row>
    <row r="7" spans="1:9" ht="6.75" customHeight="1">
      <c r="A7" s="13"/>
      <c r="B7" s="13"/>
      <c r="C7" s="13"/>
      <c r="D7" s="13"/>
      <c r="E7" s="13"/>
      <c r="F7" s="13"/>
      <c r="G7" s="13"/>
      <c r="H7" s="13"/>
      <c r="I7" s="13"/>
    </row>
    <row r="8" spans="1:9" ht="10.5" customHeight="1">
      <c r="A8" s="570" t="s">
        <v>169</v>
      </c>
      <c r="B8" s="570"/>
      <c r="C8" s="570"/>
      <c r="D8" s="570"/>
      <c r="E8" s="570"/>
      <c r="F8" s="570"/>
      <c r="G8" s="570"/>
      <c r="H8" s="570"/>
      <c r="I8" s="570"/>
    </row>
    <row r="9" spans="1:9" ht="56.25" customHeight="1">
      <c r="A9" s="571" t="s">
        <v>431</v>
      </c>
      <c r="B9" s="571"/>
      <c r="C9" s="571"/>
      <c r="D9" s="571"/>
      <c r="E9" s="571"/>
      <c r="F9" s="571"/>
      <c r="G9" s="571"/>
      <c r="H9" s="571"/>
      <c r="I9" s="571"/>
    </row>
    <row r="10" spans="1:9" ht="12.75">
      <c r="A10" s="572" t="s">
        <v>170</v>
      </c>
      <c r="B10" s="572"/>
      <c r="C10" s="572"/>
      <c r="D10" s="572"/>
      <c r="E10" s="572"/>
      <c r="F10" s="572"/>
      <c r="G10" s="572"/>
      <c r="H10" s="572"/>
      <c r="I10" s="572"/>
    </row>
    <row r="11" spans="1:9" ht="12.75">
      <c r="A11" s="572" t="s">
        <v>171</v>
      </c>
      <c r="B11" s="572"/>
      <c r="C11" s="572"/>
      <c r="D11" s="572"/>
      <c r="E11" s="572"/>
      <c r="F11" s="572"/>
      <c r="G11" s="572"/>
      <c r="H11" s="572"/>
      <c r="I11" s="572"/>
    </row>
    <row r="12" spans="1:9" ht="21.75" customHeight="1">
      <c r="A12" s="571" t="s">
        <v>172</v>
      </c>
      <c r="B12" s="571"/>
      <c r="C12" s="571"/>
      <c r="D12" s="571"/>
      <c r="E12" s="571"/>
      <c r="F12" s="571"/>
      <c r="G12" s="571"/>
      <c r="H12" s="571"/>
      <c r="I12" s="571"/>
    </row>
    <row r="13" spans="1:9" ht="12.75">
      <c r="A13" s="572" t="s">
        <v>173</v>
      </c>
      <c r="B13" s="572"/>
      <c r="C13" s="572"/>
      <c r="D13" s="572"/>
      <c r="E13" s="572"/>
      <c r="F13" s="572"/>
      <c r="G13" s="572"/>
      <c r="H13" s="572"/>
      <c r="I13" s="572"/>
    </row>
    <row r="14" spans="1:9" ht="10.5" customHeight="1">
      <c r="A14" s="572" t="s">
        <v>174</v>
      </c>
      <c r="B14" s="572"/>
      <c r="C14" s="572"/>
      <c r="D14" s="572"/>
      <c r="E14" s="572"/>
      <c r="F14" s="572"/>
      <c r="G14" s="572"/>
      <c r="H14" s="572"/>
      <c r="I14" s="572"/>
    </row>
    <row r="15" spans="1:9" ht="9.75" customHeight="1">
      <c r="A15" s="572" t="s">
        <v>175</v>
      </c>
      <c r="B15" s="572"/>
      <c r="C15" s="572"/>
      <c r="D15" s="572"/>
      <c r="E15" s="572"/>
      <c r="F15" s="572"/>
      <c r="G15" s="572"/>
      <c r="H15" s="572"/>
      <c r="I15" s="572"/>
    </row>
    <row r="16" spans="1:9" ht="22.5" customHeight="1">
      <c r="A16" s="573" t="s">
        <v>176</v>
      </c>
      <c r="B16" s="573"/>
      <c r="C16" s="573"/>
      <c r="D16" s="573"/>
      <c r="E16" s="573"/>
      <c r="F16" s="573"/>
      <c r="G16" s="573"/>
      <c r="H16" s="573"/>
      <c r="I16" s="573"/>
    </row>
    <row r="17" spans="1:9" ht="12.75">
      <c r="A17" s="572" t="s">
        <v>177</v>
      </c>
      <c r="B17" s="572"/>
      <c r="C17" s="572"/>
      <c r="D17" s="572"/>
      <c r="E17" s="572"/>
      <c r="F17" s="572"/>
      <c r="G17" s="572"/>
      <c r="H17" s="572"/>
      <c r="I17" s="572"/>
    </row>
    <row r="18" spans="1:9" ht="6.75" customHeight="1">
      <c r="A18" s="13"/>
      <c r="B18" s="13"/>
      <c r="C18" s="13"/>
      <c r="D18" s="13"/>
      <c r="E18" s="13"/>
      <c r="F18" s="13"/>
      <c r="G18" s="13"/>
      <c r="H18" s="13"/>
      <c r="I18" s="13"/>
    </row>
    <row r="19" spans="1:9" ht="11.25" customHeight="1">
      <c r="A19" s="570" t="s">
        <v>178</v>
      </c>
      <c r="B19" s="570"/>
      <c r="C19" s="570"/>
      <c r="D19" s="570"/>
      <c r="E19" s="570"/>
      <c r="F19" s="570"/>
      <c r="G19" s="570"/>
      <c r="H19" s="570"/>
      <c r="I19" s="570"/>
    </row>
    <row r="20" spans="1:9" ht="12.75">
      <c r="A20" s="572" t="s">
        <v>179</v>
      </c>
      <c r="B20" s="572"/>
      <c r="C20" s="572"/>
      <c r="D20" s="572"/>
      <c r="E20" s="572"/>
      <c r="F20" s="572"/>
      <c r="G20" s="572"/>
      <c r="H20" s="572"/>
      <c r="I20" s="572"/>
    </row>
    <row r="21" spans="1:9" ht="12.75">
      <c r="A21" s="572" t="s">
        <v>180</v>
      </c>
      <c r="B21" s="572"/>
      <c r="C21" s="572"/>
      <c r="D21" s="572"/>
      <c r="E21" s="572"/>
      <c r="F21" s="572"/>
      <c r="G21" s="572"/>
      <c r="H21" s="572"/>
      <c r="I21" s="572"/>
    </row>
    <row r="22" spans="1:9" ht="12.75">
      <c r="A22" s="572" t="s">
        <v>181</v>
      </c>
      <c r="B22" s="572"/>
      <c r="C22" s="572"/>
      <c r="D22" s="572"/>
      <c r="E22" s="572"/>
      <c r="F22" s="572"/>
      <c r="G22" s="572"/>
      <c r="H22" s="572"/>
      <c r="I22" s="572"/>
    </row>
    <row r="23" spans="1:9" ht="12.75">
      <c r="A23" s="572" t="s">
        <v>182</v>
      </c>
      <c r="B23" s="572"/>
      <c r="C23" s="572"/>
      <c r="D23" s="572"/>
      <c r="E23" s="572"/>
      <c r="F23" s="572"/>
      <c r="G23" s="572"/>
      <c r="H23" s="572"/>
      <c r="I23" s="572"/>
    </row>
    <row r="24" spans="1:9" ht="12.75">
      <c r="A24" s="572" t="s">
        <v>183</v>
      </c>
      <c r="B24" s="572"/>
      <c r="C24" s="572"/>
      <c r="D24" s="572"/>
      <c r="E24" s="572"/>
      <c r="F24" s="572"/>
      <c r="G24" s="572"/>
      <c r="H24" s="572"/>
      <c r="I24" s="572"/>
    </row>
    <row r="25" spans="1:9" ht="22.5" customHeight="1">
      <c r="A25" s="571" t="s">
        <v>184</v>
      </c>
      <c r="B25" s="571"/>
      <c r="C25" s="571"/>
      <c r="D25" s="571"/>
      <c r="E25" s="571"/>
      <c r="F25" s="571"/>
      <c r="G25" s="571"/>
      <c r="H25" s="571"/>
      <c r="I25" s="571"/>
    </row>
    <row r="26" spans="1:9" ht="23.25" customHeight="1">
      <c r="A26" s="571" t="s">
        <v>185</v>
      </c>
      <c r="B26" s="571"/>
      <c r="C26" s="571"/>
      <c r="D26" s="571"/>
      <c r="E26" s="571"/>
      <c r="F26" s="571"/>
      <c r="G26" s="571"/>
      <c r="H26" s="571"/>
      <c r="I26" s="571"/>
    </row>
    <row r="27" spans="1:9" ht="12.75">
      <c r="A27" s="572" t="s">
        <v>186</v>
      </c>
      <c r="B27" s="572"/>
      <c r="C27" s="572"/>
      <c r="D27" s="572"/>
      <c r="E27" s="572"/>
      <c r="F27" s="572"/>
      <c r="G27" s="572"/>
      <c r="H27" s="572"/>
      <c r="I27" s="572"/>
    </row>
    <row r="28" spans="1:9" ht="12.75">
      <c r="A28" s="572" t="s">
        <v>187</v>
      </c>
      <c r="B28" s="572"/>
      <c r="C28" s="572"/>
      <c r="D28" s="572"/>
      <c r="E28" s="572"/>
      <c r="F28" s="572"/>
      <c r="G28" s="572"/>
      <c r="H28" s="572"/>
      <c r="I28" s="572"/>
    </row>
    <row r="29" spans="1:9" ht="23.25" customHeight="1">
      <c r="A29" s="571" t="s">
        <v>188</v>
      </c>
      <c r="B29" s="571"/>
      <c r="C29" s="571"/>
      <c r="D29" s="571"/>
      <c r="E29" s="571"/>
      <c r="F29" s="571"/>
      <c r="G29" s="571"/>
      <c r="H29" s="571"/>
      <c r="I29" s="571"/>
    </row>
    <row r="30" spans="1:9" ht="22.5" customHeight="1">
      <c r="A30" s="571" t="s">
        <v>189</v>
      </c>
      <c r="B30" s="571"/>
      <c r="C30" s="571"/>
      <c r="D30" s="571"/>
      <c r="E30" s="571"/>
      <c r="F30" s="571"/>
      <c r="G30" s="571"/>
      <c r="H30" s="571"/>
      <c r="I30" s="571"/>
    </row>
    <row r="31" spans="1:9" ht="12.75">
      <c r="A31" s="572"/>
      <c r="B31" s="572"/>
      <c r="C31" s="572"/>
      <c r="D31" s="572"/>
      <c r="E31" s="572"/>
      <c r="F31" s="572"/>
      <c r="G31" s="572"/>
      <c r="H31" s="572"/>
      <c r="I31" s="572"/>
    </row>
    <row r="32" spans="1:9" ht="12.75">
      <c r="A32" s="570" t="s">
        <v>190</v>
      </c>
      <c r="B32" s="570"/>
      <c r="C32" s="570"/>
      <c r="D32" s="572" t="s">
        <v>430</v>
      </c>
      <c r="E32" s="572"/>
      <c r="F32" s="572"/>
      <c r="G32" s="572"/>
      <c r="H32" s="572"/>
      <c r="I32" s="572"/>
    </row>
    <row r="33" spans="1:9" ht="12.75">
      <c r="A33" s="572"/>
      <c r="B33" s="572"/>
      <c r="C33" s="572"/>
      <c r="D33" s="572"/>
      <c r="E33" s="572"/>
      <c r="F33" s="572"/>
      <c r="G33" s="572"/>
      <c r="H33" s="572"/>
      <c r="I33" s="572"/>
    </row>
    <row r="34" spans="1:9" ht="12.75">
      <c r="A34" s="570" t="s">
        <v>191</v>
      </c>
      <c r="B34" s="570"/>
      <c r="C34" s="570"/>
      <c r="D34" s="570"/>
      <c r="E34" s="570"/>
      <c r="F34" s="570"/>
      <c r="G34" s="570"/>
      <c r="H34" s="570"/>
      <c r="I34" s="570"/>
    </row>
    <row r="35" spans="1:9" ht="12.75">
      <c r="A35" s="572" t="s">
        <v>192</v>
      </c>
      <c r="B35" s="572"/>
      <c r="C35" s="572"/>
      <c r="D35" s="572"/>
      <c r="E35" s="572"/>
      <c r="F35" s="572"/>
      <c r="G35" s="572"/>
      <c r="H35" s="572"/>
      <c r="I35" s="572"/>
    </row>
    <row r="36" spans="1:9" ht="24" customHeight="1">
      <c r="A36" s="571" t="s">
        <v>193</v>
      </c>
      <c r="B36" s="571"/>
      <c r="C36" s="571"/>
      <c r="D36" s="571"/>
      <c r="E36" s="571"/>
      <c r="F36" s="571"/>
      <c r="G36" s="571"/>
      <c r="H36" s="571"/>
      <c r="I36" s="571"/>
    </row>
    <row r="37" spans="1:9" ht="12.75">
      <c r="A37" s="572" t="s">
        <v>194</v>
      </c>
      <c r="B37" s="572"/>
      <c r="C37" s="572"/>
      <c r="D37" s="572"/>
      <c r="E37" s="572"/>
      <c r="F37" s="572"/>
      <c r="G37" s="572"/>
      <c r="H37" s="572"/>
      <c r="I37" s="572"/>
    </row>
    <row r="38" spans="1:9" ht="12.75">
      <c r="A38" s="13"/>
      <c r="B38" s="13"/>
      <c r="C38" s="574">
        <v>39813</v>
      </c>
      <c r="D38" s="575"/>
      <c r="E38" s="574">
        <v>39447</v>
      </c>
      <c r="F38" s="575"/>
      <c r="G38" s="13"/>
      <c r="H38" s="13"/>
      <c r="I38" s="13"/>
    </row>
    <row r="39" spans="1:9" ht="12.75">
      <c r="A39" s="13"/>
      <c r="B39" s="13"/>
      <c r="C39" s="14" t="s">
        <v>195</v>
      </c>
      <c r="D39" s="67">
        <v>0.495</v>
      </c>
      <c r="E39" s="67" t="s">
        <v>195</v>
      </c>
      <c r="F39" s="67">
        <v>0.484</v>
      </c>
      <c r="G39" s="13"/>
      <c r="H39" s="13"/>
      <c r="I39" s="13"/>
    </row>
    <row r="40" spans="1:9" ht="12.75">
      <c r="A40" s="13"/>
      <c r="B40" s="13"/>
      <c r="C40" s="14" t="s">
        <v>146</v>
      </c>
      <c r="D40" s="14" t="s">
        <v>196</v>
      </c>
      <c r="E40" s="14" t="s">
        <v>146</v>
      </c>
      <c r="F40" s="14" t="s">
        <v>196</v>
      </c>
      <c r="G40" s="13"/>
      <c r="H40" s="13"/>
      <c r="I40" s="13"/>
    </row>
    <row r="41" spans="1:9" ht="22.5" customHeight="1">
      <c r="A41" s="571" t="s">
        <v>197</v>
      </c>
      <c r="B41" s="571"/>
      <c r="C41" s="571"/>
      <c r="D41" s="571"/>
      <c r="E41" s="571"/>
      <c r="F41" s="571"/>
      <c r="G41" s="571"/>
      <c r="H41" s="571"/>
      <c r="I41" s="571"/>
    </row>
    <row r="42" spans="1:9" ht="12.75">
      <c r="A42" s="570" t="s">
        <v>198</v>
      </c>
      <c r="B42" s="570"/>
      <c r="C42" s="570"/>
      <c r="D42" s="570"/>
      <c r="E42" s="570"/>
      <c r="F42" s="570"/>
      <c r="G42" s="570"/>
      <c r="H42" s="570"/>
      <c r="I42" s="570"/>
    </row>
    <row r="43" spans="1:9" ht="12.75">
      <c r="A43" s="572" t="s">
        <v>199</v>
      </c>
      <c r="B43" s="572"/>
      <c r="C43" s="572"/>
      <c r="D43" s="572"/>
      <c r="E43" s="572"/>
      <c r="F43" s="572"/>
      <c r="G43" s="572"/>
      <c r="H43" s="572"/>
      <c r="I43" s="572"/>
    </row>
    <row r="44" spans="1:9" ht="12.75">
      <c r="A44" s="572" t="s">
        <v>200</v>
      </c>
      <c r="B44" s="572"/>
      <c r="C44" s="572"/>
      <c r="D44" s="572"/>
      <c r="E44" s="572"/>
      <c r="F44" s="572"/>
      <c r="G44" s="572"/>
      <c r="H44" s="572"/>
      <c r="I44" s="572"/>
    </row>
    <row r="45" spans="1:9" ht="23.25" customHeight="1">
      <c r="A45" s="571" t="s">
        <v>201</v>
      </c>
      <c r="B45" s="571"/>
      <c r="C45" s="571"/>
      <c r="D45" s="571"/>
      <c r="E45" s="571"/>
      <c r="F45" s="571"/>
      <c r="G45" s="571"/>
      <c r="H45" s="571"/>
      <c r="I45" s="571"/>
    </row>
    <row r="46" spans="1:9" ht="12.75">
      <c r="A46" s="572" t="s">
        <v>202</v>
      </c>
      <c r="B46" s="572"/>
      <c r="C46" s="572"/>
      <c r="D46" s="572"/>
      <c r="E46" s="572"/>
      <c r="F46" s="572"/>
      <c r="G46" s="572"/>
      <c r="H46" s="572"/>
      <c r="I46" s="572"/>
    </row>
    <row r="47" spans="1:9" ht="12.75">
      <c r="A47" s="572" t="s">
        <v>203</v>
      </c>
      <c r="B47" s="572"/>
      <c r="C47" s="572"/>
      <c r="D47" s="572"/>
      <c r="E47" s="572"/>
      <c r="F47" s="572"/>
      <c r="G47" s="572"/>
      <c r="H47" s="572"/>
      <c r="I47" s="15"/>
    </row>
    <row r="48" spans="1:9" ht="12.75">
      <c r="A48" s="377"/>
      <c r="B48" s="377"/>
      <c r="C48" s="377"/>
      <c r="D48" s="377"/>
      <c r="E48" s="377"/>
      <c r="F48" s="377"/>
      <c r="G48" s="377"/>
      <c r="H48" s="377"/>
      <c r="I48" s="377"/>
    </row>
    <row r="49" spans="1:9" ht="12.75">
      <c r="A49" s="377"/>
      <c r="B49" s="377"/>
      <c r="C49" s="377"/>
      <c r="D49" s="377"/>
      <c r="E49" s="377"/>
      <c r="F49" s="377"/>
      <c r="G49" s="377"/>
      <c r="H49" s="377"/>
      <c r="I49" s="377"/>
    </row>
    <row r="50" spans="1:9" ht="12.75">
      <c r="A50" s="377"/>
      <c r="B50" s="377"/>
      <c r="C50" s="377"/>
      <c r="D50" s="377"/>
      <c r="E50" s="377"/>
      <c r="F50" s="377"/>
      <c r="G50" s="377"/>
      <c r="H50" s="377"/>
      <c r="I50" s="377"/>
    </row>
    <row r="51" spans="1:9" ht="12.75">
      <c r="A51" s="13"/>
      <c r="B51" s="13"/>
      <c r="C51" s="13"/>
      <c r="D51" s="13"/>
      <c r="E51" s="13"/>
      <c r="F51" s="13"/>
      <c r="G51" s="13"/>
      <c r="H51" s="13"/>
      <c r="I51" s="13"/>
    </row>
    <row r="52" spans="1:9" ht="12.75">
      <c r="A52" s="572" t="s">
        <v>204</v>
      </c>
      <c r="B52" s="572"/>
      <c r="C52" s="572"/>
      <c r="D52" s="572"/>
      <c r="E52" s="572"/>
      <c r="F52" s="572"/>
      <c r="G52" s="572"/>
      <c r="H52" s="572"/>
      <c r="I52" s="572"/>
    </row>
    <row r="53" spans="1:9" ht="12.75">
      <c r="A53" s="572" t="s">
        <v>205</v>
      </c>
      <c r="B53" s="572"/>
      <c r="C53" s="572"/>
      <c r="D53" s="572"/>
      <c r="E53" s="572"/>
      <c r="F53" s="572"/>
      <c r="G53" s="572"/>
      <c r="H53" s="572"/>
      <c r="I53" s="572"/>
    </row>
    <row r="54" spans="1:9" ht="12.75">
      <c r="A54" s="572" t="s">
        <v>206</v>
      </c>
      <c r="B54" s="572"/>
      <c r="C54" s="572"/>
      <c r="D54" s="572"/>
      <c r="E54" s="572"/>
      <c r="F54" s="572"/>
      <c r="G54" s="572"/>
      <c r="H54" s="572"/>
      <c r="I54" s="572"/>
    </row>
    <row r="55" spans="1:9" ht="12.75">
      <c r="A55" s="572" t="s">
        <v>207</v>
      </c>
      <c r="B55" s="572"/>
      <c r="C55" s="572"/>
      <c r="D55" s="572"/>
      <c r="E55" s="572"/>
      <c r="F55" s="572"/>
      <c r="G55" s="572"/>
      <c r="H55" s="572"/>
      <c r="I55" s="572"/>
    </row>
    <row r="56" spans="1:9" ht="12.75">
      <c r="A56" s="572"/>
      <c r="B56" s="572"/>
      <c r="C56" s="572"/>
      <c r="D56" s="572"/>
      <c r="E56" s="572"/>
      <c r="F56" s="572"/>
      <c r="G56" s="572"/>
      <c r="H56" s="572"/>
      <c r="I56" s="572"/>
    </row>
    <row r="57" spans="1:9" ht="12.75">
      <c r="A57" s="572" t="s">
        <v>208</v>
      </c>
      <c r="B57" s="572"/>
      <c r="C57" s="572"/>
      <c r="D57" s="572"/>
      <c r="E57" s="572"/>
      <c r="F57" s="572"/>
      <c r="G57" s="572"/>
      <c r="H57" s="572"/>
      <c r="I57" s="572"/>
    </row>
    <row r="58" spans="1:9" ht="12.75">
      <c r="A58" s="572" t="s">
        <v>209</v>
      </c>
      <c r="B58" s="572"/>
      <c r="C58" s="572"/>
      <c r="D58" s="572"/>
      <c r="E58" s="572"/>
      <c r="F58" s="572"/>
      <c r="G58" s="572"/>
      <c r="H58" s="572"/>
      <c r="I58" s="572"/>
    </row>
    <row r="59" spans="1:9" ht="12.75">
      <c r="A59" s="572"/>
      <c r="B59" s="572"/>
      <c r="C59" s="572"/>
      <c r="D59" s="572"/>
      <c r="E59" s="572"/>
      <c r="F59" s="572"/>
      <c r="G59" s="572"/>
      <c r="H59" s="572"/>
      <c r="I59" s="572"/>
    </row>
    <row r="60" spans="1:9" ht="12.75">
      <c r="A60" s="570" t="s">
        <v>210</v>
      </c>
      <c r="B60" s="570"/>
      <c r="C60" s="570"/>
      <c r="D60" s="570"/>
      <c r="E60" s="570"/>
      <c r="F60" s="570"/>
      <c r="G60" s="570"/>
      <c r="H60" s="570"/>
      <c r="I60" s="570"/>
    </row>
    <row r="61" spans="1:9" ht="11.25" customHeight="1">
      <c r="A61" s="572" t="s">
        <v>211</v>
      </c>
      <c r="B61" s="572"/>
      <c r="C61" s="572"/>
      <c r="D61" s="572"/>
      <c r="E61" s="572"/>
      <c r="F61" s="572"/>
      <c r="G61" s="572"/>
      <c r="H61" s="572"/>
      <c r="I61" s="572"/>
    </row>
    <row r="62" spans="1:9" ht="12.75">
      <c r="A62" s="572"/>
      <c r="B62" s="572"/>
      <c r="C62" s="572"/>
      <c r="D62" s="572"/>
      <c r="E62" s="572"/>
      <c r="F62" s="572"/>
      <c r="G62" s="572"/>
      <c r="H62" s="572"/>
      <c r="I62" s="572"/>
    </row>
    <row r="63" spans="1:9" ht="12.75">
      <c r="A63" s="570" t="s">
        <v>212</v>
      </c>
      <c r="B63" s="570"/>
      <c r="C63" s="570"/>
      <c r="D63" s="570"/>
      <c r="E63" s="570"/>
      <c r="F63" s="570"/>
      <c r="G63" s="570"/>
      <c r="H63" s="570"/>
      <c r="I63" s="570"/>
    </row>
    <row r="64" spans="1:9" ht="24.75" customHeight="1">
      <c r="A64" s="571" t="s">
        <v>213</v>
      </c>
      <c r="B64" s="571"/>
      <c r="C64" s="571"/>
      <c r="D64" s="571"/>
      <c r="E64" s="571"/>
      <c r="F64" s="571"/>
      <c r="G64" s="571"/>
      <c r="H64" s="571"/>
      <c r="I64" s="571"/>
    </row>
    <row r="65" spans="1:9" ht="12.75">
      <c r="A65" s="572" t="s">
        <v>214</v>
      </c>
      <c r="B65" s="572"/>
      <c r="C65" s="572"/>
      <c r="D65" s="572"/>
      <c r="E65" s="572"/>
      <c r="F65" s="572"/>
      <c r="G65" s="572"/>
      <c r="H65" s="572"/>
      <c r="I65" s="572"/>
    </row>
    <row r="66" spans="1:9" ht="12.75">
      <c r="A66" s="572"/>
      <c r="B66" s="572"/>
      <c r="C66" s="572"/>
      <c r="D66" s="572"/>
      <c r="E66" s="572"/>
      <c r="F66" s="572"/>
      <c r="G66" s="572"/>
      <c r="H66" s="572"/>
      <c r="I66" s="572"/>
    </row>
    <row r="67" spans="1:9" ht="12.75">
      <c r="A67" s="576" t="s">
        <v>215</v>
      </c>
      <c r="B67" s="576"/>
      <c r="C67" s="576"/>
      <c r="D67" s="16"/>
      <c r="E67" s="16"/>
      <c r="F67" s="16"/>
      <c r="G67" s="16"/>
      <c r="H67" s="16"/>
      <c r="I67" s="16"/>
    </row>
    <row r="68" spans="1:9" ht="12.75">
      <c r="A68" s="572" t="s">
        <v>216</v>
      </c>
      <c r="B68" s="572"/>
      <c r="C68" s="572"/>
      <c r="D68" s="16"/>
      <c r="E68" s="16"/>
      <c r="F68" s="17">
        <v>0.33</v>
      </c>
      <c r="G68" s="16"/>
      <c r="H68" s="16"/>
      <c r="I68" s="16"/>
    </row>
    <row r="69" spans="1:9" ht="12.75">
      <c r="A69" s="572"/>
      <c r="B69" s="572"/>
      <c r="C69" s="572"/>
      <c r="D69" s="16"/>
      <c r="E69" s="16"/>
      <c r="F69" s="18"/>
      <c r="G69" s="16"/>
      <c r="H69" s="16"/>
      <c r="I69" s="16"/>
    </row>
    <row r="70" spans="1:9" ht="12.75">
      <c r="A70" s="576" t="s">
        <v>217</v>
      </c>
      <c r="B70" s="576"/>
      <c r="C70" s="576"/>
      <c r="D70" s="16"/>
      <c r="E70" s="16"/>
      <c r="F70" s="18"/>
      <c r="G70" s="16"/>
      <c r="H70" s="16"/>
      <c r="I70" s="16"/>
    </row>
    <row r="71" spans="1:9" ht="12.75">
      <c r="A71" s="572" t="s">
        <v>218</v>
      </c>
      <c r="B71" s="572"/>
      <c r="C71" s="572"/>
      <c r="D71" s="16"/>
      <c r="E71" s="16"/>
      <c r="F71" s="17">
        <v>0.05</v>
      </c>
      <c r="G71" s="16"/>
      <c r="H71" s="16"/>
      <c r="I71" s="16"/>
    </row>
    <row r="72" spans="1:9" ht="12.75">
      <c r="A72" s="572" t="s">
        <v>219</v>
      </c>
      <c r="B72" s="572"/>
      <c r="C72" s="572"/>
      <c r="D72" s="16"/>
      <c r="E72" s="16"/>
      <c r="F72" s="19">
        <v>0.1</v>
      </c>
      <c r="G72" s="16"/>
      <c r="H72" s="16"/>
      <c r="I72" s="16"/>
    </row>
    <row r="73" spans="1:9" ht="12.75">
      <c r="A73" s="572" t="s">
        <v>220</v>
      </c>
      <c r="B73" s="572"/>
      <c r="C73" s="572"/>
      <c r="D73" s="16"/>
      <c r="E73" s="16"/>
      <c r="F73" s="19">
        <v>0.2</v>
      </c>
      <c r="G73" s="16"/>
      <c r="H73" s="16"/>
      <c r="I73" s="16"/>
    </row>
    <row r="74" spans="1:9" ht="12.75">
      <c r="A74" s="572" t="s">
        <v>221</v>
      </c>
      <c r="B74" s="572"/>
      <c r="C74" s="572"/>
      <c r="D74" s="16"/>
      <c r="E74" s="16"/>
      <c r="F74" s="19">
        <v>0.33</v>
      </c>
      <c r="G74" s="16"/>
      <c r="H74" s="16"/>
      <c r="I74" s="16"/>
    </row>
    <row r="75" spans="1:9" ht="12.75">
      <c r="A75" s="572" t="s">
        <v>222</v>
      </c>
      <c r="B75" s="572"/>
      <c r="C75" s="572"/>
      <c r="D75" s="16"/>
      <c r="E75" s="16"/>
      <c r="F75" s="19">
        <v>0.35</v>
      </c>
      <c r="G75" s="16"/>
      <c r="H75" s="16"/>
      <c r="I75" s="16"/>
    </row>
    <row r="76" spans="1:9" ht="12.75">
      <c r="A76" s="572" t="s">
        <v>223</v>
      </c>
      <c r="B76" s="572"/>
      <c r="C76" s="572"/>
      <c r="D76" s="16"/>
      <c r="E76" s="16"/>
      <c r="F76" s="19">
        <v>0.2</v>
      </c>
      <c r="G76" s="16"/>
      <c r="H76" s="16"/>
      <c r="I76" s="16"/>
    </row>
    <row r="77" spans="1:6" ht="12.75">
      <c r="A77" s="572" t="s">
        <v>224</v>
      </c>
      <c r="B77" s="572"/>
      <c r="C77" s="572"/>
      <c r="F77" s="17">
        <v>0.35</v>
      </c>
    </row>
    <row r="78" spans="1:3" ht="12.75">
      <c r="A78" s="572" t="s">
        <v>225</v>
      </c>
      <c r="B78" s="572"/>
      <c r="C78" s="572"/>
    </row>
    <row r="79" spans="1:3" ht="12.75">
      <c r="A79" s="16"/>
      <c r="B79" s="16"/>
      <c r="C79" s="16"/>
    </row>
    <row r="80" spans="1:9" ht="12.75">
      <c r="A80" s="570" t="s">
        <v>226</v>
      </c>
      <c r="B80" s="570"/>
      <c r="C80" s="570"/>
      <c r="D80" s="570"/>
      <c r="E80" s="570"/>
      <c r="F80" s="570"/>
      <c r="G80" s="570"/>
      <c r="H80" s="570"/>
      <c r="I80" s="570"/>
    </row>
    <row r="81" spans="1:9" ht="23.25" customHeight="1">
      <c r="A81" s="571" t="s">
        <v>227</v>
      </c>
      <c r="B81" s="571"/>
      <c r="C81" s="571"/>
      <c r="D81" s="571"/>
      <c r="E81" s="571"/>
      <c r="F81" s="571"/>
      <c r="G81" s="571"/>
      <c r="H81" s="571"/>
      <c r="I81" s="571"/>
    </row>
    <row r="83" spans="1:9" ht="12.75">
      <c r="A83" s="570" t="s">
        <v>228</v>
      </c>
      <c r="B83" s="570"/>
      <c r="C83" s="570"/>
      <c r="D83" s="570"/>
      <c r="E83" s="570"/>
      <c r="F83" s="570"/>
      <c r="G83" s="570"/>
      <c r="H83" s="570"/>
      <c r="I83" s="570"/>
    </row>
    <row r="84" spans="1:9" ht="37.5" customHeight="1">
      <c r="A84" s="571" t="s">
        <v>229</v>
      </c>
      <c r="B84" s="571"/>
      <c r="C84" s="571"/>
      <c r="D84" s="571"/>
      <c r="E84" s="571"/>
      <c r="F84" s="571"/>
      <c r="G84" s="571"/>
      <c r="H84" s="571"/>
      <c r="I84" s="571"/>
    </row>
    <row r="85" spans="1:9" ht="12.75">
      <c r="A85" s="577"/>
      <c r="B85" s="577"/>
      <c r="C85" s="577"/>
      <c r="D85" s="577"/>
      <c r="E85" s="577"/>
      <c r="F85" s="577"/>
      <c r="G85" s="577"/>
      <c r="H85" s="577"/>
      <c r="I85" s="577"/>
    </row>
    <row r="86" spans="1:9" ht="12.75">
      <c r="A86" s="570" t="s">
        <v>230</v>
      </c>
      <c r="B86" s="570"/>
      <c r="C86" s="570"/>
      <c r="D86" s="570"/>
      <c r="E86" s="570"/>
      <c r="F86" s="570"/>
      <c r="G86" s="570"/>
      <c r="H86" s="570"/>
      <c r="I86" s="570"/>
    </row>
    <row r="87" spans="1:9" ht="24.75" customHeight="1">
      <c r="A87" s="571" t="s">
        <v>231</v>
      </c>
      <c r="B87" s="571"/>
      <c r="C87" s="571"/>
      <c r="D87" s="571"/>
      <c r="E87" s="571"/>
      <c r="F87" s="571"/>
      <c r="G87" s="571"/>
      <c r="H87" s="571"/>
      <c r="I87" s="571"/>
    </row>
    <row r="88" spans="1:9" ht="12.75">
      <c r="A88" s="572"/>
      <c r="B88" s="572"/>
      <c r="C88" s="572"/>
      <c r="D88" s="572"/>
      <c r="E88" s="572"/>
      <c r="F88" s="572"/>
      <c r="G88" s="572"/>
      <c r="H88" s="572"/>
      <c r="I88" s="572"/>
    </row>
    <row r="89" spans="1:9" ht="12.75">
      <c r="A89" s="570" t="s">
        <v>232</v>
      </c>
      <c r="B89" s="570"/>
      <c r="C89" s="570"/>
      <c r="D89" s="570"/>
      <c r="E89" s="570"/>
      <c r="F89" s="570"/>
      <c r="G89" s="570"/>
      <c r="H89" s="570"/>
      <c r="I89" s="570"/>
    </row>
    <row r="90" spans="1:9" ht="24" customHeight="1">
      <c r="A90" s="571" t="s">
        <v>233</v>
      </c>
      <c r="B90" s="571"/>
      <c r="C90" s="571"/>
      <c r="D90" s="571"/>
      <c r="E90" s="571"/>
      <c r="F90" s="571"/>
      <c r="G90" s="571"/>
      <c r="H90" s="571"/>
      <c r="I90" s="571"/>
    </row>
    <row r="91" spans="1:9" ht="12.75">
      <c r="A91" s="572"/>
      <c r="B91" s="572"/>
      <c r="C91" s="572"/>
      <c r="D91" s="572"/>
      <c r="E91" s="572"/>
      <c r="F91" s="572"/>
      <c r="G91" s="572"/>
      <c r="H91" s="572"/>
      <c r="I91" s="572"/>
    </row>
    <row r="92" spans="1:9" ht="12.75">
      <c r="A92" s="570" t="s">
        <v>234</v>
      </c>
      <c r="B92" s="570"/>
      <c r="C92" s="570"/>
      <c r="D92" s="570"/>
      <c r="E92" s="570"/>
      <c r="F92" s="570"/>
      <c r="G92" s="570"/>
      <c r="H92" s="570"/>
      <c r="I92" s="570"/>
    </row>
    <row r="93" spans="1:9" ht="47.25" customHeight="1">
      <c r="A93" s="571" t="s">
        <v>235</v>
      </c>
      <c r="B93" s="571"/>
      <c r="C93" s="571"/>
      <c r="D93" s="571"/>
      <c r="E93" s="571"/>
      <c r="F93" s="571"/>
      <c r="G93" s="571"/>
      <c r="H93" s="571"/>
      <c r="I93" s="571"/>
    </row>
    <row r="94" spans="1:9" ht="12.75">
      <c r="A94" s="16"/>
      <c r="B94" s="16"/>
      <c r="C94" s="16"/>
      <c r="D94" s="16"/>
      <c r="E94" s="16"/>
      <c r="F94" s="16"/>
      <c r="G94" s="16"/>
      <c r="H94" s="16"/>
      <c r="I94" s="15"/>
    </row>
  </sheetData>
  <mergeCells count="87">
    <mergeCell ref="A92:I92"/>
    <mergeCell ref="A93:I93"/>
    <mergeCell ref="A88:I88"/>
    <mergeCell ref="A89:I89"/>
    <mergeCell ref="A90:I90"/>
    <mergeCell ref="A91:I91"/>
    <mergeCell ref="A84:I84"/>
    <mergeCell ref="A85:I85"/>
    <mergeCell ref="A86:I86"/>
    <mergeCell ref="A87:I87"/>
    <mergeCell ref="A78:C78"/>
    <mergeCell ref="A80:I80"/>
    <mergeCell ref="A81:I81"/>
    <mergeCell ref="A83:I83"/>
    <mergeCell ref="A74:C74"/>
    <mergeCell ref="A75:C75"/>
    <mergeCell ref="A76:C76"/>
    <mergeCell ref="A77:C77"/>
    <mergeCell ref="A70:C70"/>
    <mergeCell ref="A71:C71"/>
    <mergeCell ref="A72:C72"/>
    <mergeCell ref="A73:C73"/>
    <mergeCell ref="A66:I66"/>
    <mergeCell ref="A67:C67"/>
    <mergeCell ref="A68:C68"/>
    <mergeCell ref="A69:C69"/>
    <mergeCell ref="A62:I62"/>
    <mergeCell ref="A63:I63"/>
    <mergeCell ref="A64:I64"/>
    <mergeCell ref="A65:I65"/>
    <mergeCell ref="A58:I58"/>
    <mergeCell ref="A59:I59"/>
    <mergeCell ref="A60:I60"/>
    <mergeCell ref="A61:I61"/>
    <mergeCell ref="A54:I54"/>
    <mergeCell ref="A55:I55"/>
    <mergeCell ref="A56:I56"/>
    <mergeCell ref="A57:I57"/>
    <mergeCell ref="A49:I49"/>
    <mergeCell ref="A50:I50"/>
    <mergeCell ref="A52:I52"/>
    <mergeCell ref="A53:I53"/>
    <mergeCell ref="A45:I45"/>
    <mergeCell ref="A46:I46"/>
    <mergeCell ref="A47:H47"/>
    <mergeCell ref="A48:I48"/>
    <mergeCell ref="A41:I41"/>
    <mergeCell ref="A42:I42"/>
    <mergeCell ref="A43:I43"/>
    <mergeCell ref="A44:I44"/>
    <mergeCell ref="A35:I35"/>
    <mergeCell ref="A36:I36"/>
    <mergeCell ref="A37:I37"/>
    <mergeCell ref="C38:D38"/>
    <mergeCell ref="E38:F38"/>
    <mergeCell ref="A32:C32"/>
    <mergeCell ref="D32:I32"/>
    <mergeCell ref="A33:I33"/>
    <mergeCell ref="A34:I34"/>
    <mergeCell ref="A28:I28"/>
    <mergeCell ref="A29:I29"/>
    <mergeCell ref="A30:I30"/>
    <mergeCell ref="A31:I31"/>
    <mergeCell ref="A24:I24"/>
    <mergeCell ref="A25:I25"/>
    <mergeCell ref="A26:I26"/>
    <mergeCell ref="A27:I27"/>
    <mergeCell ref="A20:I20"/>
    <mergeCell ref="A21:I21"/>
    <mergeCell ref="A22:I22"/>
    <mergeCell ref="A23:I23"/>
    <mergeCell ref="A15:I15"/>
    <mergeCell ref="A16:I16"/>
    <mergeCell ref="A17:I17"/>
    <mergeCell ref="A19:I19"/>
    <mergeCell ref="A11:I11"/>
    <mergeCell ref="A12:I12"/>
    <mergeCell ref="A13:I13"/>
    <mergeCell ref="A14:I14"/>
    <mergeCell ref="A6:I6"/>
    <mergeCell ref="A8:I8"/>
    <mergeCell ref="A9:I9"/>
    <mergeCell ref="A10:I10"/>
    <mergeCell ref="A1:I1"/>
    <mergeCell ref="A2:I2"/>
    <mergeCell ref="A3:I3"/>
    <mergeCell ref="A5:I5"/>
  </mergeCells>
  <printOptions/>
  <pageMargins left="0.75" right="0.75" top="1" bottom="1" header="0.5" footer="0.5"/>
  <pageSetup firstPageNumber="12" useFirstPageNumber="1" horizontalDpi="600" verticalDpi="600" orientation="portrait" paperSize="9" r:id="rId1"/>
  <headerFooter alignWithMargins="0">
    <oddHeader>&amp;CRīgas juvelierizstrādājumu rūpnīca" JSC /AS/ single ID.40003044420
Annual account for the period from 01.01.2008 to 31.12.2008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RJUV</cp:lastModifiedBy>
  <cp:lastPrinted>2009-02-24T11:39:07Z</cp:lastPrinted>
  <dcterms:created xsi:type="dcterms:W3CDTF">1996-10-14T23:33:28Z</dcterms:created>
  <dcterms:modified xsi:type="dcterms:W3CDTF">2009-03-20T08:06:50Z</dcterms:modified>
  <cp:category/>
  <cp:version/>
  <cp:contentType/>
  <cp:contentStatus/>
</cp:coreProperties>
</file>