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nema\Desktop\Batches\"/>
    </mc:Choice>
  </mc:AlternateContent>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LookupValues'!$B$59:$B$125</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LookupValues'!$B$145:$B$147</definedName>
    <definedName name="Market_Maker">LookupValues!$N$2:$N$24</definedName>
    <definedName name="Market_Maker_Table">LookupValues!$N$2:$O$24</definedName>
    <definedName name="MarketmakerDanishFunds">'Danish Funds LookupValues'!$B$128:$B$143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L1" authorId="1" shapeId="0">
      <text>
        <r>
          <rPr>
            <b/>
            <sz val="9"/>
            <color indexed="81"/>
            <rFont val="Tahoma"/>
            <charset val="1"/>
          </rPr>
          <t xml:space="preserve">Instructions: 
</t>
        </r>
        <r>
          <rPr>
            <sz val="9"/>
            <color indexed="81"/>
            <rFont val="Tahoma"/>
            <family val="2"/>
          </rPr>
          <t>MiFID II requirement, detailed information http://ec.europa.eu/finance/securities/docs/isd/mifid/rts/160714-rts-2-annex_en.pdf</t>
        </r>
        <r>
          <rPr>
            <sz val="9"/>
            <color indexed="81"/>
            <rFont val="Tahoma"/>
            <charset val="1"/>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3"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K1" authorId="1" shapeId="0">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Afdelingen.</t>
        </r>
        <r>
          <rPr>
            <sz val="9"/>
            <color indexed="81"/>
            <rFont val="Tahoma"/>
            <family val="2"/>
          </rPr>
          <t xml:space="preserve">
</t>
        </r>
      </text>
    </comment>
    <comment ref="J6" authorId="1" shapeId="0">
      <text>
        <r>
          <rPr>
            <b/>
            <sz val="9"/>
            <color indexed="81"/>
            <rFont val="Tahoma"/>
            <family val="2"/>
          </rPr>
          <t xml:space="preserve">Instructions: Udstedelsesvaluta
</t>
        </r>
      </text>
    </comment>
    <comment ref="K6" authorId="1" shapeId="0">
      <text>
        <r>
          <rPr>
            <b/>
            <sz val="9"/>
            <color indexed="81"/>
            <rFont val="Tahoma"/>
            <family val="2"/>
          </rPr>
          <t xml:space="preserve">Instructions: Handelsvaluta
</t>
        </r>
        <r>
          <rPr>
            <sz val="9"/>
            <color indexed="81"/>
            <rFont val="Tahoma"/>
            <family val="2"/>
          </rPr>
          <t xml:space="preserve">
</t>
        </r>
      </text>
    </comment>
    <comment ref="L6" authorId="1" shapeId="0">
      <text>
        <r>
          <rPr>
            <b/>
            <sz val="9"/>
            <color indexed="81"/>
            <rFont val="Tahoma"/>
            <family val="2"/>
          </rPr>
          <t>Instructions:</t>
        </r>
        <r>
          <rPr>
            <sz val="9"/>
            <color indexed="81"/>
            <rFont val="Tahoma"/>
            <family val="2"/>
          </rPr>
          <t xml:space="preserve">
Stykstørrelse på bevis
</t>
        </r>
      </text>
    </comment>
    <comment ref="M6" authorId="1" shape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<sst xmlns="http://schemas.openxmlformats.org/spreadsheetml/2006/main" count="3322" uniqueCount="2200">
  <si>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</si>
  <si>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</si>
  <si>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</si>
  <si>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</si>
  <si>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</si>
  <si>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</si>
  <si>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</si>
  <si>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</si>
  <si>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</si>
  <si>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</si>
  <si>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</si>
  <si>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</si>
  <si>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</si>
  <si>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</si>
  <si>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</si>
  <si>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</si>
  <si>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</si>
  <si>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</si>
  <si>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</si>
  <si>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</si>
  <si>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</si>
  <si>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</si>
  <si>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</si>
  <si>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</si>
  <si>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</si>
  <si>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</si>
  <si>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</si>
  <si>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</si>
  <si>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</si>
  <si>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</si>
  <si>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</si>
  <si>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</si>
  <si>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</si>
  <si>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</si>
  <si>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</si>
  <si>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</si>
  <si>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</si>
  <si>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</si>
  <si>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</si>
  <si>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</si>
  <si>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</si>
  <si>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</si>
  <si>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</si>
  <si>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</si>
  <si>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</si>
  <si>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</si>
  <si>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</si>
  <si>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</si>
  <si>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</si>
  <si>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</si>
  <si>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</si>
  <si>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</si>
  <si>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</si>
  <si>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</si>
  <si>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</si>
  <si>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</si>
  <si>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</si>
  <si>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</si>
  <si>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</si>
  <si>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</si>
  <si>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</si>
  <si>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</si>
  <si>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</si>
  <si>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</si>
  <si>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</si>
  <si>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</si>
  <si>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</si>
  <si>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</si>
  <si>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</si>
  <si>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</si>
  <si>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</si>
  <si>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</si>
  <si>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</si>
  <si>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</si>
  <si>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</si>
  <si>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</si>
  <si>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</si>
  <si>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</si>
  <si>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</si>
  <si>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</si>
  <si>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</si>
  <si>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</si>
  <si>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</si>
  <si>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</si>
  <si>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</si>
  <si>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</si>
  <si>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</si>
  <si>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</si>
  <si>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</si>
  <si>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</si>
  <si>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</si>
  <si>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</si>
  <si>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</si>
  <si>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</si>
  <si>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</si>
  <si>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</si>
  <si>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</si>
  <si>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</si>
  <si>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</si>
  <si>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</si>
  <si>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</si>
  <si>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</si>
  <si>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</si>
  <si>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</si>
  <si>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</si>
  <si>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</si>
  <si>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</si>
  <si>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</si>
  <si>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</si>
  <si>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</si>
  <si>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</si>
  <si>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</si>
  <si>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</si>
  <si>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</si>
  <si>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</si>
  <si>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</si>
  <si>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</si>
  <si>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</si>
  <si>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</si>
  <si>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</si>
  <si>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</si>
  <si>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</si>
  <si>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</si>
  <si>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</si>
  <si>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</si>
  <si>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</si>
  <si>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</si>
  <si>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</si>
  <si>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</si>
  <si>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</si>
  <si>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</si>
  <si>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</si>
  <si>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</si>
  <si>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</si>
  <si>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</si>
  <si>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</si>
  <si>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</si>
  <si>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</si>
  <si>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</si>
  <si>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</si>
  <si>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</si>
  <si>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</si>
  <si>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</si>
  <si>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</si>
  <si>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</si>
  <si>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</si>
  <si>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</si>
  <si>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</si>
  <si>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</si>
  <si>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</si>
  <si>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</si>
  <si>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</si>
  <si>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</si>
  <si>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</si>
  <si>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</si>
  <si>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</si>
  <si>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</si>
  <si>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</si>
  <si>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</si>
  <si>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</si>
  <si>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</si>
  <si>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</si>
  <si>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</si>
  <si>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</si>
  <si>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</si>
  <si>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</si>
  <si>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</si>
  <si>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</si>
  <si>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</si>
  <si>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</si>
  <si>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</si>
  <si>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</si>
  <si>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</si>
  <si>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</si>
  <si>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</si>
  <si>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</si>
  <si>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</si>
  <si>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</si>
  <si>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</si>
  <si>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</si>
  <si>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</si>
  <si>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</si>
  <si>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</si>
  <si>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</si>
  <si>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</si>
  <si>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</si>
  <si>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</si>
  <si>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</si>
  <si>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</si>
  <si>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</si>
  <si>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</si>
  <si>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</si>
  <si>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</si>
  <si>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</si>
  <si>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</si>
  <si>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</si>
  <si>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</si>
  <si>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</si>
  <si>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</si>
  <si>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</si>
  <si>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</si>
  <si>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</si>
  <si>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</si>
  <si>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</si>
  <si>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</si>
  <si>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</si>
  <si>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</si>
  <si>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</si>
  <si>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</si>
  <si>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</si>
  <si>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</si>
  <si>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</si>
  <si>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</si>
  <si>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</si>
  <si>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</si>
  <si>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</si>
  <si>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</si>
  <si>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</si>
  <si>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</si>
  <si>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</si>
  <si>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</si>
  <si>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</si>
  <si>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</si>
  <si>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</si>
  <si>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</si>
  <si>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</si>
  <si>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</si>
  <si>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</si>
  <si>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</si>
  <si>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</si>
  <si>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</si>
  <si>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</si>
  <si>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</si>
  <si>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</si>
  <si>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</si>
  <si>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</si>
  <si>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</si>
  <si>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</si>
  <si>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</si>
  <si>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</si>
  <si>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</si>
  <si>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</si>
  <si>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</si>
  <si>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</si>
  <si>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</si>
  <si>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</si>
  <si>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</si>
  <si>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</si>
  <si>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</si>
  <si>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</si>
  <si>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</si>
  <si>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</si>
  <si>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</si>
  <si>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</si>
  <si>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</si>
  <si>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</si>
  <si>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</si>
  <si>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</si>
  <si>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</si>
  <si>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</si>
  <si>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</si>
  <si>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</si>
  <si>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</si>
  <si>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</si>
  <si>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</si>
  <si>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</si>
  <si>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</si>
  <si>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</si>
  <si>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</si>
  <si>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</si>
  <si>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</si>
  <si>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</si>
  <si>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</si>
  <si>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</si>
  <si>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</si>
  <si>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</si>
  <si>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</si>
  <si>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</si>
  <si>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</si>
  <si>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</si>
  <si>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</si>
  <si>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</si>
  <si>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</si>
  <si>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</si>
  <si>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</si>
  <si>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</si>
  <si>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</si>
  <si>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</si>
  <si>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</si>
  <si>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</si>
  <si>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</si>
  <si>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</si>
  <si>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</si>
  <si>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</si>
  <si>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</si>
  <si>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</si>
  <si>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</si>
  <si>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</si>
  <si>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</si>
  <si>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</si>
  <si>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</si>
  <si>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</si>
  <si>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</si>
  <si>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</si>
  <si>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</si>
  <si>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</si>
  <si>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</si>
  <si>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</si>
  <si>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</si>
  <si>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</si>
  <si>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</si>
  <si>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</si>
  <si>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</si>
  <si>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</si>
  <si>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</si>
  <si>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</si>
  <si>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</si>
  <si>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</si>
  <si>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</si>
  <si>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</si>
  <si>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</si>
  <si>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</si>
  <si>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</si>
  <si>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</si>
  <si>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</si>
  <si>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</si>
  <si>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</si>
  <si>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</si>
  <si>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</si>
  <si>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</si>
  <si>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</si>
  <si>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</si>
  <si>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</si>
  <si>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</si>
  <si>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</si>
  <si>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</si>
  <si>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</si>
  <si>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</si>
  <si>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</si>
  <si>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</si>
  <si>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</si>
  <si>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</si>
  <si>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</si>
  <si>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</si>
  <si>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</si>
  <si>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</si>
  <si>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</si>
  <si>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</si>
  <si>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</si>
  <si>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</si>
  <si>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</si>
  <si>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</si>
  <si>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</si>
  <si>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</si>
  <si>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</si>
  <si>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</si>
  <si>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</si>
  <si>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</si>
  <si>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</si>
  <si>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</si>
  <si>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</si>
  <si>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</si>
  <si>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</si>
  <si>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</si>
  <si>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</si>
  <si>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</si>
  <si>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</si>
  <si>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</si>
  <si>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</si>
  <si>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</si>
  <si>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</si>
  <si>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</si>
  <si>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</si>
  <si>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</si>
  <si>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</si>
  <si>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</si>
  <si>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</si>
  <si>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</si>
  <si>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</si>
  <si>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</si>
  <si>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</si>
  <si>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</si>
  <si>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</si>
  <si>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</si>
  <si>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</si>
  <si>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</si>
  <si>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</si>
  <si>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</si>
  <si>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</si>
  <si>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</si>
  <si>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</si>
  <si>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</si>
  <si>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</si>
  <si>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</si>
  <si>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</si>
  <si>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</si>
  <si>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</si>
  <si>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</si>
  <si>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</si>
  <si>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</si>
  <si>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</si>
  <si>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</si>
  <si>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</si>
  <si>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</si>
  <si>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</si>
  <si>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</si>
  <si>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</si>
  <si>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</si>
  <si>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</si>
  <si>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</si>
  <si>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</si>
  <si>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</si>
  <si>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</si>
  <si>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</si>
  <si>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</si>
  <si>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</si>
  <si>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</si>
  <si>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</si>
  <si>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</si>
  <si>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</si>
  <si>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</si>
  <si>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</si>
  <si>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</si>
  <si>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</si>
  <si>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</si>
  <si>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</si>
  <si>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</si>
  <si>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</si>
  <si>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</si>
  <si>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</si>
  <si>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</si>
  <si>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</si>
  <si>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</si>
  <si>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</si>
  <si>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</si>
  <si>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</si>
  <si>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</si>
  <si>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</si>
  <si>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</si>
  <si>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</si>
  <si>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</si>
  <si>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</si>
  <si>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</si>
  <si>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</si>
  <si>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</si>
  <si>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</si>
  <si>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</si>
  <si>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</si>
  <si>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</si>
  <si>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</si>
  <si>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</si>
  <si>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</si>
  <si>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</si>
  <si>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</si>
  <si>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</si>
  <si>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</si>
  <si>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</si>
  <si>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</si>
  <si>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</si>
  <si>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</si>
  <si>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</si>
  <si>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</si>
  <si>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</si>
  <si>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</si>
  <si>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</si>
  <si>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</si>
  <si>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</si>
  <si>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</si>
  <si>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</si>
  <si>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</si>
  <si>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</si>
  <si>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</si>
  <si>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</si>
  <si>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</si>
  <si>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</si>
  <si>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</si>
  <si>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</si>
  <si>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</si>
  <si>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</si>
  <si>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</si>
  <si>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</si>
  <si>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</si>
  <si>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</si>
  <si>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</si>
  <si>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</si>
  <si>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</si>
  <si>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</si>
  <si>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</si>
  <si>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</si>
  <si>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</si>
  <si>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</si>
  <si>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</si>
  <si>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</si>
  <si>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</si>
  <si>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</si>
  <si>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</si>
  <si>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</si>
  <si>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</si>
  <si>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</si>
  <si>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</si>
  <si>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</si>
  <si>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</si>
  <si>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</si>
  <si>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</si>
  <si>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</si>
  <si>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</si>
  <si>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</si>
  <si>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</si>
  <si>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</si>
  <si>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</si>
  <si>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</si>
  <si>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</si>
  <si>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</si>
  <si>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</si>
  <si>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</si>
  <si>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</si>
  <si>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</si>
  <si>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</si>
  <si>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</si>
  <si>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</si>
  <si>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</si>
  <si>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</si>
  <si>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</si>
  <si>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</si>
  <si>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</si>
  <si>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</si>
  <si>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</si>
  <si>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</si>
  <si>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</si>
  <si>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</si>
  <si>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</si>
  <si>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</si>
  <si>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</si>
  <si>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</si>
  <si>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</si>
  <si>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</si>
  <si>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</si>
  <si>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</si>
  <si>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</si>
  <si>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</si>
  <si>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</si>
  <si>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</si>
  <si>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</si>
  <si>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</si>
  <si>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</si>
  <si>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</si>
  <si>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</si>
  <si>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</si>
  <si>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</si>
  <si>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</si>
  <si>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</si>
  <si>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</si>
  <si>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</si>
  <si>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</si>
  <si>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</si>
  <si>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</si>
  <si>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</si>
  <si>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</si>
  <si>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</si>
  <si>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</si>
  <si>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</si>
  <si>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</si>
  <si>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</si>
  <si>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</si>
  <si>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</si>
  <si>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</si>
  <si>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</si>
  <si>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</si>
  <si>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</si>
  <si>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</si>
  <si>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</si>
  <si>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</si>
  <si>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</si>
  <si>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</si>
  <si>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</si>
  <si>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</si>
  <si>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</si>
  <si>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</si>
  <si>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</si>
  <si>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</si>
  <si>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</si>
  <si>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</si>
  <si>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</si>
  <si>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</si>
  <si>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</si>
  <si>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</si>
  <si>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</si>
  <si>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</si>
  <si>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</si>
  <si>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</si>
  <si>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</si>
  <si>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</si>
  <si>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</si>
  <si>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</si>
  <si>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</si>
  <si>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</si>
  <si>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</si>
  <si>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</si>
  <si>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</si>
  <si>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</si>
  <si>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</si>
  <si>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</si>
  <si>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</si>
  <si>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</si>
  <si>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</si>
  <si>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</si>
  <si>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</si>
  <si>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</si>
  <si>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</si>
  <si>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</si>
  <si>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</si>
  <si>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</si>
  <si>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</si>
  <si>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</si>
  <si>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</si>
  <si>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</si>
  <si>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</si>
  <si>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</si>
  <si>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</si>
  <si>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</si>
  <si>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</si>
  <si>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</si>
  <si>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</si>
  <si>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</si>
  <si>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</si>
  <si>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</si>
  <si>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</si>
  <si>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</si>
  <si>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</si>
  <si>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</si>
  <si>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</si>
  <si>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</si>
  <si>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</si>
  <si>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</si>
  <si>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</si>
  <si>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</si>
  <si>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</si>
  <si>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</si>
  <si>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</si>
  <si>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</si>
  <si>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</si>
  <si>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</si>
  <si>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</si>
  <si>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</si>
  <si>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</si>
  <si>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</si>
  <si>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</si>
  <si>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</si>
  <si>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</si>
  <si>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</si>
  <si>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</si>
  <si>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</si>
  <si>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</si>
  <si>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</si>
  <si>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</si>
  <si>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</si>
  <si>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</si>
  <si>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</si>
  <si>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</si>
  <si>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</si>
  <si>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</si>
  <si>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</si>
  <si>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</si>
  <si>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</si>
  <si>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</si>
  <si>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</si>
  <si>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</si>
  <si>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</si>
  <si>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</si>
  <si>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</si>
  <si>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</si>
  <si>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</si>
  <si>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</si>
  <si>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</si>
  <si>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</si>
  <si>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</si>
  <si>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</si>
  <si>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</si>
  <si>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</si>
  <si>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</si>
  <si>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</si>
  <si>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</si>
  <si>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</si>
  <si>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</si>
  <si>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</si>
  <si>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</si>
  <si>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</si>
  <si>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</si>
  <si>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</si>
  <si>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</si>
  <si>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</si>
  <si>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</si>
  <si>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</si>
  <si>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</si>
  <si>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</si>
  <si>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</si>
  <si>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</si>
  <si>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</si>
  <si>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</si>
  <si>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</si>
  <si>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</si>
  <si>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</si>
  <si>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</si>
  <si>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</si>
  <si>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</si>
  <si>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</si>
  <si>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</si>
  <si>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</si>
  <si>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</si>
  <si>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</si>
  <si>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</si>
  <si>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</si>
  <si>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</si>
  <si>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</si>
  <si>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</si>
  <si>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</si>
  <si>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</si>
  <si>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</si>
  <si>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</si>
  <si>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</si>
  <si>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</si>
  <si>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</si>
  <si>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</si>
  <si>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</si>
  <si>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</si>
  <si>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</si>
  <si>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</si>
  <si>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</si>
  <si>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</si>
  <si>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</si>
  <si>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</si>
  <si>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</si>
  <si>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</si>
  <si>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</si>
  <si>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</si>
  <si>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</si>
  <si>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</si>
  <si>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</si>
  <si>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</si>
  <si>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</si>
  <si>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</si>
  <si>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</si>
  <si>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</si>
  <si>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</si>
  <si>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</si>
  <si>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</si>
  <si>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</si>
  <si>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</si>
  <si>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</si>
  <si>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</si>
  <si>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</si>
  <si>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</si>
  <si>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</si>
  <si>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</si>
  <si>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</si>
  <si>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</si>
  <si>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</si>
  <si>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</si>
  <si>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</si>
  <si>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</si>
  <si>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</si>
  <si>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</si>
  <si>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</si>
  <si>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</si>
  <si>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</si>
  <si>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</si>
  <si>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</si>
  <si>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</si>
  <si>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</si>
  <si>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</si>
  <si>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</si>
  <si>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</si>
  <si>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</si>
  <si>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</si>
  <si>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</si>
  <si>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</si>
  <si>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</si>
  <si>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</si>
  <si>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</si>
  <si>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</si>
  <si>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</si>
  <si>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</si>
  <si>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</si>
  <si>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</si>
  <si>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</si>
  <si>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</si>
  <si>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</si>
  <si>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</si>
  <si>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</si>
  <si>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</si>
  <si>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</si>
  <si>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</si>
  <si>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</si>
  <si>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</si>
  <si>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</si>
  <si>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</si>
  <si>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</si>
  <si>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</si>
  <si>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</si>
  <si>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</si>
  <si>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</si>
  <si>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</si>
  <si>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</si>
  <si>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</si>
  <si>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</si>
  <si>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</si>
  <si>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</si>
  <si>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</si>
  <si>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</si>
  <si>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</si>
  <si>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</si>
  <si>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</si>
  <si>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</si>
  <si>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</si>
  <si>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</si>
  <si>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</si>
  <si>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</si>
  <si>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</si>
  <si>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</si>
  <si>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</si>
  <si>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</si>
  <si>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</si>
  <si>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</si>
  <si>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</si>
  <si>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</si>
  <si>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</si>
  <si>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</si>
  <si>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</si>
  <si>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</si>
  <si>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</si>
  <si>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</si>
  <si>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</si>
  <si>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</si>
  <si>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</si>
  <si>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</si>
  <si>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</si>
  <si>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</si>
  <si>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</si>
  <si>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</si>
  <si>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</si>
  <si>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</si>
  <si>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</si>
  <si>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</si>
  <si>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</si>
  <si>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</si>
  <si>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</si>
  <si>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</si>
  <si>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</si>
  <si>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</si>
  <si>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</si>
  <si>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</si>
  <si>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</si>
  <si>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</si>
  <si>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</si>
  <si>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</si>
  <si>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</si>
  <si>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</si>
  <si>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</si>
  <si>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</si>
  <si>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</si>
  <si>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</si>
  <si>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</si>
  <si>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</si>
  <si>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</si>
  <si>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</si>
  <si>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</si>
  <si>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</si>
  <si>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</si>
  <si>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</si>
  <si>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</si>
  <si>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</si>
  <si>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</si>
  <si>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</si>
  <si>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</si>
  <si>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</si>
  <si>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</si>
  <si>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</si>
  <si>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</si>
  <si>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</si>
  <si>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</si>
  <si>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</si>
  <si>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</si>
  <si>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</si>
  <si>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</si>
  <si>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</si>
  <si>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</si>
  <si>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</si>
  <si>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</si>
  <si>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</si>
  <si>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</si>
  <si>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</si>
  <si>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</si>
  <si>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</si>
  <si>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</si>
  <si>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</si>
  <si>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</si>
  <si>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</si>
  <si>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</si>
  <si>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</si>
  <si>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</si>
  <si>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</si>
  <si>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</si>
  <si>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</si>
  <si>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</si>
  <si>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</si>
  <si>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</si>
  <si>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</si>
  <si>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</si>
  <si>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</si>
  <si>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</si>
  <si>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</si>
  <si>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</si>
  <si>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</si>
  <si>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</si>
  <si>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</si>
  <si>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</si>
  <si>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</si>
  <si>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</si>
  <si>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</si>
  <si>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</si>
  <si>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</si>
  <si>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</si>
  <si>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</si>
  <si>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</si>
  <si>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</si>
  <si>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</si>
  <si>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</si>
  <si>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</si>
  <si>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</si>
  <si>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</si>
  <si>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</si>
  <si>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</si>
  <si>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</si>
  <si>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</si>
  <si>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</si>
  <si>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</si>
  <si>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</si>
  <si>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</si>
  <si>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</si>
  <si>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</si>
  <si>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</si>
  <si>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</si>
  <si>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</si>
  <si>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</si>
  <si>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</si>
  <si>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</si>
  <si>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</si>
  <si>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</si>
  <si>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</si>
  <si>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</si>
  <si>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</si>
  <si>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</si>
  <si>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</si>
  <si>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</si>
  <si>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</si>
  <si>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</si>
  <si>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</si>
  <si>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</si>
  <si>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</si>
  <si>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</si>
  <si>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</si>
  <si>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</si>
  <si>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</si>
  <si>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</si>
  <si>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</si>
  <si>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</si>
  <si>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</si>
  <si>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</si>
  <si>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</si>
  <si>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</si>
  <si>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</si>
  <si>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</si>
  <si>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</si>
  <si>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</si>
  <si>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</si>
  <si>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</si>
  <si>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</si>
  <si>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</si>
  <si>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</si>
  <si>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</si>
  <si>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</si>
  <si>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</si>
  <si>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</si>
  <si>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</si>
  <si>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</si>
  <si>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</si>
  <si>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</si>
  <si>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</si>
  <si>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</si>
  <si>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</si>
  <si>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</si>
  <si>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</si>
  <si>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</si>
  <si>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</si>
  <si>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</si>
  <si>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</si>
  <si>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</si>
  <si>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</si>
  <si>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</si>
  <si>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</si>
  <si>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</si>
  <si>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</si>
  <si>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</si>
  <si>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</si>
  <si>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</si>
  <si>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</si>
  <si>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</si>
  <si>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</si>
  <si>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</si>
  <si>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</si>
  <si>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</si>
  <si>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</si>
  <si>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</si>
  <si>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</si>
  <si>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</si>
  <si>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</si>
  <si>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</si>
  <si>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</si>
  <si>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</si>
  <si>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</si>
  <si>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</si>
  <si>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</si>
  <si>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</si>
  <si>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</si>
  <si>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</si>
  <si>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</si>
  <si>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</si>
  <si>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</si>
  <si>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</si>
  <si>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</si>
  <si>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</si>
  <si>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</si>
  <si>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</si>
  <si>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</si>
  <si>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</si>
  <si>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</si>
  <si>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</si>
  <si>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</si>
  <si>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</si>
  <si>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</si>
  <si>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</si>
  <si>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</si>
  <si>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</si>
  <si>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</si>
  <si>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</si>
  <si>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</si>
  <si>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</si>
  <si>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</si>
  <si>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</si>
  <si>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</si>
  <si>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</si>
  <si>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</si>
  <si>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</si>
  <si>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</si>
  <si>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</si>
  <si>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</si>
  <si>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</si>
  <si>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</si>
  <si>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</si>
  <si>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</si>
  <si>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</si>
  <si>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</si>
  <si>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</si>
  <si>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</si>
  <si>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</si>
  <si>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</si>
  <si>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</si>
  <si>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</si>
  <si>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</si>
  <si>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</si>
  <si>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</si>
  <si>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</si>
  <si>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</si>
  <si>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</si>
  <si>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</si>
  <si>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</si>
  <si>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</si>
  <si>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</si>
  <si>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</si>
  <si>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</si>
  <si>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</si>
  <si>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</si>
  <si>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</si>
  <si>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</si>
  <si>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</si>
  <si>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</si>
  <si>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</si>
  <si>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</si>
  <si>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</si>
  <si>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</si>
  <si>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</si>
  <si>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</si>
  <si>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</si>
  <si>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</si>
  <si>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</si>
  <si>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</si>
  <si>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</si>
  <si>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</si>
  <si>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</si>
  <si>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</si>
  <si>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</si>
  <si>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</si>
  <si>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</si>
  <si>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</si>
  <si>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</si>
  <si>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</si>
  <si>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</si>
  <si>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</si>
  <si>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</si>
  <si>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</si>
  <si>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</si>
  <si>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</si>
  <si>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</si>
  <si>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</si>
  <si>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</si>
  <si>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</si>
  <si>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</si>
  <si>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</si>
  <si>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</si>
  <si>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</si>
  <si>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</si>
  <si>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</si>
  <si>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</si>
  <si>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</si>
  <si>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</si>
  <si>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</si>
  <si>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</si>
  <si>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</si>
  <si>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</si>
  <si>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</si>
  <si>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</si>
  <si>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</si>
  <si>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</si>
  <si>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</si>
  <si>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</si>
  <si>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</si>
  <si>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</si>
  <si>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</si>
  <si>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</si>
  <si>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</si>
  <si>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</si>
  <si>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</si>
  <si>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</si>
  <si>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</si>
  <si>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</si>
  <si>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</si>
  <si>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</si>
  <si>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</si>
  <si>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</si>
  <si>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</si>
  <si>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</si>
  <si>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</si>
  <si>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</si>
  <si>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</si>
  <si>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</si>
  <si>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</si>
  <si>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</si>
  <si>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</si>
  <si>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</si>
  <si>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</si>
  <si>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</si>
  <si>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</si>
  <si>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</si>
  <si>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</si>
  <si>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</si>
  <si>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</si>
  <si>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</si>
  <si>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</si>
  <si>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</si>
  <si>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</si>
  <si>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</si>
  <si>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</si>
  <si>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</si>
  <si>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</si>
  <si>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</si>
  <si>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</si>
  <si>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</si>
  <si>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</si>
  <si>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</si>
  <si>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</si>
  <si>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</si>
  <si>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</si>
  <si>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</si>
  <si>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</si>
  <si>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</si>
  <si>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</si>
  <si>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</si>
  <si>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</si>
  <si>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</si>
  <si>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</si>
  <si>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</si>
  <si>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</si>
  <si>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</si>
  <si>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</si>
  <si>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</si>
  <si>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</si>
  <si>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</si>
  <si>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</si>
  <si>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</si>
  <si>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</si>
  <si>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</si>
  <si>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</si>
  <si>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</si>
  <si>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</si>
  <si>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</si>
  <si>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</si>
  <si>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</si>
  <si>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</si>
  <si>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</si>
  <si>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</si>
  <si>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</si>
  <si>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</si>
  <si>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</si>
  <si>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</si>
  <si>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</si>
  <si>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</si>
  <si>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</si>
  <si>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</si>
  <si>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</si>
  <si>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</si>
  <si>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</si>
  <si>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</si>
  <si>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</si>
  <si>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</si>
  <si>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</si>
  <si>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</si>
  <si>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</si>
  <si>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</si>
  <si>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</si>
  <si>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</si>
  <si>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</si>
  <si>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</si>
  <si>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</si>
  <si>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</si>
  <si>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</si>
  <si>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</si>
  <si>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</si>
  <si>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</si>
  <si>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</si>
  <si>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</si>
  <si>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</si>
  <si>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</si>
  <si>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</si>
  <si>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</si>
  <si>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</si>
  <si>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</si>
  <si>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</si>
  <si>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</si>
  <si>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</si>
  <si>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</si>
  <si>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</si>
  <si>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</si>
  <si>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</si>
  <si>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</si>
  <si>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</si>
  <si>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</si>
  <si>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</si>
  <si>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</si>
  <si>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</si>
  <si>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</si>
  <si>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</si>
  <si>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</si>
  <si>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</si>
  <si>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</si>
  <si>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</si>
  <si>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</si>
  <si>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</si>
  <si>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</si>
  <si>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</si>
  <si>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</si>
  <si>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</si>
  <si>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</si>
  <si>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</si>
  <si>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</si>
  <si>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</si>
  <si>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</si>
  <si>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</si>
  <si>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</si>
  <si>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</si>
  <si>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</si>
  <si>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</si>
  <si>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</si>
  <si>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</si>
  <si>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</si>
  <si>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</si>
  <si>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</si>
  <si>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</si>
  <si>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</si>
  <si>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</si>
  <si>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</si>
  <si>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</si>
  <si>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</si>
  <si>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</si>
  <si>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</si>
  <si>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</si>
  <si>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</si>
  <si>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</si>
  <si>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</si>
  <si>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</si>
  <si>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</si>
  <si>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</si>
  <si>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</si>
  <si>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</si>
  <si>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</si>
  <si>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</si>
  <si>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</si>
  <si>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</si>
  <si>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</si>
  <si>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</si>
  <si>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</si>
  <si>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</si>
  <si>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</si>
  <si>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</si>
  <si>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</si>
  <si>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</si>
  <si>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</si>
  <si>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</si>
  <si>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</si>
  <si>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</si>
  <si>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</si>
  <si>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</si>
  <si>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</si>
  <si>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</si>
  <si>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</si>
  <si>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</si>
  <si>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</si>
  <si>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</si>
  <si>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</si>
  <si>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</si>
  <si>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</si>
  <si>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</si>
  <si>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</si>
  <si>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</si>
  <si>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</si>
  <si>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</si>
  <si>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</si>
  <si>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</si>
  <si>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</si>
  <si>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</si>
  <si>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</si>
  <si>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</si>
  <si>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</si>
  <si>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</si>
  <si>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</si>
  <si>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</si>
  <si>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</si>
  <si>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</si>
  <si>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</si>
  <si>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</si>
  <si>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</si>
  <si>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</si>
  <si>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</si>
  <si>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</si>
  <si>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</si>
  <si>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</si>
  <si>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</si>
  <si>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</si>
  <si>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</si>
  <si>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</si>
  <si>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</si>
  <si>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</si>
  <si>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</si>
  <si>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</si>
  <si>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</si>
  <si>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</si>
  <si>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</si>
  <si>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</si>
  <si>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</si>
  <si>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</si>
  <si>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</si>
  <si>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</si>
  <si>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</si>
  <si>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</si>
  <si>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</si>
  <si>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</si>
  <si>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</si>
  <si>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</si>
  <si>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</si>
  <si>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</si>
  <si>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</si>
  <si>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</si>
  <si>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</si>
  <si>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</si>
  <si>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</si>
  <si>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</si>
  <si>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</si>
  <si>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</si>
  <si>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</si>
  <si>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</si>
  <si>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</si>
  <si>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</si>
  <si>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</si>
  <si>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</si>
  <si>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</si>
  <si>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</si>
  <si>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</si>
  <si>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</si>
  <si>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</si>
  <si>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</si>
  <si>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</si>
  <si>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</si>
  <si>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</si>
  <si>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</si>
  <si>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</si>
  <si>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</si>
  <si>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</si>
  <si>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</si>
  <si>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</si>
  <si>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</si>
  <si>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</si>
  <si>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</si>
  <si>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</si>
  <si>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</si>
  <si>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</si>
  <si>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</si>
  <si>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</si>
  <si>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</si>
  <si>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</si>
  <si>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</si>
  <si>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</si>
  <si>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</si>
  <si>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</si>
  <si>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</si>
  <si>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</si>
  <si>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</si>
  <si>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</si>
  <si>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</si>
  <si>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</si>
  <si>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</si>
  <si>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</si>
  <si>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</si>
  <si>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</si>
  <si>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</si>
  <si>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</si>
  <si>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</si>
  <si>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</si>
  <si>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</si>
  <si>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</si>
  <si>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</si>
  <si>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</si>
  <si>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</si>
  <si>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</si>
  <si>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</si>
  <si>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</si>
  <si>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</si>
  <si>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</si>
  <si>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</si>
  <si>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</si>
  <si>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</si>
  <si>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</si>
  <si>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</si>
  <si>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</si>
  <si>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</si>
  <si>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</si>
  <si>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</si>
  <si>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</si>
  <si>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</si>
  <si>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</si>
  <si>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</si>
  <si>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</si>
  <si>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</si>
  <si>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</si>
  <si>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</si>
  <si>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</si>
  <si>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</si>
  <si>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</si>
  <si>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</si>
  <si>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</si>
  <si>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</si>
  <si>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</si>
  <si>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</si>
  <si>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</si>
  <si>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</si>
  <si>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</si>
  <si>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</si>
  <si>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</si>
  <si>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</si>
  <si>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</si>
  <si>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</si>
  <si>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</si>
  <si>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</si>
  <si>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</si>
  <si>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</si>
  <si>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</si>
  <si>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</si>
  <si>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</si>
  <si>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</si>
  <si>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</si>
  <si>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</si>
  <si>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</si>
  <si>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</si>
  <si>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</si>
  <si>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</si>
  <si>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</si>
  <si>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</si>
  <si>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</si>
  <si>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</si>
  <si>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</si>
  <si>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</si>
  <si>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</si>
  <si>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</si>
  <si>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</si>
  <si>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</si>
  <si>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</si>
  <si>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</si>
  <si>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</si>
  <si>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</si>
  <si>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</si>
  <si>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</si>
  <si>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</si>
  <si>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</si>
  <si>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</si>
  <si>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</si>
  <si>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</si>
  <si>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</si>
  <si>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</si>
  <si>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</si>
  <si>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</si>
  <si>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</si>
  <si>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</si>
  <si>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</si>
  <si>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</si>
  <si>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</si>
  <si>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</si>
  <si>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</si>
  <si>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</si>
  <si>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</si>
  <si>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</si>
  <si>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</si>
  <si>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</si>
  <si>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</si>
  <si>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</si>
  <si>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</si>
  <si>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</si>
  <si>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</si>
  <si>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</si>
  <si>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</si>
  <si>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</si>
  <si>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</si>
  <si>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</si>
  <si>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</si>
  <si>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</si>
  <si>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</si>
  <si>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</si>
  <si>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</si>
  <si>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</si>
  <si>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</si>
  <si>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</si>
  <si>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</si>
  <si>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</si>
  <si>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</si>
  <si>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</si>
  <si>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</si>
  <si>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</si>
  <si>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</si>
  <si>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</si>
  <si>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</si>
  <si>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</si>
  <si>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</si>
  <si>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</si>
  <si>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</si>
  <si>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</si>
  <si>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</si>
  <si>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</si>
  <si>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</si>
  <si>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</si>
  <si>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</si>
  <si>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</si>
  <si>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</si>
  <si>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</si>
  <si>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</si>
  <si>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</si>
  <si>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</si>
  <si>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</si>
  <si>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</si>
  <si>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</si>
  <si>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</si>
  <si>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</si>
  <si>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</si>
  <si>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</si>
  <si>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</si>
  <si>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</si>
  <si>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</si>
  <si>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</si>
  <si>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</si>
  <si>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</si>
  <si>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</si>
  <si>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</si>
  <si>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</si>
  <si>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</si>
  <si>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</si>
  <si>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</si>
  <si>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</si>
  <si>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</si>
  <si>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</si>
  <si>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</si>
  <si>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</si>
  <si>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</si>
  <si>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</si>
  <si>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</si>
  <si>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</si>
  <si>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</si>
  <si>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</si>
  <si>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</si>
  <si>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</si>
  <si>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</si>
  <si>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</si>
  <si>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</si>
  <si>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</si>
  <si>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</si>
  <si>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</si>
  <si>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</si>
  <si>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</si>
  <si>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</si>
  <si>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</si>
  <si>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</si>
  <si>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</si>
  <si>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</si>
  <si>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</si>
  <si>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</si>
  <si>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</si>
  <si>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</si>
  <si>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</si>
  <si>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</si>
  <si>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</si>
  <si>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</si>
  <si>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</si>
  <si>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</si>
  <si>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</si>
  <si>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</si>
  <si>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</si>
  <si>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</si>
  <si>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</si>
  <si>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</si>
  <si>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</si>
  <si>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</si>
  <si>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</si>
  <si>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</si>
  <si>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</si>
  <si>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</si>
  <si>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</si>
  <si>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</si>
  <si>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</si>
  <si>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</si>
  <si>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</si>
  <si>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</si>
  <si>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</si>
  <si>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</si>
  <si>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</si>
  <si>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</si>
  <si>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</si>
  <si>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</si>
  <si>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</si>
  <si>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</si>
  <si>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</si>
  <si>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</si>
  <si>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</si>
  <si>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</si>
  <si>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</si>
  <si>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</si>
  <si>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</si>
  <si>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</si>
  <si>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</si>
  <si>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</si>
  <si>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</si>
  <si>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</si>
  <si>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</si>
  <si>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</si>
  <si>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</si>
  <si>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</si>
  <si>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</si>
  <si>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</si>
  <si>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</si>
  <si>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</si>
  <si>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</si>
  <si>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</si>
  <si>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</si>
  <si>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</si>
  <si>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</si>
  <si>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</si>
  <si>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</si>
  <si>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</si>
  <si>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</si>
  <si>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</si>
  <si>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</si>
  <si>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</si>
  <si>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</si>
  <si>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</si>
  <si>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</si>
  <si>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</si>
  <si>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</si>
  <si>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</si>
  <si>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</si>
  <si>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</si>
  <si>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</si>
  <si>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</si>
  <si>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</si>
  <si>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</si>
  <si>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</si>
  <si>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</si>
  <si>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</si>
  <si>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</si>
  <si>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</si>
  <si>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</si>
  <si>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</si>
  <si>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</si>
  <si>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</si>
  <si>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</si>
  <si>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</si>
  <si>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</si>
  <si>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</si>
  <si>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</si>
  <si>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</si>
  <si>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</si>
  <si>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</si>
  <si>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</si>
  <si>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</si>
  <si>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</si>
  <si>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</si>
  <si>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</si>
  <si>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</si>
  <si>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</si>
  <si>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</si>
  <si>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</si>
  <si>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</si>
  <si>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</si>
  <si>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</si>
  <si>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</si>
  <si>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</si>
  <si>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</si>
  <si>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</si>
  <si>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</si>
  <si>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</si>
  <si>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</si>
  <si>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</si>
  <si>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</si>
  <si>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</si>
  <si>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</si>
  <si>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</si>
  <si>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</si>
  <si>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</si>
  <si>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</si>
  <si>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</si>
  <si>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</si>
  <si>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</si>
  <si>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</si>
  <si>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</si>
  <si>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</si>
  <si>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</si>
  <si>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</si>
  <si>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</si>
  <si>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</si>
  <si>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</si>
  <si>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</si>
  <si>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</si>
  <si>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</si>
  <si>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</si>
  <si>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</si>
  <si>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</si>
  <si>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</si>
  <si>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</si>
  <si>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</si>
  <si>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</si>
  <si>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</si>
  <si>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</si>
  <si>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</si>
  <si>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</si>
  <si>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</si>
  <si>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</si>
  <si>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</si>
  <si>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</si>
  <si>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</si>
  <si>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</si>
  <si>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</si>
  <si>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</si>
  <si>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</si>
  <si>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</si>
  <si>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</si>
  <si>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</si>
  <si>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</si>
  <si>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</si>
  <si>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</si>
  <si>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</si>
  <si>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</si>
  <si>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</si>
  <si>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</si>
  <si>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</si>
  <si>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</si>
  <si>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</si>
  <si>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</si>
  <si>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</si>
  <si>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</si>
  <si>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</si>
  <si>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</si>
  <si>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</si>
  <si>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</si>
  <si>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</si>
  <si>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</si>
  <si>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</si>
  <si>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</si>
  <si>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</si>
  <si>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</si>
  <si>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</si>
  <si>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</si>
  <si>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</si>
  <si>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</si>
  <si>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</si>
  <si>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</si>
  <si>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</si>
  <si>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</si>
  <si>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</si>
  <si>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</si>
  <si>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</si>
  <si>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</si>
  <si>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</si>
  <si>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</si>
  <si>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</si>
  <si>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</si>
  <si>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</si>
  <si>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</si>
  <si>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</si>
  <si>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</si>
  <si>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</si>
  <si>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</si>
  <si>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</si>
  <si>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</si>
  <si>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</si>
  <si>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</si>
  <si>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</si>
  <si>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</si>
  <si>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</si>
  <si>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</si>
  <si>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</si>
  <si>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</si>
  <si>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</si>
  <si>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</si>
  <si>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</si>
  <si>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</si>
  <si>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</si>
  <si>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</si>
  <si>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</si>
  <si>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</si>
  <si>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</si>
  <si>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</si>
  <si>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</si>
  <si>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</si>
  <si>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</si>
  <si>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</si>
  <si>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</si>
  <si>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</si>
  <si>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</si>
  <si>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</si>
  <si>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</si>
  <si>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</si>
  <si>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</si>
  <si>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</si>
  <si>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</si>
  <si>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</si>
  <si>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</si>
  <si>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</si>
  <si>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</si>
  <si>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</si>
  <si>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</si>
  <si>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</si>
  <si>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</si>
  <si>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</si>
  <si>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</si>
  <si>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</si>
  <si>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</si>
  <si>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</si>
  <si>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</si>
  <si>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</si>
  <si>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</si>
  <si>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</si>
  <si>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</si>
  <si>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</si>
  <si>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</si>
  <si>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</si>
  <si>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</si>
  <si>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</si>
  <si>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</si>
  <si>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</si>
  <si>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</si>
  <si>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</si>
  <si>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</si>
  <si>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</si>
  <si>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</si>
  <si>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</si>
  <si>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</si>
  <si>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</si>
  <si>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</si>
  <si>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</si>
  <si>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</si>
  <si>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</si>
  <si>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</si>
  <si>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</si>
  <si>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</si>
  <si>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</si>
  <si>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</si>
  <si>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</si>
  <si>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</si>
  <si>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</si>
  <si>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</si>
  <si>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</si>
  <si>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</si>
  <si>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</si>
  <si>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</si>
  <si>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</si>
  <si>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</si>
  <si>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</si>
  <si>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</si>
  <si>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</si>
  <si>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</si>
  <si>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</si>
  <si>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</si>
  <si>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</si>
  <si>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</si>
  <si>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</si>
  <si>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</si>
  <si>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</si>
  <si>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</si>
  <si>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</si>
  <si>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</si>
  <si>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</si>
  <si>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</si>
  <si>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</si>
  <si>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</si>
  <si>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</si>
  <si>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</si>
  <si>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</si>
  <si>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</si>
  <si>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</si>
  <si>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</si>
  <si>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</si>
  <si>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</si>
  <si>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</si>
  <si>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</si>
  <si>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</si>
  <si>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</si>
  <si>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</si>
  <si>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</si>
  <si>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</si>
  <si>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</si>
  <si>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</si>
  <si>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</si>
  <si>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</si>
  <si>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</si>
  <si>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</si>
  <si>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</si>
  <si>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</si>
  <si>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</si>
  <si>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</si>
  <si>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</si>
  <si>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</si>
  <si>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</si>
  <si>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</si>
  <si>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</si>
  <si>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</si>
  <si>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</si>
  <si>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</si>
  <si>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</si>
  <si>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</si>
  <si>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</si>
  <si>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</si>
  <si>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</si>
  <si>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</si>
  <si>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</si>
  <si>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</si>
  <si>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</si>
  <si>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</si>
  <si>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</si>
  <si>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</si>
  <si>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</si>
  <si>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</si>
  <si>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</si>
  <si>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</si>
  <si>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</si>
  <si>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</si>
  <si>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</si>
  <si>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</si>
  <si>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</si>
  <si>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</si>
  <si>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</si>
  <si>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</si>
  <si>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</si>
  <si>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</si>
  <si>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</si>
  <si>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</si>
  <si>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</si>
  <si>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</si>
  <si>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</si>
  <si>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</si>
  <si>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</si>
  <si>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</si>
  <si>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</si>
  <si>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</si>
  <si>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</si>
  <si>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</si>
  <si>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</si>
  <si>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</si>
  <si>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</si>
  <si>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</si>
  <si>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</si>
  <si>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</si>
  <si>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</si>
  <si>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</si>
  <si>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</si>
  <si>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</si>
  <si>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</si>
  <si>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</si>
  <si>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</si>
  <si>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</si>
  <si>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</si>
  <si>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</si>
  <si>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</si>
  <si>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</si>
  <si>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</si>
  <si>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</si>
  <si>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</si>
  <si>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</si>
  <si>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</si>
  <si>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</si>
  <si>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</si>
  <si>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</si>
  <si>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</si>
  <si>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</si>
  <si>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</si>
  <si>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</si>
  <si>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</si>
  <si>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</si>
  <si>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</si>
  <si>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</si>
  <si>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</si>
  <si>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</si>
  <si>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</si>
  <si>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</si>
  <si>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</si>
  <si>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</si>
  <si>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</si>
  <si>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</si>
  <si>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</si>
  <si>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</si>
  <si>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</si>
  <si>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</si>
  <si>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</si>
  <si>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</si>
  <si>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</si>
  <si>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</si>
  <si>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</si>
  <si>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</si>
  <si>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</si>
  <si>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</si>
  <si>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</si>
  <si>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</si>
  <si>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</si>
  <si>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</si>
  <si>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</si>
  <si>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</si>
  <si>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</si>
  <si>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</si>
  <si>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</si>
  <si>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</si>
  <si>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</si>
  <si>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</si>
  <si>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</si>
  <si>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</si>
  <si>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</si>
  <si>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</si>
  <si>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</si>
  <si>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</si>
  <si>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</si>
  <si>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</si>
  <si>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</si>
  <si>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</si>
  <si>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</si>
  <si>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</si>
  <si>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</si>
  <si>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</si>
  <si>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</si>
  <si>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</si>
  <si>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</si>
  <si>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</si>
  <si>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</si>
  <si>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</si>
  <si>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</si>
  <si>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</si>
  <si>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</si>
  <si>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</si>
  <si>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</si>
  <si>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</si>
  <si>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</si>
  <si>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</si>
  <si>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</si>
  <si>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</si>
  <si>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</si>
  <si>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</si>
  <si>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</si>
  <si>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</si>
  <si>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</si>
  <si>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</si>
  <si>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</si>
  <si>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</si>
  <si>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</si>
  <si>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</si>
  <si>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</si>
  <si>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</si>
  <si>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</si>
  <si>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</si>
  <si>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</si>
  <si>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</si>
  <si>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</si>
  <si>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</si>
  <si>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</si>
  <si>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</si>
  <si>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</si>
  <si>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</si>
  <si>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</si>
  <si>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</si>
  <si>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</si>
  <si>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</si>
  <si>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</si>
  <si>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</si>
  <si>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</si>
  <si>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</si>
  <si>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</si>
  <si>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</si>
  <si>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</si>
  <si>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</si>
  <si>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</si>
  <si>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</si>
  <si>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</si>
  <si>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</si>
  <si>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</si>
  <si>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</si>
  <si>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</si>
  <si>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</si>
  <si>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</si>
  <si>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</si>
  <si>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</si>
  <si>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</si>
  <si>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</si>
  <si>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</si>
  <si>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</si>
  <si>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</si>
  <si>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</si>
  <si>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</si>
  <si>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</si>
  <si>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</si>
  <si>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</si>
  <si>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</si>
  <si>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</si>
  <si>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</si>
  <si>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</si>
  <si>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</si>
  <si>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</si>
  <si>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</si>
  <si>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</si>
  <si>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</si>
  <si>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</si>
  <si>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</si>
  <si>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</si>
  <si>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</si>
  <si>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</si>
  <si>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</si>
  <si>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</si>
  <si>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</si>
  <si>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</si>
  <si>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</si>
  <si>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</si>
  <si>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</si>
  <si>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</si>
  <si>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</si>
  <si>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</si>
  <si>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</si>
  <si>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</si>
  <si>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</si>
  <si>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</si>
  <si>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</si>
  <si>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</si>
  <si>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</si>
  <si>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</si>
  <si>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</si>
  <si>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</si>
  <si>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</si>
  <si>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</si>
  <si>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</si>
  <si>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</si>
  <si>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</si>
  <si>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</si>
  <si>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</si>
  <si>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</si>
  <si>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Bond type</t>
  </si>
  <si>
    <t>EUSB - Sovereign Bond</t>
  </si>
  <si>
    <t>OEPB - Other Public Bond</t>
  </si>
  <si>
    <t>CVTB - Convertible Bond</t>
  </si>
  <si>
    <t>CVDB - Covered Bond</t>
  </si>
  <si>
    <t>CRPB - Corporate Bond</t>
  </si>
  <si>
    <t>OTHR - Other</t>
  </si>
  <si>
    <t>WILLH119</t>
  </si>
  <si>
    <t>SE0010413906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</si>
</sst>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1261</v>
      </c>
      <c r="L1" s="52" t="s">
        <v>2141</v>
      </c>
    </row>
    <row r="2" spans="1:54">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415</v>
      </c>
      <c r="P5" s="268"/>
      <c r="Q5" s="267" t="s">
        <v>416</v>
      </c>
      <c r="R5" s="268"/>
      <c r="S5" s="267" t="s">
        <v>417</v>
      </c>
      <c r="T5" s="268"/>
      <c r="U5" s="267" t="s">
        <v>418</v>
      </c>
      <c r="V5" s="268"/>
      <c r="W5" s="267" t="s">
        <v>419</v>
      </c>
      <c r="X5" s="268"/>
      <c r="Y5" s="267" t="s">
        <v>420</v>
      </c>
      <c r="Z5" s="268"/>
      <c r="AA5" s="267" t="s">
        <v>421</v>
      </c>
      <c r="AB5" s="268"/>
      <c r="AC5" s="267" t="s">
        <v>422</v>
      </c>
      <c r="AD5" s="268"/>
      <c r="AE5" s="267" t="s">
        <v>423</v>
      </c>
      <c r="AF5" s="268"/>
      <c r="AG5" s="267" t="s">
        <v>424</v>
      </c>
      <c r="AH5" s="268"/>
      <c r="AI5" s="267" t="s">
        <v>425</v>
      </c>
      <c r="AJ5" s="268"/>
      <c r="AK5" s="267" t="s">
        <v>426</v>
      </c>
      <c r="AL5" s="268"/>
      <c r="AM5" s="267" t="s">
        <v>427</v>
      </c>
      <c r="AN5" s="268"/>
      <c r="AO5" s="267" t="s">
        <v>428</v>
      </c>
      <c r="AP5" s="268"/>
      <c r="AQ5" s="267" t="s">
        <v>429</v>
      </c>
      <c r="AR5" s="268"/>
      <c r="AS5" s="267" t="s">
        <v>430</v>
      </c>
      <c r="AT5" s="268"/>
      <c r="AU5" s="267" t="s">
        <v>431</v>
      </c>
      <c r="AV5" s="268"/>
      <c r="AW5" s="267" t="s">
        <v>432</v>
      </c>
      <c r="AX5" s="268"/>
      <c r="AY5" s="267" t="s">
        <v>433</v>
      </c>
      <c r="AZ5" s="268"/>
      <c r="BA5" s="267" t="s">
        <v>434</v>
      </c>
      <c r="BB5" s="268"/>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1857</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78" t="s">
        <v>839</v>
      </c>
      <c r="B4" s="278"/>
      <c r="C4" s="278"/>
      <c r="D4" s="278"/>
      <c r="E4" s="278"/>
      <c r="F4" s="278"/>
      <c r="G4" s="278"/>
      <c r="H4" s="278"/>
      <c r="I4" s="278"/>
      <c r="J4" s="278"/>
      <c r="K4" s="278"/>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0" t="s">
        <v>995</v>
      </c>
      <c r="T5" s="271"/>
      <c r="U5" s="271"/>
      <c r="V5" s="271"/>
      <c r="W5" s="271"/>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1" sqref="C11"/>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53" customFormat="1">
      <c r="A1" s="252" t="s">
        <v>1</v>
      </c>
      <c r="B1" s="252" t="s">
        <v>1885</v>
      </c>
      <c r="C1" s="252" t="s">
        <v>1980</v>
      </c>
      <c r="D1" s="252" t="s">
        <v>8</v>
      </c>
      <c r="E1" s="252" t="s">
        <v>265</v>
      </c>
      <c r="F1" s="252" t="s">
        <v>1886</v>
      </c>
      <c r="G1" s="252" t="s">
        <v>2145</v>
      </c>
      <c r="H1" s="252" t="s">
        <v>2146</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1981</v>
      </c>
      <c r="B6" s="255" t="s">
        <v>1982</v>
      </c>
      <c r="C6" s="255" t="s">
        <v>1983</v>
      </c>
      <c r="D6" s="255" t="s">
        <v>1984</v>
      </c>
      <c r="E6" s="255" t="s">
        <v>1985</v>
      </c>
      <c r="F6" s="255" t="s">
        <v>11</v>
      </c>
      <c r="G6" s="255" t="s">
        <v>1990</v>
      </c>
      <c r="H6" s="255" t="s">
        <v>1991</v>
      </c>
      <c r="I6" s="255" t="s">
        <v>2145</v>
      </c>
      <c r="J6" s="255" t="s">
        <v>1986</v>
      </c>
      <c r="K6" s="255" t="s">
        <v>1987</v>
      </c>
      <c r="L6" s="255" t="s">
        <v>1988</v>
      </c>
      <c r="M6" s="255" t="s">
        <v>1989</v>
      </c>
      <c r="N6" s="255" t="s">
        <v>1904</v>
      </c>
      <c r="O6" s="255" t="s">
        <v>1905</v>
      </c>
    </row>
    <row r="7" spans="1:15" s="63" customFormat="1" ht="14.4">
      <c r="A7" s="259"/>
      <c r="B7" s="196"/>
      <c r="C7" s="196"/>
      <c r="D7" s="196"/>
      <c r="E7" s="196"/>
      <c r="F7" s="196"/>
      <c r="G7" s="120"/>
      <c r="H7" s="120"/>
      <c r="I7" s="120"/>
      <c r="J7" s="196"/>
      <c r="K7" s="196"/>
      <c r="L7" s="260"/>
      <c r="M7" s="196"/>
      <c r="N7" s="258"/>
      <c r="O7" s="261">
        <v>767010</v>
      </c>
    </row>
    <row r="8" spans="1:15" s="63" customFormat="1" ht="14.4">
      <c r="A8" s="259"/>
      <c r="B8" s="196"/>
      <c r="C8" s="196"/>
      <c r="D8" s="196"/>
      <c r="E8" s="196"/>
      <c r="F8" s="196"/>
      <c r="G8" s="120"/>
      <c r="H8" s="120"/>
      <c r="I8" s="120"/>
      <c r="J8" s="196"/>
      <c r="K8" s="196"/>
      <c r="L8" s="260"/>
      <c r="M8" s="196"/>
      <c r="N8" s="258"/>
      <c r="O8" s="258"/>
    </row>
    <row r="9" spans="1:15" ht="14.4">
      <c r="A9" s="259"/>
      <c r="B9" s="196"/>
      <c r="C9" s="196"/>
      <c r="D9" s="196"/>
      <c r="E9" s="196"/>
      <c r="F9" s="196"/>
      <c r="G9" s="120"/>
      <c r="H9" s="120"/>
      <c r="I9" s="120"/>
      <c r="J9" s="196"/>
      <c r="K9" s="196"/>
      <c r="L9" s="260"/>
      <c r="M9" s="196"/>
      <c r="N9" s="258"/>
      <c r="O9" s="258"/>
    </row>
    <row r="10" spans="1:15" ht="14.4">
      <c r="A10" s="259"/>
      <c r="B10" s="196"/>
      <c r="C10" s="196"/>
      <c r="D10" s="196"/>
      <c r="E10" s="196"/>
      <c r="F10" s="196"/>
      <c r="G10" s="120"/>
      <c r="H10" s="120"/>
      <c r="I10" s="120"/>
      <c r="J10" s="196"/>
      <c r="K10" s="196"/>
      <c r="L10" s="260"/>
      <c r="M10" s="196"/>
      <c r="N10" s="258"/>
      <c r="O10" s="258"/>
    </row>
    <row r="11" spans="1:15" ht="14.4">
      <c r="A11" s="259"/>
      <c r="B11" s="196"/>
      <c r="C11" s="196"/>
      <c r="D11" s="196"/>
      <c r="E11" s="196"/>
      <c r="F11" s="196"/>
      <c r="G11" s="120"/>
      <c r="H11" s="120"/>
      <c r="I11" s="120"/>
      <c r="J11" s="196"/>
      <c r="K11" s="196"/>
      <c r="L11" s="260"/>
      <c r="M11" s="196"/>
      <c r="N11" s="258"/>
      <c r="O11" s="258"/>
    </row>
    <row r="12" spans="1:15" ht="14.4">
      <c r="A12" s="259"/>
      <c r="B12" s="196"/>
      <c r="C12" s="196"/>
      <c r="D12" s="196"/>
      <c r="E12" s="196"/>
      <c r="F12" s="196"/>
      <c r="G12" s="120"/>
      <c r="H12" s="120"/>
      <c r="I12" s="120"/>
      <c r="J12" s="196"/>
      <c r="K12" s="196"/>
      <c r="L12" s="260"/>
      <c r="M12" s="196"/>
      <c r="N12" s="258"/>
      <c r="O12" s="258"/>
    </row>
    <row r="13" spans="1:15" ht="14.4">
      <c r="A13" s="259"/>
      <c r="B13" s="196"/>
      <c r="C13" s="196"/>
      <c r="D13" s="196"/>
      <c r="E13" s="196"/>
      <c r="F13" s="196"/>
      <c r="G13" s="120"/>
      <c r="H13" s="120"/>
      <c r="I13" s="120"/>
      <c r="J13" s="196"/>
      <c r="K13" s="196"/>
      <c r="L13" s="260"/>
      <c r="M13" s="196"/>
      <c r="N13" s="258"/>
      <c r="O13" s="258"/>
    </row>
    <row r="14" spans="1:15" ht="14.4">
      <c r="A14" s="259"/>
      <c r="B14" s="196"/>
      <c r="C14" s="196"/>
      <c r="D14" s="196"/>
      <c r="E14" s="196"/>
      <c r="F14" s="196"/>
      <c r="G14" s="120"/>
      <c r="H14" s="120"/>
      <c r="I14" s="120"/>
      <c r="J14" s="196"/>
      <c r="K14" s="196"/>
      <c r="L14" s="260"/>
      <c r="M14" s="196"/>
      <c r="N14" s="258"/>
      <c r="O14" s="258"/>
    </row>
    <row r="15" spans="1:15" ht="14.4">
      <c r="A15" s="259"/>
      <c r="B15" s="196"/>
      <c r="C15" s="196"/>
      <c r="D15" s="196"/>
      <c r="E15" s="196"/>
      <c r="F15" s="196"/>
      <c r="G15" s="120"/>
      <c r="H15" s="120"/>
      <c r="I15" s="120"/>
      <c r="J15" s="196"/>
      <c r="K15" s="196"/>
      <c r="L15" s="260"/>
      <c r="M15" s="196"/>
      <c r="N15" s="258"/>
      <c r="O15" s="258"/>
    </row>
    <row r="16" spans="1:15" ht="14.4">
      <c r="A16" s="259"/>
      <c r="B16" s="196"/>
      <c r="C16" s="196"/>
      <c r="D16" s="196"/>
      <c r="E16" s="196"/>
      <c r="F16" s="196"/>
      <c r="G16" s="120"/>
      <c r="H16" s="120"/>
      <c r="I16" s="120"/>
      <c r="J16" s="196"/>
      <c r="K16" s="196"/>
      <c r="L16" s="260"/>
      <c r="M16" s="196"/>
      <c r="N16" s="258"/>
      <c r="O16" s="258"/>
    </row>
    <row r="17" spans="1:15" ht="14.4">
      <c r="A17" s="259"/>
      <c r="B17" s="196"/>
      <c r="C17" s="196"/>
      <c r="D17" s="196"/>
      <c r="E17" s="196"/>
      <c r="F17" s="196"/>
      <c r="G17" s="120"/>
      <c r="H17" s="120"/>
      <c r="I17" s="120"/>
      <c r="J17" s="196"/>
      <c r="K17" s="196"/>
      <c r="L17" s="260"/>
      <c r="M17" s="196"/>
      <c r="N17" s="258"/>
      <c r="O17" s="258"/>
    </row>
    <row r="18" spans="1:15" ht="14.4">
      <c r="A18" s="259"/>
      <c r="B18" s="196"/>
      <c r="C18" s="196"/>
      <c r="D18" s="196"/>
      <c r="E18" s="196"/>
      <c r="F18" s="196"/>
      <c r="G18" s="120"/>
      <c r="H18" s="120"/>
      <c r="I18" s="120"/>
      <c r="J18" s="196"/>
      <c r="K18" s="196"/>
      <c r="L18" s="260"/>
      <c r="M18" s="196"/>
      <c r="N18" s="258"/>
      <c r="O18" s="258"/>
    </row>
    <row r="19" spans="1:15" ht="14.4">
      <c r="A19" s="259"/>
      <c r="B19" s="196"/>
      <c r="C19" s="196"/>
      <c r="D19" s="196"/>
      <c r="E19" s="196"/>
      <c r="F19" s="196"/>
      <c r="G19" s="120"/>
      <c r="H19" s="120"/>
      <c r="I19" s="120"/>
      <c r="J19" s="196"/>
      <c r="K19" s="196"/>
      <c r="L19" s="260"/>
      <c r="M19" s="196"/>
      <c r="N19" s="258"/>
      <c r="O19" s="258"/>
    </row>
    <row r="20" spans="1:15" ht="14.4">
      <c r="A20" s="259"/>
      <c r="B20" s="196"/>
      <c r="C20" s="196"/>
      <c r="D20" s="196"/>
      <c r="E20" s="196"/>
      <c r="F20" s="196"/>
      <c r="G20" s="120"/>
      <c r="H20" s="120"/>
      <c r="I20" s="120"/>
      <c r="J20" s="196"/>
      <c r="K20" s="196"/>
      <c r="L20" s="260"/>
      <c r="M20" s="196"/>
      <c r="N20" s="258"/>
      <c r="O20" s="258"/>
    </row>
    <row r="21" spans="1:15" ht="14.4">
      <c r="A21" s="259"/>
      <c r="B21" s="196"/>
      <c r="C21" s="196"/>
      <c r="D21" s="196"/>
      <c r="E21" s="196"/>
      <c r="F21" s="196"/>
      <c r="G21" s="120"/>
      <c r="H21" s="120"/>
      <c r="I21" s="120"/>
      <c r="J21" s="196"/>
      <c r="K21" s="196"/>
      <c r="L21" s="260"/>
      <c r="M21" s="196"/>
      <c r="N21" s="258"/>
      <c r="O21" s="258"/>
    </row>
    <row r="22" spans="1:15" ht="14.4">
      <c r="A22" s="259"/>
      <c r="B22" s="196"/>
      <c r="C22" s="196"/>
      <c r="D22" s="196"/>
      <c r="E22" s="196"/>
      <c r="F22" s="196"/>
      <c r="G22" s="120"/>
      <c r="H22" s="120"/>
      <c r="I22" s="120"/>
      <c r="J22" s="196"/>
      <c r="K22" s="196"/>
      <c r="L22" s="260"/>
      <c r="M22" s="196"/>
      <c r="N22" s="258"/>
      <c r="O22" s="258"/>
    </row>
    <row r="23" spans="1:15" ht="14.4">
      <c r="A23" s="259"/>
      <c r="B23" s="196"/>
      <c r="C23" s="196"/>
      <c r="D23" s="196"/>
      <c r="E23" s="196"/>
      <c r="F23" s="196"/>
      <c r="G23" s="120"/>
      <c r="H23" s="120"/>
      <c r="I23" s="120"/>
      <c r="J23" s="196"/>
      <c r="K23" s="196"/>
      <c r="L23" s="260"/>
      <c r="M23" s="196"/>
      <c r="N23" s="258"/>
      <c r="O23" s="258"/>
    </row>
    <row r="24" spans="1:15" ht="14.4">
      <c r="A24" s="259"/>
      <c r="B24" s="196"/>
      <c r="C24" s="196"/>
      <c r="D24" s="196"/>
      <c r="E24" s="196"/>
      <c r="F24" s="196"/>
      <c r="G24" s="120"/>
      <c r="H24" s="120"/>
      <c r="I24" s="120"/>
      <c r="J24" s="196"/>
      <c r="K24" s="196"/>
      <c r="L24" s="260"/>
      <c r="M24" s="196"/>
      <c r="N24" s="258"/>
      <c r="O24" s="258"/>
    </row>
    <row r="25" spans="1:15" ht="14.4">
      <c r="A25" s="259"/>
      <c r="B25" s="196"/>
      <c r="C25" s="196"/>
      <c r="D25" s="196"/>
      <c r="E25" s="196"/>
      <c r="F25" s="196"/>
      <c r="G25" s="120"/>
      <c r="H25" s="120"/>
      <c r="I25" s="120"/>
      <c r="J25" s="196"/>
      <c r="K25" s="196"/>
      <c r="L25" s="260"/>
      <c r="M25" s="196"/>
      <c r="N25" s="258"/>
      <c r="O25" s="258"/>
    </row>
    <row r="26" spans="1:15" ht="14.4">
      <c r="A26" s="259"/>
      <c r="B26" s="196"/>
      <c r="C26" s="196"/>
      <c r="D26" s="196"/>
      <c r="E26" s="196"/>
      <c r="F26" s="196"/>
      <c r="G26" s="120"/>
      <c r="H26" s="120"/>
      <c r="I26" s="120"/>
      <c r="J26" s="196"/>
      <c r="K26" s="196"/>
      <c r="L26" s="260"/>
      <c r="M26" s="196"/>
      <c r="N26" s="258"/>
      <c r="O26" s="258"/>
    </row>
    <row r="27" spans="1:15" ht="14.4">
      <c r="A27" s="259"/>
      <c r="B27" s="196"/>
      <c r="C27" s="196"/>
      <c r="D27" s="196"/>
      <c r="E27" s="196"/>
      <c r="F27" s="196"/>
      <c r="G27" s="120"/>
      <c r="H27" s="120"/>
      <c r="I27" s="120"/>
      <c r="J27" s="196"/>
      <c r="K27" s="196"/>
      <c r="L27" s="260"/>
      <c r="M27" s="196"/>
      <c r="N27" s="258"/>
      <c r="O27" s="258"/>
    </row>
    <row r="28" spans="1:15" ht="14.4">
      <c r="A28" s="259"/>
      <c r="B28" s="196"/>
      <c r="C28" s="196"/>
      <c r="D28" s="196"/>
      <c r="E28" s="196"/>
      <c r="F28" s="196"/>
      <c r="G28" s="120"/>
      <c r="H28" s="120"/>
      <c r="I28" s="120"/>
      <c r="J28" s="196"/>
      <c r="K28" s="196"/>
      <c r="L28" s="260"/>
      <c r="M28" s="196"/>
      <c r="N28" s="258"/>
      <c r="O28" s="258"/>
    </row>
    <row r="29" spans="1:15" ht="14.4">
      <c r="A29" s="259"/>
      <c r="B29" s="196"/>
      <c r="C29" s="196"/>
      <c r="D29" s="196"/>
      <c r="E29" s="196"/>
      <c r="F29" s="196"/>
      <c r="G29" s="120"/>
      <c r="H29" s="120"/>
      <c r="I29" s="120"/>
      <c r="J29" s="196"/>
      <c r="K29" s="196"/>
      <c r="L29" s="260"/>
      <c r="M29" s="196"/>
      <c r="N29" s="258"/>
      <c r="O29" s="258"/>
    </row>
    <row r="30" spans="1:15" ht="14.4">
      <c r="A30" s="259"/>
      <c r="B30" s="196"/>
      <c r="C30" s="196"/>
      <c r="D30" s="196"/>
      <c r="E30" s="196"/>
      <c r="F30" s="196"/>
      <c r="G30" s="120"/>
      <c r="H30" s="120"/>
      <c r="I30" s="120"/>
      <c r="J30" s="196"/>
      <c r="K30" s="196"/>
      <c r="L30" s="260"/>
      <c r="M30" s="196"/>
      <c r="N30" s="258"/>
      <c r="O30" s="258"/>
    </row>
    <row r="31" spans="1:15" ht="14.4">
      <c r="A31" s="259"/>
      <c r="B31" s="196"/>
      <c r="C31" s="196"/>
      <c r="D31" s="196"/>
      <c r="E31" s="196"/>
      <c r="F31" s="196"/>
      <c r="G31" s="120"/>
      <c r="H31" s="120"/>
      <c r="I31" s="120"/>
      <c r="J31" s="196"/>
      <c r="K31" s="196"/>
      <c r="L31" s="260"/>
      <c r="M31" s="196"/>
      <c r="N31" s="258"/>
      <c r="O31" s="258"/>
    </row>
    <row r="32" spans="1:15" ht="14.4">
      <c r="A32" s="259"/>
      <c r="B32" s="196"/>
      <c r="C32" s="196"/>
      <c r="D32" s="196"/>
      <c r="E32" s="196"/>
      <c r="F32" s="196"/>
      <c r="G32" s="120"/>
      <c r="H32" s="120"/>
      <c r="I32" s="120"/>
      <c r="J32" s="196"/>
      <c r="K32" s="196"/>
      <c r="L32" s="260"/>
      <c r="M32" s="196"/>
      <c r="N32" s="258"/>
      <c r="O32" s="258"/>
    </row>
    <row r="33" spans="1:15" ht="14.4">
      <c r="A33" s="259"/>
      <c r="B33" s="196"/>
      <c r="C33" s="196"/>
      <c r="D33" s="196"/>
      <c r="E33" s="196"/>
      <c r="F33" s="196"/>
      <c r="G33" s="120"/>
      <c r="H33" s="120"/>
      <c r="I33" s="120"/>
      <c r="J33" s="196"/>
      <c r="K33" s="196"/>
      <c r="L33" s="260"/>
      <c r="M33" s="196"/>
      <c r="N33" s="258"/>
      <c r="O33" s="258"/>
    </row>
    <row r="34" spans="1:15" ht="14.4">
      <c r="A34" s="259"/>
      <c r="B34" s="196"/>
      <c r="C34" s="196"/>
      <c r="D34" s="196"/>
      <c r="E34" s="196"/>
      <c r="F34" s="196"/>
      <c r="G34" s="120"/>
      <c r="H34" s="120"/>
      <c r="I34" s="120"/>
      <c r="J34" s="196"/>
      <c r="K34" s="196"/>
      <c r="L34" s="260"/>
      <c r="M34" s="196"/>
      <c r="N34" s="258"/>
      <c r="O34" s="258"/>
    </row>
    <row r="35" spans="1:15" ht="14.4">
      <c r="A35" s="259"/>
      <c r="B35" s="196"/>
      <c r="C35" s="196"/>
      <c r="D35" s="196"/>
      <c r="E35" s="196"/>
      <c r="F35" s="196"/>
      <c r="G35" s="120"/>
      <c r="H35" s="120"/>
      <c r="I35" s="120"/>
      <c r="J35" s="196"/>
      <c r="K35" s="196"/>
      <c r="L35" s="260"/>
      <c r="M35" s="196"/>
      <c r="N35" s="258"/>
      <c r="O35" s="258"/>
    </row>
    <row r="36" spans="1:15" ht="14.4">
      <c r="A36" s="259"/>
      <c r="B36" s="196"/>
      <c r="C36" s="196"/>
      <c r="D36" s="196"/>
      <c r="E36" s="196"/>
      <c r="F36" s="196"/>
      <c r="G36" s="120"/>
      <c r="H36" s="120"/>
      <c r="I36" s="120"/>
      <c r="J36" s="196"/>
      <c r="K36" s="196"/>
      <c r="L36" s="260"/>
      <c r="M36" s="196"/>
      <c r="N36" s="258"/>
      <c r="O36" s="258"/>
    </row>
    <row r="37" spans="1:15" ht="14.4">
      <c r="A37" s="259"/>
      <c r="B37" s="196"/>
      <c r="C37" s="196"/>
      <c r="D37" s="196"/>
      <c r="E37" s="196"/>
      <c r="F37" s="196"/>
      <c r="G37" s="120"/>
      <c r="H37" s="120"/>
      <c r="I37" s="120"/>
      <c r="J37" s="196"/>
      <c r="K37" s="196"/>
      <c r="L37" s="260"/>
      <c r="M37" s="196"/>
      <c r="N37" s="258"/>
      <c r="O37" s="258"/>
    </row>
    <row r="38" spans="1:15">
      <c r="L38" s="258"/>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1"/>
  <sheetViews>
    <sheetView zoomScale="70" zoomScaleNormal="70" workbookViewId="0">
      <pane xSplit="1" ySplit="1" topLeftCell="AB2" activePane="bottomRight" state="frozen"/>
      <selection pane="topRight" activeCell="B1" sqref="B1"/>
      <selection pane="bottomLeft" activeCell="A2" sqref="A2"/>
      <selection pane="bottomRight" activeCell="AN8" sqref="AN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c r="AN1" s="10" t="s">
        <v>2191</v>
      </c>
    </row>
    <row r="2" spans="1:40">
      <c r="A2" s="221" t="s">
        <v>1979</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c r="AN2" s="8" t="s">
        <v>2192</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c r="AN3" s="8" t="s">
        <v>2193</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1867</v>
      </c>
      <c r="AB4" s="233" t="s">
        <v>1868</v>
      </c>
      <c r="AC4" s="229" t="s">
        <v>1611</v>
      </c>
      <c r="AD4" s="229" t="s">
        <v>1479</v>
      </c>
      <c r="AE4" s="229" t="s">
        <v>1266</v>
      </c>
      <c r="AF4" s="8" t="s">
        <v>330</v>
      </c>
      <c r="AH4" s="221" t="s">
        <v>1138</v>
      </c>
      <c r="AI4" s="8" t="s">
        <v>338</v>
      </c>
      <c r="AJ4" s="8">
        <v>2</v>
      </c>
      <c r="AK4" s="224" t="s">
        <v>1131</v>
      </c>
      <c r="AL4" s="8" t="s">
        <v>406</v>
      </c>
      <c r="AN4" s="8" t="s">
        <v>2194</v>
      </c>
    </row>
    <row r="5" spans="1:40">
      <c r="B5" s="174" t="s">
        <v>826</v>
      </c>
      <c r="C5" s="207"/>
      <c r="D5" s="172"/>
      <c r="E5" s="8" t="s">
        <v>2134</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2089</v>
      </c>
      <c r="AB5" s="233" t="s">
        <v>2090</v>
      </c>
      <c r="AC5" s="229" t="s">
        <v>1267</v>
      </c>
      <c r="AD5" s="229" t="s">
        <v>1268</v>
      </c>
      <c r="AE5" s="229" t="s">
        <v>1266</v>
      </c>
      <c r="AF5" s="8" t="s">
        <v>335</v>
      </c>
      <c r="AH5" s="221" t="s">
        <v>1137</v>
      </c>
      <c r="AI5" s="8" t="s">
        <v>341</v>
      </c>
      <c r="AJ5" s="8">
        <v>4</v>
      </c>
      <c r="AK5" s="223" t="s">
        <v>1132</v>
      </c>
      <c r="AL5" s="8" t="s">
        <v>407</v>
      </c>
      <c r="AN5" s="8" t="s">
        <v>2195</v>
      </c>
    </row>
    <row r="6" spans="1:40">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1998</v>
      </c>
      <c r="AB6" s="233" t="s">
        <v>1999</v>
      </c>
      <c r="AC6" s="229" t="s">
        <v>1269</v>
      </c>
      <c r="AD6" s="229" t="s">
        <v>303</v>
      </c>
      <c r="AE6" s="229" t="s">
        <v>1266</v>
      </c>
      <c r="AF6" s="8" t="s">
        <v>337</v>
      </c>
      <c r="AH6" s="221" t="s">
        <v>1239</v>
      </c>
      <c r="AJ6" s="8">
        <v>6</v>
      </c>
      <c r="AK6" s="223" t="s">
        <v>1133</v>
      </c>
      <c r="AN6" s="8" t="s">
        <v>2196</v>
      </c>
    </row>
    <row r="7" spans="1:40">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c r="AN7" s="8" t="s">
        <v>2197</v>
      </c>
    </row>
    <row r="8" spans="1:40">
      <c r="B8" s="174" t="s">
        <v>1046</v>
      </c>
      <c r="C8" s="207"/>
      <c r="D8" s="172"/>
      <c r="F8" s="171" t="s">
        <v>449</v>
      </c>
      <c r="G8" s="173" t="s">
        <v>29</v>
      </c>
      <c r="N8" s="171" t="s">
        <v>1720</v>
      </c>
      <c r="O8" s="173" t="s">
        <v>808</v>
      </c>
      <c r="P8" s="218" t="s">
        <v>791</v>
      </c>
      <c r="Q8" s="180" t="s">
        <v>252</v>
      </c>
      <c r="R8" s="223">
        <v>1200</v>
      </c>
      <c r="S8" s="223" t="s">
        <v>1743</v>
      </c>
      <c r="T8" s="231" t="s">
        <v>2048</v>
      </c>
      <c r="U8" s="167" t="s">
        <v>2099</v>
      </c>
      <c r="V8" s="167" t="s">
        <v>2100</v>
      </c>
      <c r="W8" s="228" t="s">
        <v>1271</v>
      </c>
      <c r="X8" s="228" t="s">
        <v>1272</v>
      </c>
      <c r="Y8" s="228" t="s">
        <v>1266</v>
      </c>
      <c r="AA8" s="232" t="s">
        <v>1827</v>
      </c>
      <c r="AB8" s="233" t="s">
        <v>1828</v>
      </c>
      <c r="AC8" s="229" t="s">
        <v>467</v>
      </c>
      <c r="AD8" s="229" t="s">
        <v>45</v>
      </c>
      <c r="AE8" s="229" t="s">
        <v>1266</v>
      </c>
      <c r="AF8" s="231" t="s">
        <v>1576</v>
      </c>
      <c r="AH8" s="221" t="s">
        <v>1135</v>
      </c>
    </row>
    <row r="9" spans="1:40">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40">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40">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2079</v>
      </c>
      <c r="AB11" s="233" t="s">
        <v>2080</v>
      </c>
      <c r="AC11" s="229" t="s">
        <v>788</v>
      </c>
      <c r="AD11" s="229" t="s">
        <v>297</v>
      </c>
      <c r="AE11" s="229" t="s">
        <v>1266</v>
      </c>
      <c r="AF11" s="221" t="s">
        <v>1339</v>
      </c>
    </row>
    <row r="12" spans="1:40">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40">
      <c r="F13" s="171" t="s">
        <v>1609</v>
      </c>
      <c r="G13" s="173" t="s">
        <v>292</v>
      </c>
      <c r="N13" s="171" t="s">
        <v>1995</v>
      </c>
      <c r="O13" s="173" t="s">
        <v>21</v>
      </c>
      <c r="P13" s="219" t="s">
        <v>354</v>
      </c>
      <c r="Q13" s="181"/>
      <c r="R13" s="223">
        <v>1250</v>
      </c>
      <c r="S13" s="223" t="s">
        <v>1748</v>
      </c>
      <c r="U13" s="165" t="s">
        <v>807</v>
      </c>
      <c r="V13" s="166" t="s">
        <v>808</v>
      </c>
      <c r="W13" s="228" t="s">
        <v>506</v>
      </c>
      <c r="X13" s="228" t="s">
        <v>1275</v>
      </c>
      <c r="Y13" s="228" t="s">
        <v>1266</v>
      </c>
      <c r="AA13" s="232" t="s">
        <v>1865</v>
      </c>
      <c r="AB13" s="233" t="s">
        <v>1866</v>
      </c>
      <c r="AC13" s="229" t="s">
        <v>463</v>
      </c>
      <c r="AD13" s="229" t="s">
        <v>298</v>
      </c>
      <c r="AE13" s="229" t="s">
        <v>1266</v>
      </c>
      <c r="AF13" s="221" t="s">
        <v>1341</v>
      </c>
    </row>
    <row r="14" spans="1:40" ht="15">
      <c r="F14" s="171" t="s">
        <v>1610</v>
      </c>
      <c r="G14" s="173" t="s">
        <v>1596</v>
      </c>
      <c r="N14" s="171" t="s">
        <v>1996</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40" ht="15">
      <c r="F15" s="171" t="s">
        <v>2049</v>
      </c>
      <c r="G15" s="173" t="s">
        <v>2050</v>
      </c>
      <c r="N15" s="171" t="s">
        <v>1997</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40" ht="15">
      <c r="F16" s="171" t="s">
        <v>1995</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2077</v>
      </c>
      <c r="AB22" s="233" t="s">
        <v>2078</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2000</v>
      </c>
      <c r="AB27" s="233" t="s">
        <v>2001</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2142</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2125</v>
      </c>
      <c r="AB32" s="233" t="s">
        <v>2126</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2009</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2129</v>
      </c>
      <c r="G39" s="173" t="s">
        <v>2131</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1869</v>
      </c>
      <c r="AB44" s="233" t="s">
        <v>1870</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2139</v>
      </c>
      <c r="AB47" s="233" t="s">
        <v>2140</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2055</v>
      </c>
      <c r="AB52" s="233" t="s">
        <v>2056</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2136</v>
      </c>
      <c r="AB62" s="233" t="s">
        <v>2137</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2053</v>
      </c>
      <c r="AB65" s="233" t="s">
        <v>2054</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2037</v>
      </c>
      <c r="AB82" s="233" t="s">
        <v>2038</v>
      </c>
      <c r="AC82" s="231"/>
      <c r="AD82" s="231"/>
      <c r="AE82" s="231"/>
    </row>
    <row r="83" spans="6:31">
      <c r="N83" s="117"/>
      <c r="O83" s="117"/>
      <c r="AA83" s="232" t="s">
        <v>2132</v>
      </c>
      <c r="AB83" s="233" t="s">
        <v>2133</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2042</v>
      </c>
      <c r="AB86" s="233" t="s">
        <v>2043</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2115</v>
      </c>
      <c r="AB93" s="233" t="s">
        <v>2116</v>
      </c>
      <c r="AC93" s="231"/>
      <c r="AD93" s="231"/>
      <c r="AE93" s="231"/>
    </row>
    <row r="94" spans="6:31">
      <c r="AA94" s="232" t="s">
        <v>95</v>
      </c>
      <c r="AB94" s="233" t="s">
        <v>1215</v>
      </c>
      <c r="AC94" s="231"/>
      <c r="AD94" s="231"/>
      <c r="AE94" s="231"/>
    </row>
    <row r="95" spans="6:31">
      <c r="AA95" s="232" t="s">
        <v>2081</v>
      </c>
      <c r="AB95" s="233" t="s">
        <v>2082</v>
      </c>
      <c r="AC95" s="231"/>
      <c r="AD95" s="231"/>
      <c r="AE95" s="231"/>
    </row>
    <row r="96" spans="6:31">
      <c r="F96" s="117"/>
      <c r="G96" s="117"/>
      <c r="AA96" s="232" t="s">
        <v>1404</v>
      </c>
      <c r="AB96" s="233" t="s">
        <v>1405</v>
      </c>
      <c r="AC96" s="231"/>
      <c r="AD96" s="231"/>
      <c r="AE96" s="231"/>
    </row>
    <row r="97" spans="6:31">
      <c r="F97" s="117"/>
      <c r="G97" s="117"/>
      <c r="AA97" s="232" t="s">
        <v>1863</v>
      </c>
      <c r="AB97" s="233" t="s">
        <v>1864</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2002</v>
      </c>
      <c r="AB105" s="233" t="s">
        <v>2003</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2095</v>
      </c>
      <c r="AB109" s="233" t="s">
        <v>2096</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2004</v>
      </c>
      <c r="AB112" s="233" t="s">
        <v>2005</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2105</v>
      </c>
      <c r="AB117" s="233" t="s">
        <v>2106</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2127</v>
      </c>
      <c r="AB120" s="233" t="s">
        <v>2128</v>
      </c>
      <c r="AC120" s="231"/>
      <c r="AD120" s="231"/>
      <c r="AE120" s="231"/>
    </row>
    <row r="121" spans="27:31">
      <c r="AA121" s="232" t="s">
        <v>1180</v>
      </c>
      <c r="AB121" s="233" t="s">
        <v>1181</v>
      </c>
      <c r="AC121" s="231"/>
      <c r="AD121" s="231"/>
      <c r="AE121" s="231"/>
    </row>
    <row r="122" spans="27:31">
      <c r="AA122" s="232" t="s">
        <v>2035</v>
      </c>
      <c r="AB122" s="233" t="s">
        <v>2036</v>
      </c>
      <c r="AC122" s="231"/>
      <c r="AD122" s="231"/>
      <c r="AE122" s="231"/>
    </row>
    <row r="123" spans="27:31">
      <c r="AA123" s="232" t="s">
        <v>2083</v>
      </c>
      <c r="AB123" s="233" t="s">
        <v>2084</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2085</v>
      </c>
      <c r="AB126" s="233" t="s">
        <v>2086</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2135</v>
      </c>
      <c r="AB145" s="233" t="s">
        <v>2138</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2059</v>
      </c>
      <c r="AB151" s="233" t="s">
        <v>2060</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2123</v>
      </c>
      <c r="AB159" s="233" t="s">
        <v>2124</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2057</v>
      </c>
      <c r="AB188" s="233" t="s">
        <v>2058</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2097</v>
      </c>
      <c r="AB203" s="233" t="s">
        <v>2098</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2101</v>
      </c>
      <c r="AB216" s="233" t="s">
        <v>2102</v>
      </c>
      <c r="AC216" s="231"/>
      <c r="AD216" s="231"/>
      <c r="AE216" s="231"/>
    </row>
    <row r="217" spans="27:31">
      <c r="AA217" s="232" t="s">
        <v>2103</v>
      </c>
      <c r="AB217" s="233" t="s">
        <v>2104</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1875</v>
      </c>
      <c r="AB222" s="233" t="s">
        <v>1876</v>
      </c>
      <c r="AC222" s="231"/>
      <c r="AD222" s="231"/>
      <c r="AE222" s="231"/>
    </row>
    <row r="223" spans="27:31">
      <c r="AA223" s="232" t="s">
        <v>2119</v>
      </c>
      <c r="AB223" s="233" t="s">
        <v>2120</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1858</v>
      </c>
      <c r="AB237" s="233" t="s">
        <v>1859</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2121</v>
      </c>
      <c r="AB243" s="233" t="s">
        <v>2122</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4" t="s">
        <v>1829</v>
      </c>
      <c r="AB255" s="264" t="s">
        <v>1830</v>
      </c>
    </row>
    <row r="256" spans="27:28">
      <c r="AA256" s="232" t="s">
        <v>2051</v>
      </c>
      <c r="AB256" s="233" t="s">
        <v>2052</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2039</v>
      </c>
      <c r="AB263" s="233" t="s">
        <v>2040</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2006</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2007</v>
      </c>
      <c r="AB289" s="233" t="s">
        <v>2008</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1861</v>
      </c>
      <c r="AB310" s="233" t="s">
        <v>1862</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43" workbookViewId="0">
      <selection activeCell="B126" sqref="B126"/>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1976</v>
      </c>
      <c r="B1" s="55" t="s">
        <v>1887</v>
      </c>
    </row>
    <row r="2" spans="1:2">
      <c r="A2" s="55"/>
      <c r="B2" s="55" t="s">
        <v>594</v>
      </c>
    </row>
    <row r="3" spans="1:2">
      <c r="A3" s="55"/>
      <c r="B3" s="66"/>
    </row>
    <row r="4" spans="1:2">
      <c r="A4" s="231" t="s">
        <v>1907</v>
      </c>
      <c r="B4" s="55" t="s">
        <v>1908</v>
      </c>
    </row>
    <row r="5" spans="1:2">
      <c r="B5" s="55" t="s">
        <v>1909</v>
      </c>
    </row>
    <row r="6" spans="1:2">
      <c r="B6" s="55" t="s">
        <v>1910</v>
      </c>
    </row>
    <row r="7" spans="1:2">
      <c r="B7" s="55" t="s">
        <v>1911</v>
      </c>
    </row>
    <row r="9" spans="1:2">
      <c r="A9" s="231" t="s">
        <v>383</v>
      </c>
      <c r="B9" s="55" t="s">
        <v>36</v>
      </c>
    </row>
    <row r="10" spans="1:2">
      <c r="B10" s="55" t="s">
        <v>35</v>
      </c>
    </row>
    <row r="11" spans="1:2">
      <c r="B11" s="55" t="s">
        <v>39</v>
      </c>
    </row>
    <row r="12" spans="1:2">
      <c r="B12" s="55" t="s">
        <v>34</v>
      </c>
    </row>
    <row r="15" spans="1:2">
      <c r="A15" s="231" t="s">
        <v>1912</v>
      </c>
      <c r="B15" s="55" t="s">
        <v>1913</v>
      </c>
    </row>
    <row r="16" spans="1:2">
      <c r="B16" s="55" t="s">
        <v>1914</v>
      </c>
    </row>
    <row r="17" spans="1:2">
      <c r="B17" s="55"/>
    </row>
    <row r="19" spans="1:2">
      <c r="A19" s="231" t="s">
        <v>1915</v>
      </c>
      <c r="B19" s="55" t="s">
        <v>1916</v>
      </c>
    </row>
    <row r="20" spans="1:2">
      <c r="B20" s="55" t="s">
        <v>1917</v>
      </c>
    </row>
    <row r="21" spans="1:2">
      <c r="B21" s="55" t="s">
        <v>1918</v>
      </c>
    </row>
    <row r="23" spans="1:2">
      <c r="A23" s="231" t="s">
        <v>1919</v>
      </c>
      <c r="B23" s="55" t="s">
        <v>1920</v>
      </c>
    </row>
    <row r="24" spans="1:2">
      <c r="B24" s="55" t="s">
        <v>1921</v>
      </c>
    </row>
    <row r="25" spans="1:2">
      <c r="B25" s="55" t="s">
        <v>1922</v>
      </c>
    </row>
    <row r="26" spans="1:2">
      <c r="B26" s="55" t="s">
        <v>1923</v>
      </c>
    </row>
    <row r="28" spans="1:2">
      <c r="A28" s="202" t="s">
        <v>1924</v>
      </c>
      <c r="B28" s="55" t="s">
        <v>1925</v>
      </c>
    </row>
    <row r="29" spans="1:2">
      <c r="B29" s="55" t="s">
        <v>1926</v>
      </c>
    </row>
    <row r="30" spans="1:2">
      <c r="B30" s="55" t="s">
        <v>1927</v>
      </c>
    </row>
    <row r="31" spans="1:2">
      <c r="B31" s="55" t="s">
        <v>1928</v>
      </c>
    </row>
    <row r="33" spans="1:2">
      <c r="A33" s="231" t="s">
        <v>1929</v>
      </c>
      <c r="B33" s="231" t="s">
        <v>1930</v>
      </c>
    </row>
    <row r="34" spans="1:2">
      <c r="B34" s="231" t="s">
        <v>1931</v>
      </c>
    </row>
    <row r="35" spans="1:2">
      <c r="B35" s="231" t="s">
        <v>594</v>
      </c>
    </row>
    <row r="37" spans="1:2">
      <c r="A37" s="231" t="s">
        <v>1932</v>
      </c>
      <c r="B37" s="231" t="s">
        <v>1933</v>
      </c>
    </row>
    <row r="38" spans="1:2">
      <c r="B38" s="231" t="s">
        <v>1934</v>
      </c>
    </row>
    <row r="40" spans="1:2">
      <c r="A40" s="231" t="s">
        <v>1935</v>
      </c>
      <c r="B40" s="231" t="s">
        <v>1936</v>
      </c>
    </row>
    <row r="41" spans="1:2">
      <c r="B41" s="231" t="s">
        <v>1937</v>
      </c>
    </row>
    <row r="42" spans="1:2">
      <c r="B42" s="231" t="s">
        <v>1938</v>
      </c>
    </row>
    <row r="43" spans="1:2">
      <c r="B43" s="231" t="s">
        <v>1939</v>
      </c>
    </row>
    <row r="44" spans="1:2">
      <c r="B44" s="231" t="s">
        <v>1940</v>
      </c>
    </row>
    <row r="45" spans="1:2">
      <c r="B45" s="231" t="s">
        <v>1941</v>
      </c>
    </row>
    <row r="46" spans="1:2">
      <c r="B46" s="231" t="s">
        <v>1942</v>
      </c>
    </row>
    <row r="47" spans="1:2">
      <c r="B47" s="231" t="s">
        <v>1943</v>
      </c>
    </row>
    <row r="48" spans="1:2">
      <c r="B48" s="231" t="s">
        <v>1944</v>
      </c>
    </row>
    <row r="50" spans="1:2">
      <c r="A50" s="231" t="s">
        <v>1945</v>
      </c>
      <c r="B50" s="55" t="s">
        <v>1906</v>
      </c>
    </row>
    <row r="51" spans="1:2">
      <c r="B51" s="55" t="s">
        <v>594</v>
      </c>
    </row>
    <row r="53" spans="1:2">
      <c r="A53" s="231" t="s">
        <v>1946</v>
      </c>
      <c r="B53" s="231" t="s">
        <v>1947</v>
      </c>
    </row>
    <row r="54" spans="1:2">
      <c r="B54" s="231" t="s">
        <v>1948</v>
      </c>
    </row>
    <row r="55" spans="1:2">
      <c r="B55" s="231" t="s">
        <v>1949</v>
      </c>
    </row>
    <row r="56" spans="1:2">
      <c r="B56" s="231" t="s">
        <v>1950</v>
      </c>
    </row>
    <row r="57" spans="1:2">
      <c r="B57" s="231" t="s">
        <v>1951</v>
      </c>
    </row>
    <row r="59" spans="1:2">
      <c r="A59" s="231" t="s">
        <v>1952</v>
      </c>
      <c r="B59" s="266" t="s">
        <v>1953</v>
      </c>
    </row>
    <row r="60" spans="1:2">
      <c r="B60" s="266" t="s">
        <v>1954</v>
      </c>
    </row>
    <row r="61" spans="1:2">
      <c r="B61" s="266" t="s">
        <v>2147</v>
      </c>
    </row>
    <row r="62" spans="1:2">
      <c r="B62" s="266" t="s">
        <v>2148</v>
      </c>
    </row>
    <row r="63" spans="1:2">
      <c r="B63" s="266" t="s">
        <v>2149</v>
      </c>
    </row>
    <row r="64" spans="1:2">
      <c r="B64" s="266" t="s">
        <v>2150</v>
      </c>
    </row>
    <row r="65" spans="2:2">
      <c r="B65" s="266" t="s">
        <v>2151</v>
      </c>
    </row>
    <row r="66" spans="2:2">
      <c r="B66" s="266" t="s">
        <v>1955</v>
      </c>
    </row>
    <row r="67" spans="2:2">
      <c r="B67" s="266" t="s">
        <v>1956</v>
      </c>
    </row>
    <row r="68" spans="2:2">
      <c r="B68" s="266" t="s">
        <v>2152</v>
      </c>
    </row>
    <row r="69" spans="2:2">
      <c r="B69" s="266" t="s">
        <v>2153</v>
      </c>
    </row>
    <row r="70" spans="2:2">
      <c r="B70" s="266" t="s">
        <v>2154</v>
      </c>
    </row>
    <row r="71" spans="2:2">
      <c r="B71" s="266" t="s">
        <v>2155</v>
      </c>
    </row>
    <row r="72" spans="2:2">
      <c r="B72" s="266" t="s">
        <v>2156</v>
      </c>
    </row>
    <row r="73" spans="2:2">
      <c r="B73" s="266" t="s">
        <v>2157</v>
      </c>
    </row>
    <row r="74" spans="2:2">
      <c r="B74" s="266" t="s">
        <v>2158</v>
      </c>
    </row>
    <row r="75" spans="2:2">
      <c r="B75" s="266" t="s">
        <v>2159</v>
      </c>
    </row>
    <row r="76" spans="2:2">
      <c r="B76" s="266" t="s">
        <v>2160</v>
      </c>
    </row>
    <row r="77" spans="2:2">
      <c r="B77" s="266" t="s">
        <v>2161</v>
      </c>
    </row>
    <row r="78" spans="2:2">
      <c r="B78" s="266" t="s">
        <v>1957</v>
      </c>
    </row>
    <row r="79" spans="2:2">
      <c r="B79" s="266" t="s">
        <v>1958</v>
      </c>
    </row>
    <row r="80" spans="2:2">
      <c r="B80" s="266" t="s">
        <v>1959</v>
      </c>
    </row>
    <row r="81" spans="2:2">
      <c r="B81" s="266" t="s">
        <v>1960</v>
      </c>
    </row>
    <row r="82" spans="2:2">
      <c r="B82" s="266" t="s">
        <v>1961</v>
      </c>
    </row>
    <row r="83" spans="2:2">
      <c r="B83" s="266" t="s">
        <v>1962</v>
      </c>
    </row>
    <row r="84" spans="2:2">
      <c r="B84" s="266" t="s">
        <v>1963</v>
      </c>
    </row>
    <row r="85" spans="2:2">
      <c r="B85" s="266" t="s">
        <v>2162</v>
      </c>
    </row>
    <row r="86" spans="2:2">
      <c r="B86" s="266" t="s">
        <v>2163</v>
      </c>
    </row>
    <row r="87" spans="2:2">
      <c r="B87" s="266" t="s">
        <v>2164</v>
      </c>
    </row>
    <row r="88" spans="2:2">
      <c r="B88" s="266" t="s">
        <v>2165</v>
      </c>
    </row>
    <row r="89" spans="2:2">
      <c r="B89" s="266" t="s">
        <v>2166</v>
      </c>
    </row>
    <row r="90" spans="2:2">
      <c r="B90" s="266" t="s">
        <v>1964</v>
      </c>
    </row>
    <row r="91" spans="2:2">
      <c r="B91" s="266" t="s">
        <v>2167</v>
      </c>
    </row>
    <row r="92" spans="2:2">
      <c r="B92" s="266" t="s">
        <v>2168</v>
      </c>
    </row>
    <row r="93" spans="2:2">
      <c r="B93" s="266" t="s">
        <v>2169</v>
      </c>
    </row>
    <row r="94" spans="2:2">
      <c r="B94" s="266" t="s">
        <v>2170</v>
      </c>
    </row>
    <row r="95" spans="2:2">
      <c r="B95" s="266" t="s">
        <v>2171</v>
      </c>
    </row>
    <row r="96" spans="2:2">
      <c r="B96" s="266" t="s">
        <v>2172</v>
      </c>
    </row>
    <row r="97" spans="2:4">
      <c r="B97" s="266" t="s">
        <v>2173</v>
      </c>
    </row>
    <row r="98" spans="2:4">
      <c r="B98" s="266" t="s">
        <v>2174</v>
      </c>
    </row>
    <row r="99" spans="2:4">
      <c r="B99" s="266" t="s">
        <v>2175</v>
      </c>
    </row>
    <row r="100" spans="2:4">
      <c r="B100" s="266" t="s">
        <v>2176</v>
      </c>
    </row>
    <row r="101" spans="2:4">
      <c r="B101" s="266" t="s">
        <v>2177</v>
      </c>
    </row>
    <row r="102" spans="2:4">
      <c r="B102" s="266" t="s">
        <v>1965</v>
      </c>
    </row>
    <row r="103" spans="2:4">
      <c r="B103" s="266" t="s">
        <v>2178</v>
      </c>
    </row>
    <row r="104" spans="2:4">
      <c r="B104" s="266" t="s">
        <v>2179</v>
      </c>
    </row>
    <row r="105" spans="2:4">
      <c r="B105" s="266" t="s">
        <v>1966</v>
      </c>
    </row>
    <row r="106" spans="2:4">
      <c r="B106" s="266" t="s">
        <v>2180</v>
      </c>
    </row>
    <row r="107" spans="2:4">
      <c r="B107" s="266" t="s">
        <v>1967</v>
      </c>
    </row>
    <row r="108" spans="2:4">
      <c r="B108" s="266" t="s">
        <v>1968</v>
      </c>
    </row>
    <row r="109" spans="2:4" s="263" customFormat="1">
      <c r="B109" s="266" t="s">
        <v>1969</v>
      </c>
      <c r="D109" s="266"/>
    </row>
    <row r="110" spans="2:4" s="263" customFormat="1">
      <c r="B110" s="266" t="s">
        <v>1970</v>
      </c>
      <c r="D110" s="266"/>
    </row>
    <row r="111" spans="2:4" s="263" customFormat="1">
      <c r="B111" s="266" t="s">
        <v>1971</v>
      </c>
      <c r="D111" s="266"/>
    </row>
    <row r="112" spans="2:4" s="263" customFormat="1">
      <c r="B112" s="266" t="s">
        <v>2181</v>
      </c>
      <c r="D112" s="266"/>
    </row>
    <row r="113" spans="1:4" s="263" customFormat="1">
      <c r="B113" s="266" t="s">
        <v>2182</v>
      </c>
      <c r="D113" s="266"/>
    </row>
    <row r="114" spans="1:4" s="263" customFormat="1">
      <c r="B114" s="266" t="s">
        <v>2183</v>
      </c>
      <c r="D114" s="266"/>
    </row>
    <row r="115" spans="1:4" s="263" customFormat="1">
      <c r="B115" s="266" t="s">
        <v>2184</v>
      </c>
      <c r="D115" s="266"/>
    </row>
    <row r="116" spans="1:4" s="263" customFormat="1">
      <c r="B116" s="266" t="s">
        <v>1972</v>
      </c>
      <c r="D116" s="266"/>
    </row>
    <row r="117" spans="1:4" s="263" customFormat="1">
      <c r="B117" s="266" t="s">
        <v>2185</v>
      </c>
      <c r="D117" s="266"/>
    </row>
    <row r="118" spans="1:4" s="263" customFormat="1">
      <c r="B118" s="266" t="s">
        <v>1973</v>
      </c>
      <c r="D118" s="266"/>
    </row>
    <row r="119" spans="1:4" s="263" customFormat="1">
      <c r="B119" s="266" t="s">
        <v>2186</v>
      </c>
      <c r="D119" s="266"/>
    </row>
    <row r="120" spans="1:4" s="263" customFormat="1">
      <c r="B120" s="266" t="s">
        <v>2187</v>
      </c>
      <c r="D120" s="266"/>
    </row>
    <row r="121" spans="1:4" s="263" customFormat="1">
      <c r="B121" s="266" t="s">
        <v>1974</v>
      </c>
      <c r="D121" s="266"/>
    </row>
    <row r="122" spans="1:4" s="263" customFormat="1">
      <c r="B122" s="266" t="s">
        <v>2188</v>
      </c>
      <c r="D122" s="266"/>
    </row>
    <row r="123" spans="1:4" s="263" customFormat="1">
      <c r="B123" s="266" t="s">
        <v>2189</v>
      </c>
      <c r="D123" s="266"/>
    </row>
    <row r="124" spans="1:4" s="263" customFormat="1">
      <c r="B124" s="266" t="s">
        <v>2190</v>
      </c>
      <c r="D124" s="266"/>
    </row>
    <row r="125" spans="1:4" s="263" customFormat="1">
      <c r="B125" s="266" t="s">
        <v>1975</v>
      </c>
      <c r="D125" s="266"/>
    </row>
    <row r="126" spans="1:4" s="263" customFormat="1">
      <c r="B126" s="266"/>
      <c r="D126" s="266"/>
    </row>
    <row r="127" spans="1:4">
      <c r="A127" s="231" t="s">
        <v>8</v>
      </c>
      <c r="D127" s="266"/>
    </row>
    <row r="128" spans="1:4">
      <c r="B128" s="254" t="s">
        <v>1888</v>
      </c>
      <c r="D128" s="266"/>
    </row>
    <row r="129" spans="1:4">
      <c r="B129" s="254" t="s">
        <v>1890</v>
      </c>
      <c r="D129" s="266"/>
    </row>
    <row r="130" spans="1:4">
      <c r="B130" s="254" t="s">
        <v>1891</v>
      </c>
      <c r="D130" s="266"/>
    </row>
    <row r="131" spans="1:4">
      <c r="B131" s="254" t="s">
        <v>1892</v>
      </c>
      <c r="D131" s="266"/>
    </row>
    <row r="132" spans="1:4">
      <c r="B132" s="254" t="s">
        <v>1893</v>
      </c>
      <c r="D132" s="266"/>
    </row>
    <row r="133" spans="1:4">
      <c r="B133" s="254" t="s">
        <v>1894</v>
      </c>
      <c r="D133" s="266"/>
    </row>
    <row r="134" spans="1:4">
      <c r="B134" s="254" t="s">
        <v>1895</v>
      </c>
      <c r="D134" s="266"/>
    </row>
    <row r="135" spans="1:4">
      <c r="B135" s="254" t="s">
        <v>1896</v>
      </c>
      <c r="D135" s="266"/>
    </row>
    <row r="136" spans="1:4">
      <c r="B136" s="254" t="s">
        <v>1897</v>
      </c>
      <c r="D136" s="266"/>
    </row>
    <row r="137" spans="1:4">
      <c r="B137" s="254" t="s">
        <v>1898</v>
      </c>
      <c r="D137" s="266"/>
    </row>
    <row r="138" spans="1:4">
      <c r="B138" s="254" t="s">
        <v>1899</v>
      </c>
      <c r="D138" s="266"/>
    </row>
    <row r="139" spans="1:4">
      <c r="B139" s="254" t="s">
        <v>2143</v>
      </c>
      <c r="D139" s="266"/>
    </row>
    <row r="140" spans="1:4">
      <c r="B140" s="254" t="s">
        <v>1900</v>
      </c>
      <c r="D140" s="266"/>
    </row>
    <row r="141" spans="1:4">
      <c r="B141" s="254" t="s">
        <v>1901</v>
      </c>
      <c r="D141" s="266"/>
    </row>
    <row r="142" spans="1:4">
      <c r="B142" s="254" t="s">
        <v>1902</v>
      </c>
      <c r="D142" s="266"/>
    </row>
    <row r="143" spans="1:4">
      <c r="B143" s="254" t="s">
        <v>1903</v>
      </c>
      <c r="D143" s="266"/>
    </row>
    <row r="144" spans="1:4">
      <c r="A144" s="231" t="s">
        <v>1978</v>
      </c>
      <c r="D144" s="266"/>
    </row>
    <row r="145" spans="2:4">
      <c r="B145" s="254" t="s">
        <v>1889</v>
      </c>
      <c r="D145" s="266"/>
    </row>
    <row r="146" spans="2:4">
      <c r="B146" s="254" t="s">
        <v>1977</v>
      </c>
      <c r="D146" s="266"/>
    </row>
    <row r="147" spans="2:4">
      <c r="B147" s="253" t="s">
        <v>2144</v>
      </c>
      <c r="D147" s="266"/>
    </row>
    <row r="148" spans="2:4">
      <c r="D148" s="266"/>
    </row>
    <row r="149" spans="2:4">
      <c r="D149" s="266"/>
    </row>
    <row r="150" spans="2:4">
      <c r="D150" s="266"/>
    </row>
    <row r="151" spans="2:4">
      <c r="D151" s="266"/>
    </row>
    <row r="152" spans="2:4">
      <c r="D152" s="266"/>
    </row>
    <row r="153" spans="2:4">
      <c r="D153" s="266"/>
    </row>
    <row r="154" spans="2:4">
      <c r="D154" s="266"/>
    </row>
    <row r="155" spans="2:4">
      <c r="D155" s="266"/>
    </row>
    <row r="156" spans="2:4">
      <c r="D156" s="266"/>
    </row>
    <row r="157" spans="2:4">
      <c r="D157" s="266"/>
    </row>
    <row r="158" spans="2:4">
      <c r="D158" s="266"/>
    </row>
    <row r="159" spans="2:4">
      <c r="D159" s="266"/>
    </row>
    <row r="160" spans="2:4">
      <c r="D160" s="266"/>
    </row>
    <row r="161" spans="4:4">
      <c r="D161" s="266"/>
    </row>
    <row r="162" spans="4:4">
      <c r="D162" s="266"/>
    </row>
    <row r="163" spans="4:4">
      <c r="D163" s="266"/>
    </row>
    <row r="164" spans="4:4">
      <c r="D164" s="266"/>
    </row>
    <row r="165" spans="4:4">
      <c r="D165" s="266"/>
    </row>
    <row r="166" spans="4:4">
      <c r="D166" s="266"/>
    </row>
    <row r="167" spans="4:4">
      <c r="D167" s="266"/>
    </row>
    <row r="168" spans="4:4">
      <c r="D168" s="266"/>
    </row>
    <row r="169" spans="4:4">
      <c r="D169" s="266"/>
    </row>
    <row r="170" spans="4:4">
      <c r="D170" s="266"/>
    </row>
    <row r="171" spans="4:4">
      <c r="D171" s="266"/>
    </row>
    <row r="172" spans="4:4">
      <c r="D172" s="266"/>
    </row>
    <row r="173" spans="4:4">
      <c r="D173" s="266"/>
    </row>
    <row r="174" spans="4:4">
      <c r="D174" s="266"/>
    </row>
    <row r="175" spans="4:4">
      <c r="D175" s="266"/>
    </row>
    <row r="176" spans="4:4">
      <c r="D176" s="266"/>
    </row>
    <row r="177" spans="4:4">
      <c r="D177" s="266"/>
    </row>
    <row r="178" spans="4:4">
      <c r="D178" s="266"/>
    </row>
    <row r="179" spans="4:4">
      <c r="D179" s="266"/>
    </row>
    <row r="180" spans="4:4">
      <c r="D180" s="266"/>
    </row>
    <row r="181" spans="4:4">
      <c r="D181" s="266"/>
    </row>
    <row r="182" spans="4:4">
      <c r="D182" s="266"/>
    </row>
    <row r="183" spans="4:4">
      <c r="D183" s="266"/>
    </row>
    <row r="184" spans="4:4">
      <c r="D184" s="266"/>
    </row>
    <row r="185" spans="4:4">
      <c r="D185" s="266"/>
    </row>
    <row r="186" spans="4:4">
      <c r="D186" s="266"/>
    </row>
    <row r="187" spans="4:4">
      <c r="D187" s="266"/>
    </row>
    <row r="188" spans="4:4">
      <c r="D188" s="266"/>
    </row>
    <row r="189" spans="4:4">
      <c r="D189" s="266"/>
    </row>
    <row r="190" spans="4:4">
      <c r="D190" s="266"/>
    </row>
    <row r="191" spans="4:4">
      <c r="D191" s="266"/>
    </row>
    <row r="192" spans="4:4">
      <c r="D192" s="266"/>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69" t="s">
        <v>1157</v>
      </c>
      <c r="B5" s="269"/>
      <c r="C5" s="269"/>
      <c r="D5" s="93"/>
      <c r="E5" s="93"/>
      <c r="F5" s="93"/>
      <c r="G5" s="93"/>
      <c r="H5" s="93"/>
      <c r="I5" s="93"/>
      <c r="J5" s="93"/>
      <c r="K5" s="216"/>
      <c r="L5" s="216"/>
      <c r="M5" s="216"/>
      <c r="N5" s="216"/>
      <c r="O5" s="216"/>
      <c r="P5" s="216"/>
      <c r="Q5" s="216"/>
      <c r="R5" s="216"/>
      <c r="S5" s="216"/>
      <c r="T5" s="216"/>
      <c r="V5" s="270" t="s">
        <v>995</v>
      </c>
      <c r="W5" s="271"/>
      <c r="X5" s="271"/>
      <c r="Y5" s="271"/>
      <c r="Z5" s="271"/>
      <c r="AA5" s="270" t="s">
        <v>1049</v>
      </c>
      <c r="AB5" s="271"/>
      <c r="AC5" s="271"/>
      <c r="AD5" s="271"/>
      <c r="AE5" s="271"/>
      <c r="AF5" s="270" t="s">
        <v>1050</v>
      </c>
      <c r="AG5" s="271"/>
      <c r="AH5" s="271"/>
      <c r="AI5" s="271"/>
      <c r="AJ5" s="271"/>
      <c r="AK5" s="270" t="s">
        <v>1051</v>
      </c>
      <c r="AL5" s="271"/>
      <c r="AM5" s="271"/>
      <c r="AN5" s="271"/>
      <c r="AO5" s="271"/>
      <c r="AP5" s="270" t="s">
        <v>1052</v>
      </c>
      <c r="AQ5" s="271"/>
      <c r="AR5" s="271"/>
      <c r="AS5" s="271"/>
      <c r="AT5" s="271"/>
      <c r="AU5" s="270" t="s">
        <v>1053</v>
      </c>
      <c r="AV5" s="271"/>
      <c r="AW5" s="271"/>
      <c r="AX5" s="271"/>
      <c r="AY5" s="271"/>
      <c r="AZ5" s="270" t="s">
        <v>1054</v>
      </c>
      <c r="BA5" s="271"/>
      <c r="BB5" s="271"/>
      <c r="BC5" s="271"/>
      <c r="BD5" s="271"/>
      <c r="BE5" s="270" t="s">
        <v>1055</v>
      </c>
      <c r="BF5" s="271"/>
      <c r="BG5" s="271"/>
      <c r="BH5" s="271"/>
      <c r="BI5" s="271"/>
      <c r="BJ5" s="270" t="s">
        <v>1056</v>
      </c>
      <c r="BK5" s="271"/>
      <c r="BL5" s="271"/>
      <c r="BM5" s="271"/>
      <c r="BN5" s="271"/>
      <c r="BO5" s="270" t="s">
        <v>1057</v>
      </c>
      <c r="BP5" s="271"/>
      <c r="BQ5" s="271"/>
      <c r="BR5" s="271"/>
      <c r="BS5" s="271"/>
    </row>
    <row r="6" spans="1:71" ht="79.2">
      <c r="A6" s="5" t="s">
        <v>9</v>
      </c>
      <c r="B6" s="5" t="s">
        <v>1733</v>
      </c>
      <c r="C6" s="5" t="s">
        <v>10</v>
      </c>
      <c r="D6" s="5" t="s">
        <v>11</v>
      </c>
      <c r="E6" s="5" t="s">
        <v>1990</v>
      </c>
      <c r="F6" s="5" t="s">
        <v>1991</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14" sqref="T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1288</v>
      </c>
      <c r="J1" s="76" t="s">
        <v>1289</v>
      </c>
      <c r="K1" s="76" t="s">
        <v>2141</v>
      </c>
      <c r="N1" s="99"/>
      <c r="O1" s="55"/>
      <c r="P1" s="55"/>
      <c r="Q1" s="79"/>
      <c r="U1" s="55"/>
    </row>
    <row r="2" spans="1:28" ht="13.5" customHeight="1">
      <c r="A2" s="1" t="s">
        <v>18</v>
      </c>
      <c r="B2" s="64" t="s">
        <v>330</v>
      </c>
      <c r="C2" s="64" t="s">
        <v>1627</v>
      </c>
      <c r="D2" s="64" t="s">
        <v>446</v>
      </c>
      <c r="E2" s="65" t="s">
        <v>35</v>
      </c>
      <c r="F2" s="64" t="s">
        <v>328</v>
      </c>
      <c r="G2" s="4">
        <v>42998</v>
      </c>
      <c r="H2" s="95" t="str">
        <f>IF(C2="-","",VLOOKUP(C2,CouponBondIssuersTable,2,0))</f>
        <v>WILL</v>
      </c>
      <c r="I2" s="95" t="str">
        <f>IF(D2="-","",IFERROR(VLOOKUP(D2,CouponLeadManagersTable,2,0),""))</f>
        <v>SEB</v>
      </c>
      <c r="J2" s="95" t="str">
        <f>IF(D2="-","",IFERROR(VLOOKUP(D2,CouponLeadManagersTable,3,0),""))</f>
        <v>ST</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t="s">
        <v>2198</v>
      </c>
      <c r="B7" s="83" t="s">
        <v>1627</v>
      </c>
      <c r="C7" s="64">
        <v>119</v>
      </c>
      <c r="D7" s="64" t="s">
        <v>2199</v>
      </c>
      <c r="E7" s="65">
        <v>1000000</v>
      </c>
      <c r="F7" s="64" t="s">
        <v>35</v>
      </c>
      <c r="G7" s="64" t="s">
        <v>336</v>
      </c>
      <c r="H7" s="64"/>
      <c r="I7" s="84">
        <v>0.12</v>
      </c>
      <c r="J7" s="64">
        <v>1</v>
      </c>
      <c r="K7" s="4">
        <v>43363</v>
      </c>
      <c r="L7" s="4">
        <v>43728</v>
      </c>
      <c r="M7" s="4" t="s">
        <v>1129</v>
      </c>
      <c r="N7" s="51" t="s">
        <v>405</v>
      </c>
      <c r="O7" s="65">
        <v>200000000</v>
      </c>
      <c r="P7" s="4">
        <v>42998</v>
      </c>
      <c r="Q7" s="4">
        <f>IF(P7&lt;&gt;"",P7,"")</f>
        <v>42998</v>
      </c>
      <c r="R7" s="4">
        <v>43728</v>
      </c>
      <c r="S7" s="4">
        <v>43718</v>
      </c>
      <c r="T7" s="85" t="s">
        <v>2198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1990</v>
      </c>
      <c r="E6" s="5" t="s">
        <v>1991</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1990</v>
      </c>
      <c r="F7" s="142" t="s">
        <v>1991</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2">
        <v>40858</v>
      </c>
      <c r="C1" s="273"/>
      <c r="D1" s="274"/>
      <c r="F1" s="9" t="s">
        <v>307</v>
      </c>
    </row>
    <row r="2" spans="1:21">
      <c r="A2" s="10" t="s">
        <v>308</v>
      </c>
      <c r="B2" s="275" t="s">
        <v>330</v>
      </c>
      <c r="C2" s="276"/>
      <c r="D2" s="277"/>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3" t="s">
        <v>2112</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1873</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2067</v>
      </c>
      <c r="H20" s="231" t="s">
        <v>1116</v>
      </c>
    </row>
    <row r="21" spans="1:9">
      <c r="A21" s="231" t="s">
        <v>964</v>
      </c>
      <c r="B21" s="231" t="s">
        <v>907</v>
      </c>
      <c r="F21" s="231" t="s">
        <v>953</v>
      </c>
      <c r="G21" s="231" t="s">
        <v>60</v>
      </c>
      <c r="H21" s="231" t="s">
        <v>1117</v>
      </c>
    </row>
    <row r="22" spans="1:9">
      <c r="A22" s="231" t="s">
        <v>965</v>
      </c>
      <c r="B22" s="231" t="s">
        <v>909</v>
      </c>
      <c r="F22" s="231" t="s">
        <v>956</v>
      </c>
      <c r="G22" s="263" t="s">
        <v>2117</v>
      </c>
      <c r="H22" s="231" t="s">
        <v>1097</v>
      </c>
    </row>
    <row r="23" spans="1:9">
      <c r="A23" s="231" t="s">
        <v>966</v>
      </c>
      <c r="B23" s="231" t="s">
        <v>911</v>
      </c>
      <c r="F23" s="231" t="s">
        <v>955</v>
      </c>
      <c r="G23" s="231" t="s">
        <v>2044</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2065</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2012</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2010</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2026</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3" t="s">
        <v>2112</v>
      </c>
      <c r="B64" s="263" t="s">
        <v>2113</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3" t="s">
        <v>2091</v>
      </c>
    </row>
    <row r="69" spans="1:7">
      <c r="A69" s="231" t="s">
        <v>1636</v>
      </c>
      <c r="B69" s="231" t="s">
        <v>239</v>
      </c>
      <c r="G69" s="263" t="s">
        <v>2093</v>
      </c>
    </row>
    <row r="70" spans="1:7">
      <c r="A70" s="231" t="s">
        <v>1873</v>
      </c>
      <c r="B70" s="231" t="s">
        <v>1874</v>
      </c>
      <c r="G70" s="231" t="s">
        <v>479</v>
      </c>
    </row>
    <row r="71" spans="1:7">
      <c r="A71" s="231" t="s">
        <v>1635</v>
      </c>
      <c r="B71" s="231" t="s">
        <v>1024</v>
      </c>
      <c r="G71" s="243" t="s">
        <v>1682</v>
      </c>
    </row>
    <row r="72" spans="1:7">
      <c r="A72" s="231" t="s">
        <v>1634</v>
      </c>
      <c r="B72" s="231" t="s">
        <v>809</v>
      </c>
      <c r="G72" s="243" t="s">
        <v>2015</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2017</v>
      </c>
    </row>
    <row r="87" spans="1:7">
      <c r="A87" s="231" t="s">
        <v>1012</v>
      </c>
      <c r="B87" s="231" t="s">
        <v>1025</v>
      </c>
      <c r="G87" s="243" t="s">
        <v>2063</v>
      </c>
    </row>
    <row r="88" spans="1:7">
      <c r="A88" s="231" t="s">
        <v>1406</v>
      </c>
      <c r="B88" s="231" t="s">
        <v>1407</v>
      </c>
      <c r="G88" s="231" t="s">
        <v>98</v>
      </c>
    </row>
    <row r="89" spans="1:7">
      <c r="A89" s="231" t="s">
        <v>1112</v>
      </c>
      <c r="B89" s="231" t="s">
        <v>2114</v>
      </c>
      <c r="G89" s="231" t="s">
        <v>100</v>
      </c>
    </row>
    <row r="90" spans="1:7">
      <c r="A90" s="231" t="s">
        <v>1013</v>
      </c>
      <c r="B90" s="231" t="s">
        <v>817</v>
      </c>
      <c r="G90" s="231" t="s">
        <v>1860</v>
      </c>
    </row>
    <row r="91" spans="1:7">
      <c r="A91" s="231" t="s">
        <v>1113</v>
      </c>
      <c r="B91" s="231" t="s">
        <v>1121</v>
      </c>
      <c r="G91" s="231" t="s">
        <v>102</v>
      </c>
    </row>
    <row r="92" spans="1:7">
      <c r="A92" s="231" t="s">
        <v>1144</v>
      </c>
      <c r="B92" s="231" t="s">
        <v>1143</v>
      </c>
      <c r="G92" s="231" t="s">
        <v>104</v>
      </c>
    </row>
    <row r="93" spans="1:7">
      <c r="A93" s="231" t="s">
        <v>1334</v>
      </c>
      <c r="B93" s="231" t="s">
        <v>1335</v>
      </c>
      <c r="G93" s="231" t="s">
        <v>1884</v>
      </c>
    </row>
    <row r="94" spans="1:7">
      <c r="A94" s="231" t="s">
        <v>1014</v>
      </c>
      <c r="B94" s="231" t="s">
        <v>1782</v>
      </c>
      <c r="G94" s="231" t="s">
        <v>1217</v>
      </c>
    </row>
    <row r="95" spans="1:7">
      <c r="A95" s="231" t="s">
        <v>1015</v>
      </c>
      <c r="B95" s="231" t="s">
        <v>257</v>
      </c>
      <c r="G95" s="243" t="s">
        <v>2019</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2025</v>
      </c>
    </row>
    <row r="101" spans="1:7">
      <c r="A101" s="231" t="s">
        <v>1103</v>
      </c>
      <c r="B101" s="231" t="s">
        <v>1104</v>
      </c>
      <c r="G101" s="231" t="s">
        <v>1585</v>
      </c>
    </row>
    <row r="102" spans="1:7">
      <c r="A102" s="231" t="s">
        <v>1101</v>
      </c>
      <c r="B102" s="231" t="s">
        <v>1102</v>
      </c>
      <c r="G102" s="262" t="s">
        <v>2071</v>
      </c>
    </row>
    <row r="103" spans="1:7">
      <c r="A103" s="231" t="s">
        <v>1114</v>
      </c>
      <c r="B103" s="231" t="s">
        <v>1122</v>
      </c>
      <c r="G103" s="231" t="s">
        <v>110</v>
      </c>
    </row>
    <row r="104" spans="1:7">
      <c r="A104" s="231" t="s">
        <v>1115</v>
      </c>
      <c r="B104" s="231" t="s">
        <v>1123</v>
      </c>
      <c r="G104" s="231" t="s">
        <v>1855</v>
      </c>
    </row>
    <row r="105" spans="1:7">
      <c r="A105" s="231" t="s">
        <v>1020</v>
      </c>
      <c r="B105" s="231" t="s">
        <v>818</v>
      </c>
      <c r="G105" s="231" t="s">
        <v>1308</v>
      </c>
    </row>
    <row r="106" spans="1:7">
      <c r="A106" s="231" t="s">
        <v>1118</v>
      </c>
      <c r="B106" s="231" t="s">
        <v>262</v>
      </c>
      <c r="G106" s="231" t="s">
        <v>2041</v>
      </c>
    </row>
    <row r="107" spans="1:7">
      <c r="A107" s="231" t="s">
        <v>1021</v>
      </c>
      <c r="B107" s="231" t="s">
        <v>1027</v>
      </c>
      <c r="G107" s="231" t="s">
        <v>2062</v>
      </c>
    </row>
    <row r="108" spans="1:7">
      <c r="A108" s="231" t="s">
        <v>1066</v>
      </c>
      <c r="B108" s="86" t="s">
        <v>1070</v>
      </c>
      <c r="G108" s="231" t="s">
        <v>1881</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2109</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2023</v>
      </c>
    </row>
    <row r="128" spans="1:13">
      <c r="A128" s="231" t="s">
        <v>49</v>
      </c>
      <c r="B128" s="231" t="s">
        <v>50</v>
      </c>
      <c r="G128" s="245" t="s">
        <v>1871</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3" t="s">
        <v>2075</v>
      </c>
    </row>
    <row r="141" spans="1:13">
      <c r="A141" s="231" t="s">
        <v>2067</v>
      </c>
      <c r="B141" s="231" t="s">
        <v>2068</v>
      </c>
      <c r="G141" s="231" t="s">
        <v>149</v>
      </c>
    </row>
    <row r="142" spans="1:13">
      <c r="A142" s="231" t="s">
        <v>60</v>
      </c>
      <c r="B142" s="231" t="s">
        <v>61</v>
      </c>
      <c r="G142" s="243" t="s">
        <v>2027</v>
      </c>
    </row>
    <row r="143" spans="1:13">
      <c r="A143" s="263" t="s">
        <v>2117</v>
      </c>
      <c r="B143" s="263" t="s">
        <v>2118</v>
      </c>
      <c r="G143" s="231" t="s">
        <v>151</v>
      </c>
    </row>
    <row r="144" spans="1:13">
      <c r="A144" s="231" t="s">
        <v>2044</v>
      </c>
      <c r="B144" s="231" t="s">
        <v>2045</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2065</v>
      </c>
      <c r="B148" s="231" t="s">
        <v>2066</v>
      </c>
      <c r="G148" s="231" t="s">
        <v>159</v>
      </c>
    </row>
    <row r="149" spans="1:13">
      <c r="A149" s="231" t="s">
        <v>66</v>
      </c>
      <c r="B149" s="231" t="s">
        <v>2107</v>
      </c>
      <c r="G149" s="231" t="s">
        <v>286</v>
      </c>
    </row>
    <row r="150" spans="1:13">
      <c r="A150" s="231" t="s">
        <v>67</v>
      </c>
      <c r="B150" s="231" t="s">
        <v>2111</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2029</v>
      </c>
    </row>
    <row r="157" spans="1:13">
      <c r="A157" s="231" t="s">
        <v>1533</v>
      </c>
      <c r="B157" s="231" t="s">
        <v>72</v>
      </c>
      <c r="G157" s="231" t="s">
        <v>168</v>
      </c>
    </row>
    <row r="158" spans="1:13">
      <c r="A158" s="231" t="s">
        <v>278</v>
      </c>
      <c r="B158" s="231" t="s">
        <v>279</v>
      </c>
      <c r="G158" s="231" t="s">
        <v>1790</v>
      </c>
    </row>
    <row r="159" spans="1:13">
      <c r="A159" s="231" t="s">
        <v>1167</v>
      </c>
      <c r="B159" s="231" t="s">
        <v>1880</v>
      </c>
      <c r="G159" s="231" t="s">
        <v>1656</v>
      </c>
    </row>
    <row r="160" spans="1:13">
      <c r="A160" s="243" t="s">
        <v>2012</v>
      </c>
      <c r="B160" s="243" t="s">
        <v>2013</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2010</v>
      </c>
      <c r="B164" s="243" t="s">
        <v>2011</v>
      </c>
      <c r="G164" s="231" t="s">
        <v>1516</v>
      </c>
    </row>
    <row r="165" spans="1:13">
      <c r="A165" s="231" t="s">
        <v>1581</v>
      </c>
      <c r="B165" s="231" t="s">
        <v>1582</v>
      </c>
      <c r="G165" s="231" t="s">
        <v>174</v>
      </c>
    </row>
    <row r="166" spans="1:13" s="202" customFormat="1">
      <c r="A166" s="231" t="s">
        <v>1509</v>
      </c>
      <c r="B166" s="231" t="s">
        <v>1992</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1854</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2046</v>
      </c>
    </row>
    <row r="176" spans="1:13">
      <c r="A176" s="243" t="s">
        <v>2026</v>
      </c>
      <c r="B176" s="243" t="s">
        <v>2014</v>
      </c>
      <c r="G176" s="231" t="s">
        <v>194</v>
      </c>
    </row>
    <row r="177" spans="1:13">
      <c r="A177" s="231" t="s">
        <v>261</v>
      </c>
      <c r="B177" s="231" t="s">
        <v>262</v>
      </c>
      <c r="G177" s="231" t="s">
        <v>1688</v>
      </c>
    </row>
    <row r="178" spans="1:13">
      <c r="A178" s="231" t="s">
        <v>448</v>
      </c>
      <c r="B178" s="231" t="s">
        <v>79</v>
      </c>
      <c r="G178" s="263" t="s">
        <v>2087</v>
      </c>
    </row>
    <row r="179" spans="1:13">
      <c r="A179" s="231" t="s">
        <v>80</v>
      </c>
      <c r="B179" s="231" t="s">
        <v>240</v>
      </c>
      <c r="G179" s="263" t="s">
        <v>2073</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1993</v>
      </c>
      <c r="H187" s="231"/>
      <c r="I187" s="231"/>
      <c r="J187" s="231"/>
      <c r="K187" s="231"/>
      <c r="L187" s="231"/>
      <c r="M187" s="231"/>
    </row>
    <row r="188" spans="1:13">
      <c r="A188" s="231" t="s">
        <v>89</v>
      </c>
      <c r="B188" s="231" t="s">
        <v>90</v>
      </c>
      <c r="G188" s="231" t="s">
        <v>201</v>
      </c>
    </row>
    <row r="189" spans="1:13">
      <c r="A189" s="263" t="s">
        <v>2091</v>
      </c>
      <c r="B189" s="263" t="s">
        <v>2092</v>
      </c>
      <c r="G189" s="231" t="s">
        <v>235</v>
      </c>
    </row>
    <row r="190" spans="1:13">
      <c r="A190" s="263" t="s">
        <v>2093</v>
      </c>
      <c r="B190" s="263" t="s">
        <v>2094</v>
      </c>
      <c r="G190" s="231" t="s">
        <v>207</v>
      </c>
    </row>
    <row r="191" spans="1:13">
      <c r="A191" s="231" t="s">
        <v>479</v>
      </c>
      <c r="B191" s="231" t="s">
        <v>239</v>
      </c>
      <c r="G191" s="231" t="s">
        <v>208</v>
      </c>
    </row>
    <row r="192" spans="1:13">
      <c r="A192" s="231" t="s">
        <v>1171</v>
      </c>
      <c r="B192" s="251" t="s">
        <v>1883</v>
      </c>
      <c r="G192" s="231" t="s">
        <v>1789</v>
      </c>
    </row>
    <row r="193" spans="1:13">
      <c r="A193" s="243" t="s">
        <v>1682</v>
      </c>
      <c r="B193" s="243" t="s">
        <v>1683</v>
      </c>
      <c r="G193" s="231" t="s">
        <v>1690</v>
      </c>
    </row>
    <row r="194" spans="1:13">
      <c r="A194" s="243" t="s">
        <v>2015</v>
      </c>
      <c r="B194" s="243" t="s">
        <v>2016</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2031</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2033</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2017</v>
      </c>
      <c r="B208" s="243" t="s">
        <v>2018</v>
      </c>
      <c r="G208" s="113" t="s">
        <v>223</v>
      </c>
    </row>
    <row r="209" spans="1:7">
      <c r="A209" s="243" t="s">
        <v>2063</v>
      </c>
      <c r="B209" s="243" t="s">
        <v>2064</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1860</v>
      </c>
      <c r="B212" s="231" t="s">
        <v>2108</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1877</v>
      </c>
      <c r="B215" s="231" t="s">
        <v>1878</v>
      </c>
      <c r="C215" s="231"/>
      <c r="D215" s="231"/>
      <c r="E215" s="231"/>
      <c r="G215" s="113" t="s">
        <v>1658</v>
      </c>
    </row>
    <row r="216" spans="1:7">
      <c r="A216" s="231" t="s">
        <v>1217</v>
      </c>
      <c r="B216" s="231" t="s">
        <v>1218</v>
      </c>
      <c r="C216" s="231"/>
      <c r="D216" s="231"/>
      <c r="E216" s="231"/>
      <c r="G216" s="231" t="s">
        <v>1073</v>
      </c>
    </row>
    <row r="217" spans="1:7">
      <c r="A217" s="243" t="s">
        <v>2019</v>
      </c>
      <c r="B217" s="243" t="s">
        <v>2020</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2025</v>
      </c>
      <c r="B222" s="243" t="s">
        <v>2021</v>
      </c>
      <c r="C222" s="231"/>
      <c r="D222" s="231"/>
      <c r="E222" s="231"/>
    </row>
    <row r="223" spans="1:7">
      <c r="A223" s="231" t="s">
        <v>1585</v>
      </c>
      <c r="B223" s="231" t="s">
        <v>1586</v>
      </c>
      <c r="C223" s="231"/>
      <c r="D223" s="231"/>
      <c r="E223" s="231"/>
    </row>
    <row r="224" spans="1:7">
      <c r="A224" s="262" t="s">
        <v>2071</v>
      </c>
      <c r="B224" s="262" t="s">
        <v>2072</v>
      </c>
      <c r="C224" s="231"/>
      <c r="D224" s="231"/>
      <c r="E224" s="231"/>
    </row>
    <row r="225" spans="1:5">
      <c r="A225" s="231" t="s">
        <v>110</v>
      </c>
      <c r="B225" s="231" t="s">
        <v>111</v>
      </c>
      <c r="C225" s="231"/>
      <c r="D225" s="231"/>
      <c r="E225" s="231"/>
    </row>
    <row r="226" spans="1:5">
      <c r="A226" s="231" t="s">
        <v>1855</v>
      </c>
      <c r="B226" s="243" t="s">
        <v>1856</v>
      </c>
      <c r="C226" s="231"/>
      <c r="D226" s="231"/>
      <c r="E226" s="231"/>
    </row>
    <row r="227" spans="1:5">
      <c r="A227" s="231" t="s">
        <v>1308</v>
      </c>
      <c r="B227" s="231" t="s">
        <v>1309</v>
      </c>
      <c r="C227" s="231"/>
      <c r="D227" s="231"/>
      <c r="E227" s="231"/>
    </row>
    <row r="228" spans="1:5">
      <c r="A228" s="231" t="s">
        <v>2062</v>
      </c>
      <c r="B228" s="231" t="s">
        <v>2061</v>
      </c>
      <c r="C228" s="231"/>
      <c r="D228" s="231"/>
      <c r="E228" s="231"/>
    </row>
    <row r="229" spans="1:5">
      <c r="A229" s="113" t="s">
        <v>2041</v>
      </c>
      <c r="B229" s="113" t="s">
        <v>1850</v>
      </c>
    </row>
    <row r="230" spans="1:5">
      <c r="A230" s="231" t="s">
        <v>1881</v>
      </c>
      <c r="B230" s="251" t="s">
        <v>1882</v>
      </c>
    </row>
    <row r="231" spans="1:5">
      <c r="A231" s="231" t="s">
        <v>112</v>
      </c>
      <c r="B231" s="231" t="s">
        <v>113</v>
      </c>
    </row>
    <row r="232" spans="1:5">
      <c r="A232" s="231" t="s">
        <v>114</v>
      </c>
      <c r="B232" s="231" t="s">
        <v>115</v>
      </c>
    </row>
    <row r="233" spans="1:5">
      <c r="A233" s="231" t="s">
        <v>2109</v>
      </c>
      <c r="B233" s="231" t="s">
        <v>2110</v>
      </c>
    </row>
    <row r="234" spans="1:5">
      <c r="A234" s="231" t="s">
        <v>117</v>
      </c>
      <c r="B234" s="231" t="s">
        <v>118</v>
      </c>
    </row>
    <row r="235" spans="1:5">
      <c r="A235" s="243" t="s">
        <v>1369</v>
      </c>
      <c r="B235" s="243" t="s">
        <v>2022</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2023</v>
      </c>
      <c r="B249" s="243" t="s">
        <v>2024</v>
      </c>
    </row>
    <row r="250" spans="1:2">
      <c r="A250" s="245" t="s">
        <v>1871</v>
      </c>
      <c r="B250" s="243" t="s">
        <v>1872</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3" t="s">
        <v>2075</v>
      </c>
      <c r="B263" s="263" t="s">
        <v>2076</v>
      </c>
    </row>
    <row r="264" spans="1:2">
      <c r="A264" s="231" t="s">
        <v>149</v>
      </c>
      <c r="B264" s="231" t="s">
        <v>150</v>
      </c>
    </row>
    <row r="265" spans="1:2">
      <c r="A265" s="243" t="s">
        <v>2027</v>
      </c>
      <c r="B265" s="243" t="s">
        <v>2028</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2029</v>
      </c>
      <c r="B279" s="243" t="s">
        <v>2030</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3" t="s">
        <v>2129</v>
      </c>
      <c r="B290" s="263" t="s">
        <v>2130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2046</v>
      </c>
      <c r="B299" s="231" t="s">
        <v>2047</v>
      </c>
    </row>
    <row r="300" spans="1:2">
      <c r="A300" s="231" t="s">
        <v>194</v>
      </c>
      <c r="B300" s="231" t="s">
        <v>195</v>
      </c>
    </row>
    <row r="301" spans="1:2">
      <c r="A301" s="231" t="s">
        <v>1688</v>
      </c>
      <c r="B301" s="243" t="s">
        <v>1689</v>
      </c>
    </row>
    <row r="302" spans="1:2">
      <c r="A302" s="263" t="s">
        <v>2087</v>
      </c>
      <c r="B302" s="243" t="s">
        <v>2088</v>
      </c>
    </row>
    <row r="303" spans="1:2">
      <c r="A303" s="262" t="s">
        <v>2073</v>
      </c>
      <c r="B303" s="263" t="s">
        <v>2074</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1993</v>
      </c>
      <c r="B310" s="231" t="s">
        <v>1994</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2031</v>
      </c>
      <c r="B319" s="243" t="s">
        <v>2032</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2033</v>
      </c>
      <c r="B326" s="243" t="s">
        <v>2034</v>
      </c>
    </row>
    <row r="327" spans="1:2">
      <c r="A327" s="112" t="s">
        <v>1495</v>
      </c>
      <c r="B327" s="113" t="s">
        <v>1494</v>
      </c>
    </row>
    <row r="328" spans="1:2">
      <c r="A328" s="113" t="s">
        <v>225</v>
      </c>
      <c r="B328" s="113" t="s">
        <v>226</v>
      </c>
    </row>
    <row r="329" spans="1:2">
      <c r="A329" s="113" t="s">
        <v>2069</v>
      </c>
      <c r="B329" s="113" t="s">
        <v>2070</v>
      </c>
    </row>
    <row r="330" spans="1:2">
      <c r="A330" s="113" t="s">
        <v>219</v>
      </c>
      <c r="B330" s="113" t="s">
        <v>220</v>
      </c>
    </row>
    <row r="331" spans="1:2">
      <c r="A331" s="231" t="s">
        <v>221</v>
      </c>
      <c r="B331" s="231" t="s">
        <v>222</v>
      </c>
    </row>
    <row r="332" spans="1:2">
      <c r="A332" s="231" t="s">
        <v>1655</v>
      </c>
      <c r="B332" s="231" t="s">
        <v>1667</v>
      </c>
    </row>
    <row r="333" spans="1:2">
      <c r="A333" s="231" t="s">
        <v>1244</v>
      </c>
      <c r="B333" s="231" t="s">
        <v>1879</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101</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2016-12-22T18:42:50Z</cp:lastPrinted>
  <dcterms:created xsi:type="dcterms:W3CDTF">2010-06-11T13:43:43Z</dcterms:created>
  <dcterms:modified xsi:type="dcterms:W3CDTF">2017-09-19T05:22:49Z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