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anema\Desktop\Batches\"/>
    </mc:Choice>
  </mc:AlternateContent>
  <bookViews>
    <workbookView xWindow="-11748" yWindow="1200" windowWidth="24240" windowHeight="12000"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LookupValues!$AA$2:$AA$296</definedName>
    <definedName name="CouponBondIssuersTable">LookupValues!$AA$2:$AB$300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Bonds'!$A$6:$T$105</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Bonds'!$A$1:$T$105</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XHEL_Issuers" localSheetId="3">LookupValues!$F$2:$G$142</definedName>
  </definedNames>
  <calcPr calcId="15251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Q7" i="7"/>
</calcChain>
</file>

<file path=xl/comments1.xml><?xml version="1.0" encoding="utf-8"?>
<comments xmlns="http://schemas.openxmlformats.org/spreadsheetml/2006/main">
  <authors>
    <author>Jonas Aldén</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 xml:space="preserve">Instructions:
</t>
        </r>
        <r>
          <rPr>
            <sz val="8"/>
            <color indexed="81"/>
            <rFont val="Tahoma"/>
            <family val="2"/>
          </rPr>
          <t xml:space="preserve">Automatically filled in based on issuer.
</t>
        </r>
      </text>
    </comment>
    <comment ref="J1" authorId="0" shapeId="0">
      <text>
        <r>
          <rPr>
            <b/>
            <sz val="8"/>
            <color indexed="81"/>
            <rFont val="Tahoma"/>
            <family val="2"/>
          </rPr>
          <t xml:space="preserve">Instructions:
</t>
        </r>
        <r>
          <rPr>
            <sz val="8"/>
            <color indexed="81"/>
            <rFont val="Tahoma"/>
            <family val="2"/>
          </rPr>
          <t>Automatically filled in based on distributor.</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Description of the instrument.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E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F6" authorId="1"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shapeId="0">
      <text>
        <r>
          <rPr>
            <b/>
            <sz val="8"/>
            <color indexed="81"/>
            <rFont val="Tahoma"/>
            <family val="2"/>
          </rPr>
          <t xml:space="preserve">Instructions:
</t>
        </r>
        <r>
          <rPr>
            <sz val="8"/>
            <color indexed="81"/>
            <rFont val="Tahoma"/>
            <family val="2"/>
          </rPr>
          <t>Enter a valid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J6"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K6" authorId="2" shapeId="0">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shapeId="0">
      <text>
        <r>
          <rPr>
            <b/>
            <sz val="8"/>
            <color indexed="81"/>
            <rFont val="Tahoma"/>
            <family val="2"/>
          </rPr>
          <t>Instructions:</t>
        </r>
        <r>
          <rPr>
            <sz val="8"/>
            <color indexed="81"/>
            <rFont val="Tahoma"/>
            <family val="2"/>
          </rPr>
          <t xml:space="preserve">
To be filled in by the exchange.</t>
        </r>
      </text>
    </comment>
    <comment ref="O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0" shapeId="0">
      <text>
        <r>
          <rPr>
            <b/>
            <sz val="8"/>
            <color indexed="81"/>
            <rFont val="Tahoma"/>
            <family val="2"/>
          </rPr>
          <t xml:space="preserve">Instructions:
</t>
        </r>
        <r>
          <rPr>
            <sz val="8"/>
            <color indexed="81"/>
            <rFont val="Tahoma"/>
            <family val="2"/>
          </rPr>
          <t>EUSIPA CODE</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Automatically filled based on issuer.</t>
        </r>
      </text>
    </comment>
    <comment ref="I1" authorId="0" shapeId="0">
      <text>
        <r>
          <rPr>
            <b/>
            <sz val="8"/>
            <color indexed="81"/>
            <rFont val="Tahoma"/>
            <family val="2"/>
          </rPr>
          <t xml:space="preserve">Instructions:
</t>
        </r>
        <r>
          <rPr>
            <sz val="8"/>
            <color indexed="81"/>
            <rFont val="Tahoma"/>
            <family val="2"/>
          </rPr>
          <t>Automatically filled based on distributor.</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Description of the instrument. Max 32 characters. 
</t>
        </r>
      </text>
    </comment>
    <comment ref="C6" authorId="0" shapeId="0">
      <text>
        <r>
          <rPr>
            <b/>
            <sz val="8"/>
            <color indexed="81"/>
            <rFont val="Tahoma"/>
            <family val="2"/>
          </rPr>
          <t>Instructions:</t>
        </r>
        <r>
          <rPr>
            <sz val="8"/>
            <color indexed="81"/>
            <rFont val="Tahoma"/>
            <family val="2"/>
          </rPr>
          <t xml:space="preserve">
Optional field.</t>
        </r>
      </text>
    </comment>
    <comment ref="F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shapeId="0">
      <text>
        <r>
          <rPr>
            <b/>
            <sz val="8"/>
            <color indexed="81"/>
            <rFont val="Tahoma"/>
            <family val="2"/>
          </rPr>
          <t>Instructions:</t>
        </r>
        <r>
          <rPr>
            <sz val="8"/>
            <color indexed="81"/>
            <rFont val="Tahoma"/>
            <family val="2"/>
          </rPr>
          <t xml:space="preserve">
Mandatory if floating rate instrument.</t>
        </r>
      </text>
    </comment>
    <comment ref="I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shapeId="0">
      <text>
        <r>
          <rPr>
            <b/>
            <sz val="8"/>
            <color indexed="81"/>
            <rFont val="Tahoma"/>
            <family val="2"/>
          </rPr>
          <t>Instructions:</t>
        </r>
        <r>
          <rPr>
            <sz val="8"/>
            <color indexed="81"/>
            <rFont val="Tahoma"/>
            <family val="2"/>
          </rPr>
          <t xml:space="preserve">
Please select 0 (zero) for zero coupon bonds.</t>
        </r>
      </text>
    </comment>
    <comment ref="K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8"/>
            <color indexed="81"/>
            <rFont val="Tahoma"/>
            <family val="2"/>
          </rPr>
          <t xml:space="preserve">Foreningens fulde navn
</t>
        </r>
      </text>
    </comment>
    <comment ref="E1" authorId="1" shapeId="0">
      <text>
        <r>
          <rPr>
            <b/>
            <sz val="9"/>
            <color indexed="81"/>
            <rFont val="Tahoma"/>
            <family val="2"/>
          </rPr>
          <t>(1. handelsdag)</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Instructions: (max 6 char.)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Instructions:
Max 16 characters.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<sst xmlns="http://schemas.openxmlformats.org/spreadsheetml/2006/main" count="3203" uniqueCount="2096">
  <si>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</si>
  <si>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</si>
  <si>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</si>
  <si>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</si>
  <si>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</si>
  <si>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</si>
  <si>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</si>
  <si>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</si>
  <si>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</si>
  <si>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</si>
  <si>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</si>
  <si>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</si>
  <si>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</si>
  <si>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</si>
  <si>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</si>
  <si>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</si>
  <si>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</si>
  <si>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</si>
  <si>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</si>
  <si>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</si>
  <si>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</si>
  <si>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</si>
  <si>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</si>
  <si>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</si>
  <si>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</si>
  <si>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</si>
  <si>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</si>
  <si>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</si>
  <si>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</si>
  <si>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</si>
  <si>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</si>
  <si>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</si>
  <si>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</si>
  <si>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</si>
  <si>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</si>
  <si>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</si>
  <si>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</si>
  <si>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</si>
  <si>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</si>
  <si>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</si>
  <si>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</si>
  <si>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</si>
  <si>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</si>
  <si>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</si>
  <si>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</si>
  <si>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</si>
  <si>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</si>
  <si>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</si>
  <si>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</si>
  <si>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</si>
  <si>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</si>
  <si>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</si>
  <si>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</si>
  <si>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</si>
  <si>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</si>
  <si>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</si>
  <si>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</si>
  <si>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</si>
  <si>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</si>
  <si>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</si>
  <si>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</si>
  <si>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</si>
  <si>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</si>
  <si>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</si>
  <si>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</si>
  <si>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</si>
  <si>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</si>
  <si>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</si>
  <si>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</si>
  <si>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</si>
  <si>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</si>
  <si>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</si>
  <si>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</si>
  <si>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</si>
  <si>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</si>
  <si>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</si>
  <si>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</si>
  <si>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</si>
  <si>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</si>
  <si>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</si>
  <si>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</si>
  <si>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</si>
  <si>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</si>
  <si>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</si>
  <si>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</si>
  <si>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</si>
  <si>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</si>
  <si>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</si>
  <si>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</si>
  <si>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</si>
  <si>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</si>
  <si>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</si>
  <si>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</si>
  <si>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</si>
  <si>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</si>
  <si>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</si>
  <si>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</si>
  <si>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</si>
  <si>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</si>
  <si>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</si>
  <si>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</si>
  <si>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</si>
  <si>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</si>
  <si>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</si>
  <si>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</si>
  <si>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</si>
  <si>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</si>
  <si>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</si>
  <si>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</si>
  <si>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</si>
  <si>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</si>
  <si>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</si>
  <si>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</si>
  <si>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</si>
  <si>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</si>
  <si>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</si>
  <si>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</si>
  <si>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</si>
  <si>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</si>
  <si>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</si>
  <si>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</si>
  <si>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</si>
  <si>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</si>
  <si>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</si>
  <si>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</si>
  <si>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</si>
  <si>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</si>
  <si>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</si>
  <si>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</si>
  <si>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</si>
  <si>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</si>
  <si>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</si>
  <si>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</si>
  <si>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</si>
  <si>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</si>
  <si>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</si>
  <si>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</si>
  <si>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</si>
  <si>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</si>
  <si>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</si>
  <si>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</si>
  <si>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</si>
  <si>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</si>
  <si>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</si>
  <si>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</si>
  <si>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</si>
  <si>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</si>
  <si>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</si>
  <si>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</si>
  <si>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</si>
  <si>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</si>
  <si>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</si>
  <si>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</si>
  <si>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</si>
  <si>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</si>
  <si>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</si>
  <si>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</si>
  <si>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</si>
  <si>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</si>
  <si>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</si>
  <si>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</si>
  <si>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</si>
  <si>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</si>
  <si>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</si>
  <si>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</si>
  <si>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</si>
  <si>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</si>
  <si>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</si>
  <si>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</si>
  <si>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</si>
  <si>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</si>
  <si>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</si>
  <si>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</si>
  <si>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</si>
  <si>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</si>
  <si>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</si>
  <si>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</si>
  <si>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</si>
  <si>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</si>
  <si>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</si>
  <si>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</si>
  <si>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</si>
  <si>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</si>
  <si>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</si>
  <si>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</si>
  <si>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</si>
  <si>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</si>
  <si>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</si>
  <si>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</si>
  <si>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</si>
  <si>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</si>
  <si>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</si>
  <si>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</si>
  <si>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</si>
  <si>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</si>
  <si>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</si>
  <si>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</si>
  <si>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</si>
  <si>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</si>
  <si>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</si>
  <si>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</si>
  <si>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</si>
  <si>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</si>
  <si>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</si>
  <si>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</si>
  <si>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</si>
  <si>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</si>
  <si>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</si>
  <si>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</si>
  <si>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</si>
  <si>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</si>
  <si>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</si>
  <si>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</si>
  <si>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</si>
  <si>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</si>
  <si>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</si>
  <si>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</si>
  <si>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</si>
  <si>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</si>
  <si>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</si>
  <si>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</si>
  <si>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</si>
  <si>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</si>
  <si>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</si>
  <si>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</si>
  <si>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</si>
  <si>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</si>
  <si>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</si>
  <si>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</si>
  <si>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</si>
  <si>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</si>
  <si>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</si>
  <si>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</si>
  <si>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</si>
  <si>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</si>
  <si>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</si>
  <si>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</si>
  <si>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</si>
  <si>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</si>
  <si>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</si>
  <si>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</si>
  <si>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</si>
  <si>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</si>
  <si>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</si>
  <si>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</si>
  <si>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</si>
  <si>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</si>
  <si>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</si>
  <si>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</si>
  <si>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</si>
  <si>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</si>
  <si>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</si>
  <si>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</si>
  <si>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</si>
  <si>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</si>
  <si>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</si>
  <si>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</si>
  <si>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</si>
  <si>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</si>
  <si>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</si>
  <si>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</si>
  <si>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</si>
  <si>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</si>
  <si>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</si>
  <si>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</si>
  <si>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</si>
  <si>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</si>
  <si>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</si>
  <si>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</si>
  <si>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</si>
  <si>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</si>
  <si>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</si>
  <si>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</si>
  <si>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</si>
  <si>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</si>
  <si>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</si>
  <si>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</si>
  <si>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</si>
  <si>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</si>
  <si>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</si>
  <si>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</si>
  <si>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</si>
  <si>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</si>
  <si>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</si>
  <si>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</si>
  <si>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</si>
  <si>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</si>
  <si>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</si>
  <si>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</si>
  <si>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</si>
  <si>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</si>
  <si>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</si>
  <si>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</si>
  <si>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</si>
  <si>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</si>
  <si>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</si>
  <si>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</si>
  <si>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</si>
  <si>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</si>
  <si>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</si>
  <si>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</si>
  <si>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</si>
  <si>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</si>
  <si>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</si>
  <si>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</si>
  <si>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</si>
  <si>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</si>
  <si>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</si>
  <si>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</si>
  <si>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</si>
  <si>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</si>
  <si>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</si>
  <si>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</si>
  <si>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</si>
  <si>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</si>
  <si>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</si>
  <si>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</si>
  <si>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</si>
  <si>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</si>
  <si>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</si>
  <si>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</si>
  <si>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</si>
  <si>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</si>
  <si>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</si>
  <si>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</si>
  <si>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</si>
  <si>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</si>
  <si>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</si>
  <si>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</si>
  <si>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</si>
  <si>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</si>
  <si>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</si>
  <si>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</si>
  <si>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</si>
  <si>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</si>
  <si>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</si>
  <si>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</si>
  <si>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</si>
  <si>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</si>
  <si>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</si>
  <si>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</si>
  <si>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</si>
  <si>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</si>
  <si>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</si>
  <si>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</si>
  <si>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</si>
  <si>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</si>
  <si>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</si>
  <si>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</si>
  <si>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</si>
  <si>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</si>
  <si>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</si>
  <si>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</si>
  <si>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</si>
  <si>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</si>
  <si>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</si>
  <si>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</si>
  <si>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</si>
  <si>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</si>
  <si>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</si>
  <si>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</si>
  <si>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</si>
  <si>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</si>
  <si>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</si>
  <si>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</si>
  <si>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</si>
  <si>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</si>
  <si>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</si>
  <si>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</si>
  <si>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</si>
  <si>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</si>
  <si>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</si>
  <si>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</si>
  <si>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</si>
  <si>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</si>
  <si>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</si>
  <si>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</si>
  <si>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</si>
  <si>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</si>
  <si>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</si>
  <si>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</si>
  <si>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</si>
  <si>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</si>
  <si>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</si>
  <si>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</si>
  <si>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</si>
  <si>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</si>
  <si>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</si>
  <si>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</si>
  <si>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</si>
  <si>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</si>
  <si>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</si>
  <si>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</si>
  <si>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</si>
  <si>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</si>
  <si>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</si>
  <si>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</si>
  <si>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</si>
  <si>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</si>
  <si>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</si>
  <si>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</si>
  <si>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</si>
  <si>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</si>
  <si>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</si>
  <si>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</si>
  <si>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</si>
  <si>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</si>
  <si>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</si>
  <si>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</si>
  <si>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</si>
  <si>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</si>
  <si>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</si>
  <si>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</si>
  <si>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</si>
  <si>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</si>
  <si>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</si>
  <si>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</si>
  <si>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</si>
  <si>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</si>
  <si>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</si>
  <si>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</si>
  <si>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</si>
  <si>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</si>
  <si>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</si>
  <si>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</si>
  <si>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</si>
  <si>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</si>
  <si>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</si>
  <si>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</si>
  <si>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</si>
  <si>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</si>
  <si>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</si>
  <si>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</si>
  <si>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</si>
  <si>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</si>
  <si>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</si>
  <si>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</si>
  <si>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</si>
  <si>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</si>
  <si>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</si>
  <si>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</si>
  <si>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</si>
  <si>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</si>
  <si>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</si>
  <si>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</si>
  <si>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</si>
  <si>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</si>
  <si>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</si>
  <si>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</si>
  <si>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</si>
  <si>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</si>
  <si>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</si>
  <si>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</si>
  <si>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</si>
  <si>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</si>
  <si>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</si>
  <si>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</si>
  <si>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</si>
  <si>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</si>
  <si>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</si>
  <si>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</si>
  <si>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</si>
  <si>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</si>
  <si>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</si>
  <si>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</si>
  <si>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</si>
  <si>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</si>
  <si>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</si>
  <si>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</si>
  <si>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</si>
  <si>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</si>
  <si>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</si>
  <si>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</si>
  <si>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</si>
  <si>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</si>
  <si>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</si>
  <si>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</si>
  <si>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</si>
  <si>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</si>
  <si>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</si>
  <si>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</si>
  <si>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</si>
  <si>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</si>
  <si>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</si>
  <si>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</si>
  <si>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</si>
  <si>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</si>
  <si>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</si>
  <si>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</si>
  <si>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</si>
  <si>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</si>
  <si>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</si>
  <si>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</si>
  <si>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</si>
  <si>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</si>
  <si>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</si>
  <si>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</si>
  <si>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</si>
  <si>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</si>
  <si>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</si>
  <si>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</si>
  <si>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</si>
  <si>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</si>
  <si>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</si>
  <si>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</si>
  <si>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</si>
  <si>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</si>
  <si>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</si>
  <si>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</si>
  <si>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</si>
  <si>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</si>
  <si>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</si>
  <si>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</si>
  <si>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</si>
  <si>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</si>
  <si>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</si>
  <si>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</si>
  <si>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</si>
  <si>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</si>
  <si>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</si>
  <si>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</si>
  <si>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</si>
  <si>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</si>
  <si>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</si>
  <si>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</si>
  <si>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</si>
  <si>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</si>
  <si>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</si>
  <si>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</si>
  <si>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</si>
  <si>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</si>
  <si>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</si>
  <si>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</si>
  <si>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</si>
  <si>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</si>
  <si>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</si>
  <si>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</si>
  <si>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</si>
  <si>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</si>
  <si>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</si>
  <si>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</si>
  <si>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</si>
  <si>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</si>
  <si>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</si>
  <si>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</si>
  <si>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</si>
  <si>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</si>
  <si>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</si>
  <si>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</si>
  <si>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</si>
  <si>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</si>
  <si>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</si>
  <si>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</si>
  <si>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</si>
  <si>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</si>
  <si>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</si>
  <si>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</si>
  <si>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</si>
  <si>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</si>
  <si>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</si>
  <si>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</si>
  <si>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</si>
  <si>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</si>
  <si>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</si>
  <si>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</si>
  <si>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</si>
  <si>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</si>
  <si>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</si>
  <si>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</si>
  <si>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</si>
  <si>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</si>
  <si>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</si>
  <si>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</si>
  <si>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</si>
  <si>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</si>
  <si>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</si>
  <si>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</si>
  <si>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</si>
  <si>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</si>
  <si>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</si>
  <si>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</si>
  <si>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</si>
  <si>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</si>
  <si>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</si>
  <si>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</si>
  <si>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</si>
  <si>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</si>
  <si>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</si>
  <si>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</si>
  <si>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</si>
  <si>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</si>
  <si>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</si>
  <si>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</si>
  <si>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</si>
  <si>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</si>
  <si>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</si>
  <si>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</si>
  <si>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</si>
  <si>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</si>
  <si>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</si>
  <si>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</si>
  <si>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</si>
  <si>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</si>
  <si>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</si>
  <si>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</si>
  <si>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</si>
  <si>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</si>
  <si>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</si>
  <si>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</si>
  <si>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</si>
  <si>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</si>
  <si>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</si>
  <si>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</si>
  <si>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</si>
  <si>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</si>
  <si>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</si>
  <si>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</si>
  <si>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</si>
  <si>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</si>
  <si>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</si>
  <si>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</si>
  <si>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</si>
  <si>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</si>
  <si>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</si>
  <si>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</si>
  <si>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</si>
  <si>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</si>
  <si>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</si>
  <si>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</si>
  <si>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</si>
  <si>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</si>
  <si>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</si>
  <si>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</si>
  <si>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</si>
  <si>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</si>
  <si>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</si>
  <si>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</si>
  <si>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</si>
  <si>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</si>
  <si>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</si>
  <si>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</si>
  <si>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</si>
  <si>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</si>
  <si>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</si>
  <si>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</si>
  <si>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</si>
  <si>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</si>
  <si>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</si>
  <si>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</si>
  <si>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</si>
  <si>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</si>
  <si>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</si>
  <si>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</si>
  <si>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</si>
  <si>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</si>
  <si>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</si>
  <si>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</si>
  <si>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</si>
  <si>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</si>
  <si>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</si>
  <si>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</si>
  <si>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</si>
  <si>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</si>
  <si>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</si>
  <si>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</si>
  <si>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</si>
  <si>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</si>
  <si>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</si>
  <si>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</si>
  <si>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</si>
  <si>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</si>
  <si>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</si>
  <si>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</si>
  <si>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</si>
  <si>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</si>
  <si>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</si>
  <si>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</si>
  <si>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</si>
  <si>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</si>
  <si>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</si>
  <si>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</si>
  <si>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</si>
  <si>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</si>
  <si>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</si>
  <si>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</si>
  <si>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</si>
  <si>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</si>
  <si>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</si>
  <si>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</si>
  <si>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</si>
  <si>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</si>
  <si>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</si>
  <si>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</si>
  <si>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</si>
  <si>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</si>
  <si>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</si>
  <si>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</si>
  <si>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</si>
  <si>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</si>
  <si>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</si>
  <si>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</si>
  <si>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</si>
  <si>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</si>
  <si>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</si>
  <si>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</si>
  <si>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</si>
  <si>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</si>
  <si>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</si>
  <si>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</si>
  <si>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</si>
  <si>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</si>
  <si>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</si>
  <si>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</si>
  <si>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</si>
  <si>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</si>
  <si>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</si>
  <si>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</si>
  <si>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</si>
  <si>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</si>
  <si>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</si>
  <si>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</si>
  <si>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</si>
  <si>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</si>
  <si>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</si>
  <si>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</si>
  <si>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</si>
  <si>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</si>
  <si>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</si>
  <si>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</si>
  <si>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</si>
  <si>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</si>
  <si>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</si>
  <si>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</si>
  <si>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</si>
  <si>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</si>
  <si>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</si>
  <si>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</si>
  <si>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</si>
  <si>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</si>
  <si>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</si>
  <si>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</si>
  <si>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</si>
  <si>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</si>
  <si>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</si>
  <si>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</si>
  <si>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</si>
  <si>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</si>
  <si>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</si>
  <si>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</si>
  <si>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</si>
  <si>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</si>
  <si>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</si>
  <si>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</si>
  <si>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</si>
  <si>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</si>
  <si>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</si>
  <si>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</si>
  <si>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</si>
  <si>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</si>
  <si>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</si>
  <si>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</si>
  <si>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</si>
  <si>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</si>
  <si>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</si>
  <si>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</si>
  <si>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</si>
  <si>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</si>
  <si>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</si>
  <si>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</si>
  <si>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</si>
  <si>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</si>
  <si>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</si>
  <si>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</si>
  <si>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</si>
  <si>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</si>
  <si>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</si>
  <si>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</si>
  <si>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</si>
  <si>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</si>
  <si>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</si>
  <si>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</si>
  <si>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</si>
  <si>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</si>
  <si>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</si>
  <si>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</si>
  <si>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</si>
  <si>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</si>
  <si>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</si>
  <si>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</si>
  <si>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</si>
  <si>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</si>
  <si>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</si>
  <si>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</si>
  <si>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</si>
  <si>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</si>
  <si>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</si>
  <si>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</si>
  <si>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</si>
  <si>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</si>
  <si>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</si>
  <si>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</si>
  <si>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</si>
  <si>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</si>
  <si>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</si>
  <si>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</si>
  <si>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</si>
  <si>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</si>
  <si>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</si>
  <si>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</si>
  <si>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</si>
  <si>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</si>
  <si>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</si>
  <si>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</si>
  <si>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</si>
  <si>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</si>
  <si>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</si>
  <si>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</si>
  <si>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</si>
  <si>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</si>
  <si>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</si>
  <si>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</si>
  <si>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</si>
  <si>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</si>
  <si>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</si>
  <si>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</si>
  <si>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</si>
  <si>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</si>
  <si>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</si>
  <si>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</si>
  <si>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</si>
  <si>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</si>
  <si>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</si>
  <si>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</si>
  <si>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</si>
  <si>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</si>
  <si>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</si>
  <si>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</si>
  <si>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</si>
  <si>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</si>
  <si>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</si>
  <si>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</si>
  <si>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</si>
  <si>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</si>
  <si>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</si>
  <si>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</si>
  <si>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</si>
  <si>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</si>
  <si>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</si>
  <si>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</si>
  <si>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</si>
  <si>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</si>
  <si>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</si>
  <si>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</si>
  <si>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</si>
  <si>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</si>
  <si>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</si>
  <si>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</si>
  <si>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</si>
  <si>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</si>
  <si>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</si>
  <si>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</si>
  <si>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</si>
  <si>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</si>
  <si>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</si>
  <si>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</si>
  <si>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</si>
  <si>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</si>
  <si>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</si>
  <si>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</si>
  <si>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</si>
  <si>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</si>
  <si>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</si>
  <si>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</si>
  <si>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</si>
  <si>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</si>
  <si>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</si>
  <si>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</si>
  <si>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</si>
  <si>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</si>
  <si>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</si>
  <si>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</si>
  <si>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</si>
  <si>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</si>
  <si>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</si>
  <si>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</si>
  <si>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</si>
  <si>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</si>
  <si>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</si>
  <si>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</si>
  <si>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</si>
  <si>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</si>
  <si>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</si>
  <si>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</si>
  <si>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</si>
  <si>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</si>
  <si>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</si>
  <si>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</si>
  <si>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</si>
  <si>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</si>
  <si>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</si>
  <si>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</si>
  <si>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</si>
  <si>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</si>
  <si>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</si>
  <si>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</si>
  <si>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</si>
  <si>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</si>
  <si>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</si>
  <si>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</si>
  <si>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</si>
  <si>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</si>
  <si>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</si>
  <si>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</si>
  <si>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</si>
  <si>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</si>
  <si>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</si>
  <si>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</si>
  <si>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</si>
  <si>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</si>
  <si>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</si>
  <si>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</si>
  <si>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</si>
  <si>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</si>
  <si>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</si>
  <si>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</si>
  <si>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</si>
  <si>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</si>
  <si>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</si>
  <si>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</si>
  <si>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</si>
  <si>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</si>
  <si>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</si>
  <si>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</si>
  <si>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</si>
  <si>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</si>
  <si>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</si>
  <si>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</si>
  <si>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</si>
  <si>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</si>
  <si>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</si>
  <si>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</si>
  <si>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</si>
  <si>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</si>
  <si>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</si>
  <si>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</si>
  <si>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</si>
  <si>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</si>
  <si>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</si>
  <si>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</si>
  <si>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</si>
  <si>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</si>
  <si>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</si>
  <si>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</si>
  <si>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</si>
  <si>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</si>
  <si>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</si>
  <si>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</si>
  <si>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</si>
  <si>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</si>
  <si>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</si>
  <si>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</si>
  <si>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</si>
  <si>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</si>
  <si>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</si>
  <si>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</si>
  <si>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</si>
  <si>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</si>
  <si>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</si>
  <si>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</si>
  <si>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</si>
  <si>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</si>
  <si>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</si>
  <si>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</si>
  <si>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</si>
  <si>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</si>
  <si>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</si>
  <si>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</si>
  <si>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</si>
  <si>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</si>
  <si>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</si>
  <si>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</si>
  <si>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</si>
  <si>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</si>
  <si>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</si>
  <si>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</si>
  <si>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</si>
  <si>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</si>
  <si>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</si>
  <si>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</si>
  <si>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</si>
  <si>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</si>
  <si>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</si>
  <si>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</si>
  <si>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</si>
  <si>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</si>
  <si>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</si>
  <si>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</si>
  <si>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</si>
  <si>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</si>
  <si>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</si>
  <si>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</si>
  <si>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</si>
  <si>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</si>
  <si>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</si>
  <si>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</si>
  <si>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</si>
  <si>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</si>
  <si>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</si>
  <si>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</si>
  <si>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</si>
  <si>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</si>
  <si>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</si>
  <si>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</si>
  <si>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</si>
  <si>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</si>
  <si>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</si>
  <si>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</si>
  <si>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</si>
  <si>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</si>
  <si>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</si>
  <si>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</si>
  <si>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</si>
  <si>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</si>
  <si>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</si>
  <si>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</si>
  <si>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</si>
  <si>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</si>
  <si>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</si>
  <si>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</si>
  <si>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</si>
  <si>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</si>
  <si>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</si>
  <si>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</si>
  <si>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</si>
  <si>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</si>
  <si>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</si>
  <si>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</si>
  <si>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</si>
  <si>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</si>
  <si>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</si>
  <si>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</si>
  <si>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</si>
  <si>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</si>
  <si>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</si>
  <si>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</si>
  <si>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</si>
  <si>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</si>
  <si>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</si>
  <si>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</si>
  <si>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</si>
  <si>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</si>
  <si>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</si>
  <si>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</si>
  <si>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</si>
  <si>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</si>
  <si>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</si>
  <si>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</si>
  <si>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</si>
  <si>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</si>
  <si>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</si>
  <si>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</si>
  <si>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</si>
  <si>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</si>
  <si>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</si>
  <si>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</si>
  <si>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</si>
  <si>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</si>
  <si>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</si>
  <si>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</si>
  <si>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</si>
  <si>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</si>
  <si>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</si>
  <si>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</si>
  <si>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</si>
  <si>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</si>
  <si>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</si>
  <si>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</si>
  <si>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</si>
  <si>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</si>
  <si>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</si>
  <si>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</si>
  <si>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</si>
  <si>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</si>
  <si>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</si>
  <si>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</si>
  <si>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</si>
  <si>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</si>
  <si>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</si>
  <si>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</si>
  <si>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</si>
  <si>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</si>
  <si>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</si>
  <si>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</si>
  <si>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</si>
  <si>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</si>
  <si>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</si>
  <si>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</si>
  <si>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</si>
  <si>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</si>
  <si>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</si>
  <si>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</si>
  <si>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</si>
  <si>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</si>
  <si>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</si>
  <si>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</si>
  <si>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</si>
  <si>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</si>
  <si>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</si>
  <si>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</si>
  <si>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</si>
  <si>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</si>
  <si>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</si>
  <si>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</si>
  <si>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</si>
  <si>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</si>
  <si>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</si>
  <si>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</si>
  <si>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</si>
  <si>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</si>
  <si>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</si>
  <si>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</si>
  <si>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</si>
  <si>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</si>
  <si>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</si>
  <si>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</si>
  <si>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</si>
  <si>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</si>
  <si>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</si>
  <si>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</si>
  <si>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</si>
  <si>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</si>
  <si>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</si>
  <si>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</si>
  <si>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</si>
  <si>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</si>
  <si>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</si>
  <si>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</si>
  <si>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</si>
  <si>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</si>
  <si>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</si>
  <si>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</si>
  <si>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</si>
  <si>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</si>
  <si>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</si>
  <si>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</si>
  <si>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</si>
  <si>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</si>
  <si>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</si>
  <si>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</si>
  <si>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</si>
  <si>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</si>
  <si>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</si>
  <si>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</si>
  <si>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</si>
  <si>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</si>
  <si>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</si>
  <si>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</si>
  <si>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</si>
  <si>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</si>
  <si>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</si>
  <si>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</si>
  <si>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</si>
  <si>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</si>
  <si>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</si>
  <si>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</si>
  <si>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</si>
  <si>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</si>
  <si>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</si>
  <si>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</si>
  <si>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</si>
  <si>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</si>
  <si>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</si>
  <si>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</si>
  <si>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</si>
  <si>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</si>
  <si>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</si>
  <si>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</si>
  <si>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</si>
  <si>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</si>
  <si>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</si>
  <si>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</si>
  <si>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</si>
  <si>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</si>
  <si>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</si>
  <si>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</si>
  <si>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</si>
  <si>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</si>
  <si>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</si>
  <si>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</si>
  <si>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</si>
  <si>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</si>
  <si>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</si>
  <si>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</si>
  <si>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</si>
  <si>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</si>
  <si>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</si>
  <si>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</si>
  <si>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</si>
  <si>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</si>
  <si>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</si>
  <si>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</si>
  <si>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</si>
  <si>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</si>
  <si>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</si>
  <si>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</si>
  <si>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</si>
  <si>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</si>
  <si>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</si>
  <si>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</si>
  <si>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</si>
  <si>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</si>
  <si>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</si>
  <si>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</si>
  <si>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</si>
  <si>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</si>
  <si>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</si>
  <si>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</si>
  <si>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</si>
  <si>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</si>
  <si>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</si>
  <si>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</si>
  <si>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</si>
  <si>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</si>
  <si>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</si>
  <si>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</si>
  <si>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</si>
  <si>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</si>
  <si>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</si>
  <si>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</si>
  <si>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</si>
  <si>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</si>
  <si>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</si>
  <si>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</si>
  <si>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</si>
  <si>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</si>
  <si>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</si>
  <si>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</si>
  <si>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</si>
  <si>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</si>
  <si>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</si>
  <si>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</si>
  <si>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</si>
  <si>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</si>
  <si>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</si>
  <si>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</si>
  <si>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</si>
  <si>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</si>
  <si>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</si>
  <si>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</si>
  <si>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</si>
  <si>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</si>
  <si>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</si>
  <si>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</si>
  <si>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</si>
  <si>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</si>
  <si>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</si>
  <si>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</si>
  <si>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</si>
  <si>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</si>
  <si>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</si>
  <si>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</si>
  <si>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</si>
  <si>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</si>
  <si>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</si>
  <si>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</si>
  <si>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</si>
  <si>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</si>
  <si>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</si>
  <si>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</si>
  <si>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</si>
  <si>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</si>
  <si>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</si>
  <si>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</si>
  <si>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</si>
  <si>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</si>
  <si>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</si>
  <si>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</si>
  <si>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</si>
  <si>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</si>
  <si>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</si>
  <si>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</si>
  <si>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</si>
  <si>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</si>
  <si>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</si>
  <si>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</si>
  <si>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</si>
  <si>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</si>
  <si>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</si>
  <si>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</si>
  <si>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</si>
  <si>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</si>
  <si>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</si>
  <si>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</si>
  <si>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</si>
  <si>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</si>
  <si>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</si>
  <si>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</si>
  <si>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</si>
  <si>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</si>
  <si>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</si>
  <si>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</si>
  <si>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</si>
  <si>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</si>
  <si>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</si>
  <si>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</si>
  <si>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</si>
  <si>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</si>
  <si>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</si>
  <si>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</si>
  <si>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</si>
  <si>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</si>
  <si>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</si>
  <si>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</si>
  <si>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</si>
  <si>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</si>
  <si>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</si>
  <si>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</si>
  <si>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</si>
  <si>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</si>
  <si>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</si>
  <si>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</si>
  <si>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</si>
  <si>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</si>
  <si>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</si>
  <si>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</si>
  <si>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</si>
  <si>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</si>
  <si>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</si>
  <si>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</si>
  <si>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</si>
  <si>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</si>
  <si>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</si>
  <si>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</si>
  <si>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</si>
  <si>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</si>
  <si>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</si>
  <si>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</si>
  <si>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</si>
  <si>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</si>
  <si>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</si>
  <si>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</si>
  <si>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</si>
  <si>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</si>
  <si>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</si>
  <si>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</si>
  <si>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</si>
  <si>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</si>
  <si>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</si>
  <si>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</si>
  <si>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</si>
  <si>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</si>
  <si>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</si>
  <si>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</si>
  <si>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</si>
  <si>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</si>
  <si>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</si>
  <si>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</si>
  <si>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</si>
  <si>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</si>
  <si>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</si>
  <si>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</si>
  <si>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</si>
  <si>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</si>
  <si>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</si>
  <si>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</si>
  <si>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</si>
  <si>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</si>
  <si>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</si>
  <si>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</si>
  <si>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</si>
  <si>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</si>
  <si>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</si>
  <si>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</si>
  <si>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</si>
  <si>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</si>
  <si>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</si>
  <si>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</si>
  <si>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</si>
  <si>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</si>
  <si>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</si>
  <si>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</si>
  <si>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</si>
  <si>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</si>
  <si>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</si>
  <si>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</si>
  <si>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</si>
  <si>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</si>
  <si>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</si>
  <si>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</si>
  <si>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</si>
  <si>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</si>
  <si>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</si>
  <si>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</si>
  <si>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</si>
  <si>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</si>
  <si>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</si>
  <si>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</si>
  <si>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</si>
  <si>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</si>
  <si>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</si>
  <si>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</si>
  <si>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</si>
  <si>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</si>
  <si>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</si>
  <si>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</si>
  <si>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</si>
  <si>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</si>
  <si>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</si>
  <si>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</si>
  <si>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</si>
  <si>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</si>
  <si>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</si>
  <si>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</si>
  <si>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</si>
  <si>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</si>
  <si>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</si>
  <si>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</si>
  <si>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</si>
  <si>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</si>
  <si>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</si>
  <si>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</si>
  <si>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</si>
  <si>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</si>
  <si>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</si>
  <si>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</si>
  <si>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</si>
  <si>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</si>
  <si>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</si>
  <si>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</si>
  <si>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</si>
  <si>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</si>
  <si>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</si>
  <si>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</si>
  <si>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</si>
  <si>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</si>
  <si>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</si>
  <si>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</si>
  <si>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</si>
  <si>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</si>
  <si>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</si>
  <si>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</si>
  <si>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</si>
  <si>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</si>
  <si>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</si>
  <si>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</si>
  <si>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</si>
  <si>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</si>
  <si>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</si>
  <si>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</si>
  <si>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</si>
  <si>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</si>
  <si>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</si>
  <si>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</si>
  <si>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</si>
  <si>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</si>
  <si>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</si>
  <si>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</si>
  <si>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</si>
  <si>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</si>
  <si>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</si>
  <si>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</si>
  <si>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</si>
  <si>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</si>
  <si>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</si>
  <si>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</si>
  <si>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</si>
  <si>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</si>
  <si>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</si>
  <si>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</si>
  <si>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</si>
  <si>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</si>
  <si>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</si>
  <si>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</si>
  <si>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</si>
  <si>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</si>
  <si>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</si>
  <si>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</si>
  <si>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</si>
  <si>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</si>
  <si>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</si>
  <si>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</si>
  <si>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</si>
  <si>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</si>
  <si>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</si>
  <si>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</si>
  <si>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</si>
  <si>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</si>
  <si>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</si>
  <si>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</si>
  <si>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</si>
  <si>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</si>
  <si>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</si>
  <si>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</si>
  <si>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</si>
  <si>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</si>
  <si>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</si>
  <si>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</si>
  <si>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</si>
  <si>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</si>
  <si>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</si>
  <si>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</si>
  <si>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</si>
  <si>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</si>
  <si>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</si>
  <si>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</si>
  <si>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</si>
  <si>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</si>
  <si>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</si>
  <si>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</si>
  <si>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</si>
  <si>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</si>
  <si>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</si>
  <si>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</si>
  <si>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</si>
  <si>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</si>
  <si>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</si>
  <si>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</si>
  <si>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</si>
  <si>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</si>
  <si>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</si>
  <si>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</si>
  <si>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</si>
  <si>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</si>
  <si>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</si>
  <si>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</si>
  <si>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</si>
  <si>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</si>
  <si>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</si>
  <si>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</si>
  <si>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</si>
  <si>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</si>
  <si>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</si>
  <si>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</si>
  <si>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</si>
  <si>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</si>
  <si>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</si>
  <si>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</si>
  <si>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</si>
  <si>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</si>
  <si>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</si>
  <si>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</si>
  <si>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</si>
  <si>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</si>
  <si>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</si>
  <si>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</si>
  <si>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</si>
  <si>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</si>
  <si>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</si>
  <si>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</si>
  <si>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</si>
  <si>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</si>
  <si>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</si>
  <si>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</si>
  <si>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</si>
  <si>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</si>
  <si>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</si>
  <si>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</si>
  <si>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</si>
  <si>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</si>
  <si>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</si>
  <si>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</si>
  <si>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</si>
  <si>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</si>
  <si>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</si>
  <si>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</si>
  <si>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</si>
  <si>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</si>
  <si>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</si>
  <si>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</si>
  <si>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</si>
  <si>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</si>
  <si>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</si>
  <si>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</si>
  <si>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</si>
  <si>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</si>
  <si>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</si>
  <si>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</si>
  <si>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</si>
  <si>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</si>
  <si>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</si>
  <si>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</si>
  <si>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</si>
  <si>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</si>
  <si>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</si>
  <si>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</si>
  <si>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</si>
  <si>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</si>
  <si>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</si>
  <si>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</si>
  <si>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</si>
  <si>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</si>
  <si>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</si>
  <si>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</si>
  <si>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</si>
  <si>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</si>
  <si>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</si>
  <si>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</si>
  <si>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</si>
  <si>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</si>
  <si>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</si>
  <si>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</si>
  <si>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</si>
  <si>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</si>
  <si>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</si>
  <si>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</si>
  <si>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</si>
  <si>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</si>
  <si>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</si>
  <si>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</si>
  <si>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</si>
  <si>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</si>
  <si>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</si>
  <si>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</si>
  <si>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</si>
  <si>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</si>
  <si>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</si>
  <si>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</si>
  <si>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</si>
  <si>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</si>
  <si>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</si>
  <si>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</si>
  <si>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</si>
  <si>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</si>
  <si>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</si>
  <si>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</si>
  <si>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</si>
  <si>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</si>
  <si>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</si>
  <si>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</si>
  <si>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</si>
  <si>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</si>
  <si>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</si>
  <si>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</si>
  <si>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</si>
  <si>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</si>
  <si>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</si>
  <si>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</si>
  <si>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</si>
  <si>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</si>
  <si>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</si>
  <si>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</si>
  <si>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</si>
  <si>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</si>
  <si>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</si>
  <si>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</si>
  <si>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</si>
  <si>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</si>
  <si>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</si>
  <si>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</si>
  <si>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</si>
  <si>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</si>
  <si>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</si>
  <si>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</si>
  <si>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</si>
  <si>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</si>
  <si>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</si>
  <si>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</si>
  <si>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</si>
  <si>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</si>
  <si>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</si>
  <si>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</si>
  <si>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</si>
  <si>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</si>
  <si>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</si>
  <si>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</si>
  <si>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</si>
  <si>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</si>
  <si>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</si>
  <si>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</si>
  <si>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</si>
  <si>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</si>
  <si>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</si>
  <si>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</si>
  <si>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</si>
  <si>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</si>
  <si>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</si>
  <si>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</si>
  <si>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</si>
  <si>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</si>
  <si>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</si>
  <si>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</si>
  <si>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</si>
  <si>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</si>
  <si>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</si>
  <si>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</si>
  <si>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</si>
  <si>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</si>
  <si>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</si>
  <si>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</si>
  <si>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</si>
  <si>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</si>
  <si>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</si>
  <si>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</si>
  <si>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</si>
  <si>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</si>
  <si>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</si>
  <si>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</si>
  <si>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</si>
  <si>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</si>
  <si>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</si>
  <si>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</si>
  <si>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</si>
  <si>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</si>
  <si>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</si>
  <si>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</si>
  <si>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</si>
  <si>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</si>
  <si>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</si>
  <si>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</si>
  <si>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</si>
  <si>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</si>
  <si>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</si>
  <si>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</si>
  <si>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</si>
  <si>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</si>
  <si>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</si>
  <si>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</si>
  <si>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</si>
  <si>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</si>
  <si>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</si>
  <si>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</si>
  <si>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</si>
  <si>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</si>
  <si>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</si>
  <si>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</si>
  <si>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</si>
  <si>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</si>
  <si>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</si>
  <si>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</si>
  <si>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</si>
  <si>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</si>
  <si>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</si>
  <si>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</si>
  <si>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</si>
  <si>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</si>
  <si>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</si>
  <si>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</si>
  <si>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</si>
  <si>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</si>
  <si>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</si>
  <si>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</si>
  <si>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</si>
  <si>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</si>
  <si>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</si>
  <si>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</si>
  <si>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</si>
  <si>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</si>
  <si>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</si>
  <si>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</si>
  <si>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</si>
  <si>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</si>
  <si>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</si>
  <si>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</si>
  <si>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</si>
  <si>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</si>
  <si>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</si>
  <si>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</si>
  <si>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</si>
  <si>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</si>
  <si>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</si>
  <si>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</si>
  <si>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</si>
  <si>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</si>
  <si>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</si>
  <si>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</si>
  <si>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</si>
  <si>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</si>
  <si>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</si>
  <si>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</si>
  <si>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</si>
  <si>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</si>
  <si>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</si>
  <si>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</si>
  <si>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</si>
  <si>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</si>
  <si>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</si>
  <si>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</si>
  <si>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</si>
  <si>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</si>
  <si>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</si>
  <si>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</si>
  <si>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</si>
  <si>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</si>
  <si>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</si>
  <si>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</si>
  <si>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</si>
  <si>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</si>
  <si>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</si>
  <si>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</si>
  <si>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</si>
  <si>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</si>
  <si>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</si>
  <si>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</si>
  <si>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</si>
  <si>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</si>
  <si>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</si>
  <si>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</si>
  <si>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</si>
  <si>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</si>
  <si>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</si>
  <si>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</si>
  <si>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</si>
  <si>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</si>
  <si>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</si>
  <si>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</si>
  <si>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</si>
  <si>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</si>
  <si>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</si>
  <si>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</si>
  <si>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</si>
  <si>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</si>
  <si>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</si>
  <si>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</si>
  <si>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</si>
  <si>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</si>
  <si>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</si>
  <si>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</si>
  <si>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</si>
  <si>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</si>
  <si>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</si>
  <si>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</si>
  <si>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</si>
  <si>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</si>
  <si>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</si>
  <si>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</si>
  <si>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</si>
  <si>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</si>
  <si>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</si>
  <si>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</si>
  <si>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</si>
  <si>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</si>
  <si>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</si>
  <si>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</si>
  <si>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</si>
  <si>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</si>
  <si>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</si>
  <si>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</si>
  <si>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</si>
  <si>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</si>
  <si>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</si>
  <si>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</si>
  <si>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</si>
  <si>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</si>
  <si>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</si>
  <si>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</si>
  <si>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</si>
  <si>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</si>
  <si>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</si>
  <si>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</si>
  <si>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</si>
  <si>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</si>
  <si>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</si>
  <si>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</si>
  <si>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</si>
  <si>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</si>
  <si>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</si>
  <si>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</si>
  <si>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</si>
  <si>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</si>
  <si>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</si>
  <si>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</si>
  <si>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</si>
  <si>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</si>
  <si>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</si>
  <si>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</si>
  <si>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</si>
  <si>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</si>
  <si>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</si>
  <si>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</si>
  <si>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</si>
  <si>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</si>
  <si>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</si>
  <si>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</si>
  <si>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</si>
  <si>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</si>
  <si>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</si>
  <si>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</si>
  <si>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</si>
  <si>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</si>
  <si>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</si>
  <si>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</si>
  <si>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</si>
  <si>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</si>
  <si>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</si>
  <si>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</si>
  <si>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</si>
  <si>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</si>
  <si>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</si>
  <si>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</si>
  <si>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</si>
  <si>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</si>
  <si>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</si>
  <si>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</si>
  <si>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</si>
  <si>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</si>
  <si>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</si>
  <si>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</si>
  <si>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</si>
  <si>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</si>
  <si>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</si>
  <si>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</si>
  <si>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</si>
  <si>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</si>
  <si>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</si>
  <si>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</si>
  <si>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</si>
  <si>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</si>
  <si>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</si>
  <si>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</si>
  <si>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</si>
  <si>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</si>
  <si>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</si>
  <si>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</si>
  <si>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</si>
  <si>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</si>
  <si>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</si>
  <si>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</si>
  <si>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</si>
  <si>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</si>
  <si>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</si>
  <si>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</si>
  <si>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</si>
  <si>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</si>
  <si>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</si>
  <si>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</si>
  <si>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</si>
  <si>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</si>
  <si>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</si>
  <si>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</si>
  <si>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</si>
  <si>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</si>
  <si>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</si>
  <si>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</si>
  <si>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</si>
  <si>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</si>
  <si>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</si>
  <si>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</si>
  <si>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</si>
  <si>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</si>
  <si>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</si>
  <si>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</si>
  <si>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</si>
  <si>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</si>
  <si>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</si>
  <si>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</si>
  <si>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</si>
  <si>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</si>
  <si>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</si>
  <si>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</si>
  <si>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</si>
  <si>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</si>
  <si>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</si>
  <si>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</si>
  <si>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</si>
  <si>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</si>
  <si>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</si>
  <si>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</si>
  <si>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</si>
  <si>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</si>
  <si>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</si>
  <si>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</si>
  <si>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</si>
  <si>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</si>
  <si>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</si>
  <si>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</si>
  <si>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</si>
  <si>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</si>
  <si>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</si>
  <si>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</si>
  <si>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</si>
  <si>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</si>
  <si>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</si>
  <si>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</si>
  <si>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</si>
  <si>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</si>
  <si>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</si>
  <si>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</si>
  <si>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</si>
  <si>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</si>
  <si>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</si>
  <si>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</si>
  <si>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</si>
  <si>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</si>
  <si>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</si>
  <si>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</si>
  <si>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</si>
  <si>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</si>
  <si>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</si>
  <si>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</si>
  <si>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</si>
  <si>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</si>
  <si>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</si>
  <si>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</si>
  <si>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</si>
  <si>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</si>
  <si>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</si>
  <si>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</si>
  <si>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</si>
  <si>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</si>
  <si>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</si>
  <si>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</si>
  <si>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</si>
  <si>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</si>
  <si>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</si>
  <si>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</si>
  <si>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</si>
  <si>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</si>
  <si>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</si>
  <si>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</si>
  <si>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</si>
  <si>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</si>
  <si>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</si>
  <si>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</si>
  <si>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</si>
  <si>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</si>
  <si>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</si>
  <si>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</si>
  <si>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</si>
  <si>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</si>
  <si>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</si>
  <si>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</si>
  <si>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</si>
  <si>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</si>
  <si>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</si>
  <si>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</si>
  <si>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</si>
  <si>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</si>
  <si>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</si>
  <si>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</si>
  <si>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</si>
  <si>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</si>
  <si>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</si>
  <si>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</si>
  <si>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</si>
  <si>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</si>
  <si>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</si>
  <si>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</si>
  <si>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</si>
  <si>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</si>
  <si>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</si>
  <si>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</si>
  <si>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</si>
  <si>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</si>
  <si>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</si>
  <si>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</si>
  <si>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</si>
  <si>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</si>
  <si>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</si>
  <si>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</si>
  <si>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</si>
  <si>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</si>
  <si>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</si>
  <si>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</si>
  <si>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</si>
  <si>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</si>
  <si>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</si>
  <si>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</si>
  <si>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</si>
  <si>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</si>
  <si>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</si>
  <si>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</si>
  <si>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</si>
  <si>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</si>
  <si>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</si>
  <si>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</si>
  <si>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</si>
  <si>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</si>
  <si>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</si>
  <si>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</si>
  <si>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</si>
  <si>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</si>
  <si>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</si>
  <si>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</si>
  <si>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</si>
  <si>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</si>
  <si>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</si>
  <si>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</si>
  <si>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</si>
  <si>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</si>
  <si>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</si>
  <si>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</si>
  <si>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</si>
  <si>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</si>
  <si>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</si>
  <si>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</si>
  <si>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</si>
  <si>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</si>
  <si>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</si>
  <si>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</si>
  <si>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</si>
  <si>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</si>
  <si>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</si>
  <si>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</si>
  <si>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Senior unsecured notes</t>
  </si>
  <si>
    <t>HKSJ262522</t>
  </si>
  <si>
    <t>FI4000278536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</si>
</sst>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21" fillId="30" borderId="25" applyNumberFormat="0" applyAlignment="0" applyProtection="0"/>
    <xf numFmtId="0" fontId="22" fillId="31" borderId="26" applyNumberFormat="0" applyAlignment="0" applyProtection="0"/>
    <xf numFmtId="0" fontId="23" fillId="0" borderId="0" applyNumberFormat="0" applyFill="0" applyBorder="0" applyAlignment="0" applyProtection="0"/>
    <xf numFmtId="0" fontId="24" fillId="32" borderId="0" applyNumberFormat="0" applyBorder="0" applyAlignment="0" applyProtection="0"/>
    <xf numFmtId="0" fontId="25" fillId="0" borderId="27" applyNumberFormat="0" applyFill="0" applyAlignment="0" applyProtection="0"/>
    <xf numFmtId="0" fontId="26" fillId="0" borderId="28"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33" borderId="25" applyNumberFormat="0" applyAlignment="0" applyProtection="0"/>
    <xf numFmtId="0" fontId="30" fillId="0" borderId="30" applyNumberFormat="0" applyFill="0" applyAlignment="0" applyProtection="0"/>
    <xf numFmtId="0" fontId="31" fillId="34" borderId="0" applyNumberFormat="0" applyBorder="0" applyAlignment="0" applyProtection="0"/>
    <xf numFmtId="0" fontId="4" fillId="0" borderId="0"/>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18" fillId="35" borderId="31" applyNumberFormat="0" applyFont="0" applyAlignment="0" applyProtection="0"/>
    <xf numFmtId="0" fontId="32" fillId="30" borderId="32" applyNumberFormat="0" applyAlignment="0" applyProtection="0"/>
    <xf numFmtId="0" fontId="33" fillId="0" borderId="0" applyNumberFormat="0" applyFill="0" applyBorder="0" applyAlignment="0" applyProtection="0"/>
    <xf numFmtId="0" fontId="34" fillId="0" borderId="33" applyNumberFormat="0" applyFill="0" applyAlignment="0" applyProtection="0"/>
    <xf numFmtId="0" fontId="35" fillId="0" borderId="0" applyNumberFormat="0" applyFill="0" applyBorder="0" applyAlignment="0" applyProtection="0"/>
    <xf numFmtId="0" fontId="47" fillId="0" borderId="0"/>
    <xf numFmtId="0" fontId="4" fillId="0" borderId="0">
      <alignment vertical="center"/>
    </xf>
    <xf numFmtId="0" fontId="4" fillId="0" borderId="0">
      <alignment vertical="center"/>
    </xf>
    <xf numFmtId="0" fontId="18" fillId="5" borderId="0" applyNumberFormat="0" applyBorder="0" applyAlignment="0" applyProtection="0"/>
    <xf numFmtId="0" fontId="18" fillId="6" borderId="0" applyNumberFormat="0" applyBorder="0" applyAlignment="0" applyProtection="0"/>
    <xf numFmtId="0" fontId="47"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47"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47"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8" fillId="29" borderId="0" applyNumberFormat="0" applyBorder="0" applyAlignment="0" applyProtection="0"/>
    <xf numFmtId="0" fontId="20" fillId="29" borderId="0" applyNumberFormat="0" applyBorder="0" applyAlignment="0" applyProtection="0"/>
    <xf numFmtId="0" fontId="21" fillId="30" borderId="25" applyNumberFormat="0" applyAlignment="0" applyProtection="0"/>
    <xf numFmtId="0" fontId="22" fillId="31" borderId="26" applyNumberFormat="0" applyAlignment="0" applyProtection="0"/>
    <xf numFmtId="0" fontId="23" fillId="0" borderId="0" applyNumberFormat="0" applyFill="0" applyBorder="0" applyAlignment="0" applyProtection="0"/>
    <xf numFmtId="0" fontId="49" fillId="32" borderId="0" applyNumberFormat="0" applyBorder="0" applyAlignment="0" applyProtection="0"/>
    <xf numFmtId="0" fontId="24" fillId="32" borderId="0" applyNumberFormat="0" applyBorder="0" applyAlignment="0" applyProtection="0"/>
    <xf numFmtId="0" fontId="25" fillId="0" borderId="27" applyNumberFormat="0" applyFill="0" applyAlignment="0" applyProtection="0"/>
    <xf numFmtId="0" fontId="26" fillId="0" borderId="28"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33" borderId="25" applyNumberFormat="0" applyAlignment="0" applyProtection="0"/>
    <xf numFmtId="0" fontId="30" fillId="0" borderId="30" applyNumberFormat="0" applyFill="0" applyAlignment="0" applyProtection="0"/>
    <xf numFmtId="0" fontId="51" fillId="34" borderId="0" applyNumberFormat="0" applyBorder="0" applyAlignment="0" applyProtection="0"/>
    <xf numFmtId="0" fontId="31" fillId="34" borderId="0" applyNumberFormat="0" applyBorder="0" applyAlignment="0" applyProtection="0"/>
    <xf numFmtId="0" fontId="18" fillId="0" borderId="0"/>
    <xf numFmtId="0" fontId="52" fillId="0" borderId="0"/>
    <xf numFmtId="0" fontId="18" fillId="35" borderId="31" applyNumberFormat="0" applyFont="0" applyAlignment="0" applyProtection="0"/>
    <xf numFmtId="0" fontId="32" fillId="30" borderId="32" applyNumberFormat="0" applyAlignment="0" applyProtection="0"/>
    <xf numFmtId="9" fontId="4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4" fillId="0" borderId="33" applyNumberFormat="0" applyFill="0" applyAlignment="0" applyProtection="0"/>
    <xf numFmtId="0" fontId="35" fillId="0" borderId="0" applyNumberFormat="0" applyFill="0" applyBorder="0" applyAlignment="0" applyProtection="0"/>
  </cellStyleXfs>
  <cellXfs count="282">
    <xf numFmtId="0" fontId="0" fillId="0" borderId="0" xfId="0"/>
    <xf numFmtId="0" fontId="4" fillId="0" borderId="1" xfId="38" applyFont="1" applyBorder="1"/>
    <xf numFmtId="0" fontId="4" fillId="0" borderId="1" xfId="38" applyFont="1" applyBorder="1" applyAlignment="1" applyProtection="1">
      <alignment horizontal="left"/>
      <protection locked="0"/>
    </xf>
    <xf numFmtId="164" fontId="4" fillId="2" borderId="1" xfId="38" applyNumberFormat="1" applyFont="1" applyFill="1" applyBorder="1"/>
    <xf numFmtId="164" fontId="4" fillId="0" borderId="1" xfId="38" applyNumberFormat="1" applyFont="1" applyBorder="1"/>
    <xf numFmtId="0" fontId="5" fillId="3" borderId="1" xfId="38" applyFont="1" applyFill="1" applyBorder="1" applyAlignment="1" applyProtection="1">
      <alignment wrapText="1"/>
    </xf>
    <xf numFmtId="0" fontId="9" fillId="0" borderId="0" xfId="38" applyFont="1"/>
    <xf numFmtId="0" fontId="4" fillId="0" borderId="1" xfId="38" applyFont="1" applyBorder="1" applyProtection="1">
      <protection locked="0"/>
    </xf>
    <xf numFmtId="0" fontId="0" fillId="0" borderId="0" xfId="0"/>
    <xf numFmtId="0" fontId="0" fillId="0" borderId="0" xfId="0" applyFont="1"/>
    <xf numFmtId="0" fontId="34" fillId="0" borderId="0" xfId="0" applyFont="1"/>
    <xf numFmtId="0" fontId="36" fillId="0" borderId="0" xfId="0" applyFont="1" applyFill="1" applyAlignment="1">
      <alignment horizontal="left"/>
    </xf>
    <xf numFmtId="0" fontId="34"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7" fillId="39" borderId="8" xfId="0" applyFont="1" applyFill="1" applyBorder="1" applyAlignment="1">
      <alignment horizontal="center" wrapText="1"/>
    </xf>
    <xf numFmtId="0" fontId="37" fillId="38" borderId="8" xfId="0" applyFont="1" applyFill="1" applyBorder="1" applyAlignment="1">
      <alignment horizontal="center" wrapText="1"/>
    </xf>
    <xf numFmtId="0" fontId="37" fillId="39" borderId="9" xfId="0" applyFont="1" applyFill="1" applyBorder="1" applyAlignment="1">
      <alignment horizontal="center"/>
    </xf>
    <xf numFmtId="0" fontId="37" fillId="0" borderId="9" xfId="0" applyFont="1" applyFill="1" applyBorder="1" applyAlignment="1">
      <alignment horizontal="center"/>
    </xf>
    <xf numFmtId="0" fontId="37" fillId="38" borderId="9" xfId="0" applyFont="1" applyFill="1" applyBorder="1" applyAlignment="1">
      <alignment horizontal="center"/>
    </xf>
    <xf numFmtId="0" fontId="0" fillId="37" borderId="1" xfId="0" applyFont="1" applyFill="1" applyBorder="1"/>
    <xf numFmtId="0" fontId="34" fillId="0" borderId="0" xfId="0" applyFont="1" applyFill="1" applyBorder="1" applyAlignment="1">
      <alignment horizontal="left"/>
    </xf>
    <xf numFmtId="0" fontId="34"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8"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4" fillId="2" borderId="1" xfId="38" applyNumberFormat="1" applyFont="1" applyFill="1" applyBorder="1"/>
    <xf numFmtId="0" fontId="5" fillId="4" borderId="1" xfId="38" applyFont="1" applyFill="1" applyBorder="1" applyAlignment="1" applyProtection="1">
      <alignment wrapText="1"/>
    </xf>
    <xf numFmtId="0" fontId="5" fillId="4" borderId="8" xfId="38" applyFont="1" applyFill="1" applyBorder="1" applyAlignment="1" applyProtection="1">
      <alignment wrapText="1"/>
    </xf>
    <xf numFmtId="3" fontId="5" fillId="4" borderId="1" xfId="38" applyNumberFormat="1" applyFont="1" applyFill="1" applyBorder="1" applyAlignment="1" applyProtection="1">
      <alignment wrapText="1"/>
    </xf>
    <xf numFmtId="0" fontId="39" fillId="0" borderId="0" xfId="0" applyFont="1"/>
    <xf numFmtId="3" fontId="39" fillId="0" borderId="0" xfId="0" applyNumberFormat="1" applyFont="1"/>
    <xf numFmtId="0" fontId="15" fillId="0" borderId="0" xfId="0" applyFont="1"/>
    <xf numFmtId="3" fontId="5" fillId="4" borderId="8" xfId="38" applyNumberFormat="1" applyFont="1" applyFill="1" applyBorder="1" applyAlignment="1" applyProtection="1">
      <alignment wrapText="1"/>
    </xf>
    <xf numFmtId="3" fontId="5" fillId="4" borderId="2" xfId="38" applyNumberFormat="1" applyFont="1" applyFill="1" applyBorder="1" applyAlignment="1" applyProtection="1">
      <alignment wrapText="1"/>
    </xf>
    <xf numFmtId="3" fontId="5" fillId="41" borderId="2" xfId="38" applyNumberFormat="1" applyFont="1" applyFill="1" applyBorder="1" applyAlignment="1" applyProtection="1">
      <alignment wrapText="1"/>
    </xf>
    <xf numFmtId="0" fontId="5" fillId="42" borderId="10" xfId="38" applyFont="1" applyFill="1" applyBorder="1" applyAlignment="1" applyProtection="1">
      <alignment wrapText="1"/>
    </xf>
    <xf numFmtId="0" fontId="5" fillId="42" borderId="11" xfId="38" applyFont="1" applyFill="1" applyBorder="1" applyAlignment="1" applyProtection="1">
      <alignment wrapText="1"/>
    </xf>
    <xf numFmtId="0" fontId="39" fillId="0" borderId="0" xfId="0" applyFont="1" applyFill="1"/>
    <xf numFmtId="0" fontId="39" fillId="0" borderId="1" xfId="0" applyFont="1" applyBorder="1"/>
    <xf numFmtId="3" fontId="39" fillId="0" borderId="1" xfId="0" applyNumberFormat="1" applyFont="1" applyBorder="1"/>
    <xf numFmtId="0" fontId="39" fillId="0" borderId="0" xfId="0" applyFont="1" applyBorder="1"/>
    <xf numFmtId="0" fontId="39" fillId="0" borderId="0" xfId="0" applyFont="1" applyFill="1" applyBorder="1"/>
    <xf numFmtId="3" fontId="39" fillId="0" borderId="0" xfId="0" applyNumberFormat="1" applyFont="1" applyBorder="1"/>
    <xf numFmtId="165" fontId="39" fillId="0" borderId="1" xfId="0" applyNumberFormat="1" applyFont="1" applyBorder="1"/>
    <xf numFmtId="164" fontId="39" fillId="0" borderId="1" xfId="0" applyNumberFormat="1" applyFont="1" applyBorder="1"/>
    <xf numFmtId="2" fontId="39" fillId="0" borderId="11" xfId="0" applyNumberFormat="1" applyFont="1" applyFill="1" applyBorder="1"/>
    <xf numFmtId="164" fontId="39" fillId="41" borderId="12" xfId="0" applyNumberFormat="1" applyFont="1" applyFill="1" applyBorder="1"/>
    <xf numFmtId="0" fontId="4" fillId="0" borderId="0" xfId="38" applyFont="1"/>
    <xf numFmtId="3" fontId="4" fillId="0" borderId="0" xfId="38" applyNumberFormat="1" applyFont="1"/>
    <xf numFmtId="0" fontId="39" fillId="0" borderId="13" xfId="0" applyFont="1" applyBorder="1"/>
    <xf numFmtId="0" fontId="5" fillId="40" borderId="1" xfId="38" applyFont="1" applyFill="1" applyBorder="1" applyAlignment="1" applyProtection="1">
      <alignment wrapText="1"/>
    </xf>
    <xf numFmtId="0" fontId="5" fillId="40" borderId="8" xfId="38" applyFont="1" applyFill="1" applyBorder="1" applyAlignment="1" applyProtection="1">
      <alignment wrapText="1"/>
    </xf>
    <xf numFmtId="3" fontId="5" fillId="40" borderId="1" xfId="38" applyNumberFormat="1" applyFont="1" applyFill="1" applyBorder="1" applyAlignment="1" applyProtection="1">
      <alignment wrapText="1"/>
    </xf>
    <xf numFmtId="14" fontId="39" fillId="0" borderId="0" xfId="0" applyNumberFormat="1" applyFont="1"/>
    <xf numFmtId="14" fontId="39" fillId="0" borderId="0" xfId="0" applyNumberFormat="1" applyFont="1" applyBorder="1"/>
    <xf numFmtId="3" fontId="5" fillId="40" borderId="2" xfId="38" applyNumberFormat="1" applyFont="1" applyFill="1" applyBorder="1" applyAlignment="1" applyProtection="1">
      <alignment wrapText="1"/>
    </xf>
    <xf numFmtId="3" fontId="5" fillId="41" borderId="1" xfId="38" applyNumberFormat="1" applyFont="1" applyFill="1" applyBorder="1" applyAlignment="1" applyProtection="1">
      <alignment wrapText="1"/>
    </xf>
    <xf numFmtId="49" fontId="39" fillId="0" borderId="1" xfId="0" applyNumberFormat="1" applyFont="1" applyBorder="1" applyAlignment="1">
      <alignment horizontal="left"/>
    </xf>
    <xf numFmtId="166" fontId="39" fillId="0" borderId="1" xfId="0" applyNumberFormat="1" applyFont="1" applyBorder="1"/>
    <xf numFmtId="49" fontId="39" fillId="41" borderId="1" xfId="0" applyNumberFormat="1" applyFont="1" applyFill="1" applyBorder="1" applyAlignment="1">
      <alignment horizontal="left"/>
    </xf>
    <xf numFmtId="0" fontId="0" fillId="0" borderId="0" xfId="0" applyFill="1"/>
    <xf numFmtId="164" fontId="4" fillId="41" borderId="1" xfId="38" applyNumberFormat="1" applyFont="1" applyFill="1" applyBorder="1"/>
    <xf numFmtId="0" fontId="4" fillId="0" borderId="0" xfId="38" applyFont="1" applyBorder="1"/>
    <xf numFmtId="0" fontId="4" fillId="0" borderId="0" xfId="38" applyFont="1" applyBorder="1" applyAlignment="1" applyProtection="1">
      <alignment horizontal="left"/>
      <protection locked="0"/>
    </xf>
    <xf numFmtId="0" fontId="4" fillId="0" borderId="0" xfId="38" applyFont="1" applyFill="1" applyBorder="1"/>
    <xf numFmtId="164" fontId="4" fillId="0" borderId="0" xfId="38" applyNumberFormat="1" applyFont="1" applyFill="1" applyBorder="1"/>
    <xf numFmtId="0" fontId="4" fillId="0" borderId="0" xfId="38" applyFont="1" applyFill="1" applyBorder="1" applyProtection="1">
      <protection locked="0"/>
    </xf>
    <xf numFmtId="0" fontId="4" fillId="0" borderId="0" xfId="38" applyFont="1" applyFill="1"/>
    <xf numFmtId="0" fontId="4" fillId="41" borderId="1" xfId="38" applyFont="1" applyFill="1" applyBorder="1"/>
    <xf numFmtId="0" fontId="39" fillId="41" borderId="1" xfId="0" applyFont="1" applyFill="1" applyBorder="1"/>
    <xf numFmtId="0" fontId="0" fillId="0" borderId="14" xfId="0" applyBorder="1"/>
    <xf numFmtId="0" fontId="0" fillId="0" borderId="5" xfId="0" applyBorder="1"/>
    <xf numFmtId="0" fontId="0" fillId="0" borderId="5" xfId="0" applyFill="1" applyBorder="1"/>
    <xf numFmtId="168" fontId="39" fillId="0" borderId="0" xfId="0" applyNumberFormat="1" applyFont="1"/>
    <xf numFmtId="168" fontId="5"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9" fillId="0" borderId="10" xfId="0" applyNumberFormat="1" applyFont="1" applyFill="1" applyBorder="1"/>
    <xf numFmtId="165" fontId="39" fillId="0" borderId="13" xfId="0" applyNumberFormat="1" applyFont="1" applyBorder="1"/>
    <xf numFmtId="3" fontId="39" fillId="0" borderId="13" xfId="0" applyNumberFormat="1" applyFont="1" applyBorder="1"/>
    <xf numFmtId="164" fontId="4" fillId="2" borderId="13" xfId="38" applyNumberFormat="1" applyFont="1" applyFill="1" applyBorder="1"/>
    <xf numFmtId="164" fontId="39" fillId="0" borderId="13" xfId="0" applyNumberFormat="1" applyFont="1" applyBorder="1"/>
    <xf numFmtId="164" fontId="39" fillId="41" borderId="15" xfId="0" applyNumberFormat="1" applyFont="1" applyFill="1" applyBorder="1"/>
    <xf numFmtId="49" fontId="39" fillId="0" borderId="16" xfId="0" applyNumberFormat="1" applyFont="1" applyFill="1" applyBorder="1"/>
    <xf numFmtId="2" fontId="39"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41" fillId="0" borderId="0" xfId="0" applyFont="1" applyFill="1"/>
    <xf numFmtId="1" fontId="4" fillId="0" borderId="1" xfId="38" applyNumberFormat="1" applyFont="1" applyBorder="1"/>
    <xf numFmtId="0" fontId="0" fillId="0" borderId="0" xfId="0"/>
    <xf numFmtId="0" fontId="34" fillId="0" borderId="0" xfId="0" applyFont="1"/>
    <xf numFmtId="0" fontId="35" fillId="0" borderId="0" xfId="0" applyFont="1"/>
    <xf numFmtId="0" fontId="0" fillId="0" borderId="1" xfId="0" applyBorder="1"/>
    <xf numFmtId="0" fontId="5" fillId="43" borderId="1" xfId="38" applyFont="1" applyFill="1" applyBorder="1" applyAlignment="1" applyProtection="1">
      <alignment wrapText="1"/>
    </xf>
    <xf numFmtId="0" fontId="4" fillId="0" borderId="8" xfId="49" applyFont="1" applyBorder="1" applyProtection="1">
      <protection locked="0"/>
    </xf>
    <xf numFmtId="14" fontId="4" fillId="2" borderId="8" xfId="49" applyNumberFormat="1" applyFont="1" applyFill="1" applyBorder="1"/>
    <xf numFmtId="0" fontId="4"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4" fillId="0" borderId="3" xfId="49" applyFont="1" applyBorder="1"/>
    <xf numFmtId="0" fontId="4" fillId="0" borderId="3" xfId="49" applyFont="1" applyBorder="1" applyProtection="1">
      <protection locked="0"/>
    </xf>
    <xf numFmtId="0" fontId="4" fillId="0" borderId="0" xfId="49" applyFont="1" applyBorder="1"/>
    <xf numFmtId="0" fontId="4" fillId="0" borderId="0" xfId="49" applyFont="1" applyBorder="1" applyProtection="1">
      <protection locked="0"/>
    </xf>
    <xf numFmtId="0" fontId="4" fillId="0" borderId="6" xfId="49" applyFont="1" applyBorder="1"/>
    <xf numFmtId="0" fontId="4" fillId="0" borderId="6" xfId="49" applyFont="1" applyBorder="1" applyProtection="1">
      <protection locked="0"/>
    </xf>
    <xf numFmtId="14" fontId="4" fillId="0" borderId="3" xfId="49" applyNumberFormat="1" applyFont="1" applyFill="1" applyBorder="1"/>
    <xf numFmtId="14" fontId="4" fillId="0" borderId="0" xfId="49" applyNumberFormat="1" applyFont="1" applyFill="1" applyBorder="1"/>
    <xf numFmtId="14" fontId="4" fillId="0" borderId="6" xfId="49" applyNumberFormat="1" applyFont="1" applyFill="1" applyBorder="1"/>
    <xf numFmtId="0" fontId="5" fillId="44" borderId="1" xfId="38" applyFont="1" applyFill="1" applyBorder="1" applyAlignment="1" applyProtection="1">
      <alignment wrapText="1"/>
    </xf>
    <xf numFmtId="0" fontId="7" fillId="44" borderId="6" xfId="49" applyFont="1" applyFill="1" applyBorder="1" applyProtection="1"/>
    <xf numFmtId="0" fontId="34" fillId="45" borderId="2" xfId="0" applyFont="1" applyFill="1" applyBorder="1"/>
    <xf numFmtId="0" fontId="34" fillId="45" borderId="4" xfId="0" applyFont="1" applyFill="1" applyBorder="1"/>
    <xf numFmtId="0" fontId="0" fillId="45" borderId="5" xfId="0" applyFill="1" applyBorder="1"/>
    <xf numFmtId="0" fontId="0" fillId="45" borderId="7" xfId="0" applyFill="1" applyBorder="1"/>
    <xf numFmtId="0" fontId="34" fillId="46" borderId="2" xfId="0" applyFont="1" applyFill="1" applyBorder="1"/>
    <xf numFmtId="0" fontId="34" fillId="46" borderId="4" xfId="0" applyFont="1" applyFill="1" applyBorder="1"/>
    <xf numFmtId="0" fontId="34" fillId="46" borderId="3" xfId="0" applyFont="1" applyFill="1" applyBorder="1"/>
    <xf numFmtId="0" fontId="34" fillId="0" borderId="14" xfId="0" applyFont="1" applyBorder="1"/>
    <xf numFmtId="0" fontId="0" fillId="42" borderId="14" xfId="0" applyFill="1" applyBorder="1"/>
    <xf numFmtId="0" fontId="0" fillId="42" borderId="0" xfId="0" applyFill="1" applyBorder="1"/>
    <xf numFmtId="0" fontId="41" fillId="37" borderId="14" xfId="0" applyFont="1" applyFill="1" applyBorder="1"/>
    <xf numFmtId="0" fontId="41" fillId="0" borderId="14" xfId="0" applyFont="1" applyBorder="1"/>
    <xf numFmtId="0" fontId="34" fillId="47" borderId="12" xfId="0" applyFont="1" applyFill="1" applyBorder="1"/>
    <xf numFmtId="0" fontId="34" fillId="47" borderId="20" xfId="0" applyFont="1" applyFill="1" applyBorder="1"/>
    <xf numFmtId="0" fontId="34" fillId="47" borderId="21" xfId="0" applyFont="1" applyFill="1" applyBorder="1"/>
    <xf numFmtId="0" fontId="40" fillId="47" borderId="20" xfId="0" applyFont="1" applyFill="1" applyBorder="1"/>
    <xf numFmtId="0" fontId="5" fillId="43" borderId="9" xfId="38" applyFont="1" applyFill="1" applyBorder="1" applyAlignment="1" applyProtection="1">
      <alignment wrapText="1"/>
    </xf>
    <xf numFmtId="2" fontId="0" fillId="0" borderId="1" xfId="0" applyNumberFormat="1" applyBorder="1"/>
    <xf numFmtId="0" fontId="17" fillId="44" borderId="21" xfId="49" applyFont="1" applyFill="1" applyBorder="1" applyProtection="1"/>
    <xf numFmtId="0" fontId="0" fillId="0" borderId="0" xfId="0" quotePrefix="1"/>
    <xf numFmtId="0" fontId="4"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4" fillId="48" borderId="2" xfId="0" applyFont="1" applyFill="1" applyBorder="1"/>
    <xf numFmtId="0" fontId="34"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4" fillId="48" borderId="3" xfId="0" applyFont="1" applyFill="1" applyBorder="1"/>
    <xf numFmtId="0" fontId="34" fillId="44" borderId="2" xfId="0" applyFont="1" applyFill="1" applyBorder="1"/>
    <xf numFmtId="0" fontId="34" fillId="44" borderId="4" xfId="0" applyFont="1" applyFill="1" applyBorder="1"/>
    <xf numFmtId="0" fontId="0" fillId="44" borderId="18" xfId="0" applyFill="1" applyBorder="1"/>
    <xf numFmtId="0" fontId="0" fillId="44" borderId="7" xfId="0" applyNumberFormat="1" applyFill="1" applyBorder="1"/>
    <xf numFmtId="0" fontId="42" fillId="0" borderId="0" xfId="38" applyFont="1"/>
    <xf numFmtId="0" fontId="43" fillId="0" borderId="0" xfId="0" applyFont="1"/>
    <xf numFmtId="0" fontId="4" fillId="41" borderId="0" xfId="38" applyFont="1" applyFill="1"/>
    <xf numFmtId="0" fontId="39" fillId="41" borderId="0" xfId="0" applyFont="1" applyFill="1"/>
    <xf numFmtId="0" fontId="39" fillId="0" borderId="0" xfId="0" applyFont="1" applyAlignment="1"/>
    <xf numFmtId="0" fontId="39" fillId="0" borderId="0" xfId="0" quotePrefix="1" applyFont="1"/>
    <xf numFmtId="0" fontId="39" fillId="42" borderId="0" xfId="0" applyFont="1" applyFill="1"/>
    <xf numFmtId="0" fontId="39" fillId="42" borderId="1" xfId="0" applyFont="1" applyFill="1" applyBorder="1"/>
    <xf numFmtId="0" fontId="4" fillId="0" borderId="1" xfId="38" applyFont="1" applyFill="1" applyBorder="1"/>
    <xf numFmtId="164" fontId="4" fillId="0" borderId="1" xfId="38" applyNumberFormat="1" applyFont="1" applyFill="1" applyBorder="1"/>
    <xf numFmtId="3" fontId="4" fillId="0" borderId="1" xfId="38" applyNumberFormat="1" applyFont="1" applyFill="1" applyBorder="1" applyProtection="1">
      <protection locked="0"/>
    </xf>
    <xf numFmtId="164" fontId="4" fillId="0" borderId="21" xfId="38" applyNumberFormat="1" applyFont="1" applyFill="1" applyBorder="1"/>
    <xf numFmtId="2" fontId="4" fillId="0" borderId="1" xfId="38" applyNumberFormat="1" applyFont="1" applyFill="1" applyBorder="1"/>
    <xf numFmtId="0" fontId="4" fillId="0" borderId="10" xfId="38" applyFont="1" applyFill="1" applyBorder="1"/>
    <xf numFmtId="0" fontId="39" fillId="0" borderId="1" xfId="0" applyFont="1" applyFill="1" applyBorder="1"/>
    <xf numFmtId="0" fontId="8" fillId="42" borderId="10" xfId="38" applyFont="1" applyFill="1" applyBorder="1" applyAlignment="1">
      <alignment wrapText="1"/>
    </xf>
    <xf numFmtId="0" fontId="8" fillId="42" borderId="1" xfId="38" applyFont="1" applyFill="1" applyBorder="1" applyAlignment="1">
      <alignment wrapText="1"/>
    </xf>
    <xf numFmtId="0" fontId="39" fillId="41" borderId="6" xfId="0" applyFont="1" applyFill="1" applyBorder="1" applyAlignment="1"/>
    <xf numFmtId="0" fontId="0" fillId="49" borderId="0" xfId="0" applyFill="1"/>
    <xf numFmtId="0" fontId="34" fillId="49" borderId="0" xfId="0" applyFont="1" applyFill="1"/>
    <xf numFmtId="0" fontId="0" fillId="41" borderId="0" xfId="0" applyFill="1"/>
    <xf numFmtId="0" fontId="34" fillId="0" borderId="0" xfId="0" applyFont="1" applyFill="1"/>
    <xf numFmtId="0" fontId="34" fillId="0" borderId="2" xfId="0" applyFont="1" applyFill="1" applyBorder="1"/>
    <xf numFmtId="0" fontId="34" fillId="0" borderId="3" xfId="0" applyFont="1" applyFill="1" applyBorder="1"/>
    <xf numFmtId="0" fontId="34"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8" fillId="0" borderId="1" xfId="34" applyNumberFormat="1" applyFill="1" applyBorder="1" applyAlignment="1" applyProtection="1"/>
    <xf numFmtId="0" fontId="43" fillId="0" borderId="0" xfId="0" applyFont="1" applyFill="1"/>
    <xf numFmtId="0" fontId="39" fillId="0" borderId="6" xfId="0" applyFont="1" applyFill="1" applyBorder="1" applyAlignment="1"/>
    <xf numFmtId="0" fontId="43"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4" fillId="41" borderId="1" xfId="38" applyNumberFormat="1" applyFont="1" applyFill="1" applyBorder="1"/>
    <xf numFmtId="0" fontId="44" fillId="0" borderId="0" xfId="0" applyFont="1" applyAlignment="1">
      <alignment vertical="center"/>
    </xf>
    <xf numFmtId="0" fontId="44" fillId="0" borderId="0" xfId="0" applyFont="1"/>
    <xf numFmtId="0" fontId="40" fillId="39" borderId="0" xfId="0" applyFont="1" applyFill="1"/>
    <xf numFmtId="0" fontId="34" fillId="46" borderId="0" xfId="0" applyFont="1" applyFill="1" applyBorder="1"/>
    <xf numFmtId="0" fontId="34" fillId="45" borderId="0" xfId="0" applyFont="1" applyFill="1" applyBorder="1"/>
    <xf numFmtId="0" fontId="0" fillId="45" borderId="0" xfId="0" applyFill="1"/>
    <xf numFmtId="0" fontId="0" fillId="46" borderId="0" xfId="0" applyFill="1"/>
    <xf numFmtId="0" fontId="46" fillId="0" borderId="0" xfId="0" applyFont="1"/>
    <xf numFmtId="0" fontId="0" fillId="0" borderId="0" xfId="0"/>
    <xf numFmtId="0" fontId="41" fillId="46" borderId="14" xfId="0" applyFont="1" applyFill="1" applyBorder="1"/>
    <xf numFmtId="0" fontId="41" fillId="46" borderId="18" xfId="0" applyFont="1" applyFill="1" applyBorder="1"/>
    <xf numFmtId="0" fontId="0" fillId="46" borderId="0" xfId="0" applyFill="1" applyBorder="1"/>
    <xf numFmtId="0" fontId="53" fillId="0" borderId="0" xfId="0" applyFont="1"/>
    <xf numFmtId="0" fontId="53" fillId="0" borderId="0" xfId="0" applyFont="1" applyAlignment="1">
      <alignment vertical="center"/>
    </xf>
    <xf numFmtId="0" fontId="54" fillId="0" borderId="0" xfId="0" applyFont="1"/>
    <xf numFmtId="14" fontId="4" fillId="0" borderId="1" xfId="38" applyNumberFormat="1" applyFont="1" applyBorder="1"/>
    <xf numFmtId="0" fontId="4" fillId="0" borderId="0" xfId="38"/>
    <xf numFmtId="0" fontId="8" fillId="51" borderId="34" xfId="38" applyFont="1" applyFill="1" applyBorder="1" applyAlignment="1">
      <alignment wrapText="1"/>
    </xf>
    <xf numFmtId="0" fontId="4" fillId="0" borderId="0" xfId="0" applyFont="1" applyFill="1" applyAlignment="1"/>
    <xf numFmtId="0" fontId="4" fillId="0" borderId="0" xfId="0" applyFont="1" applyFill="1"/>
    <xf numFmtId="0" fontId="55" fillId="0" borderId="0" xfId="0" applyFont="1"/>
    <xf numFmtId="0" fontId="45" fillId="0" borderId="6" xfId="49" applyFont="1" applyBorder="1" applyAlignment="1">
      <alignment vertical="top" wrapText="1"/>
    </xf>
    <xf numFmtId="0" fontId="56" fillId="0" borderId="0" xfId="0" applyFont="1"/>
    <xf numFmtId="0" fontId="34" fillId="44" borderId="0" xfId="0" applyFont="1" applyFill="1" applyBorder="1"/>
    <xf numFmtId="0" fontId="44" fillId="0" borderId="0" xfId="0" quotePrefix="1" applyFont="1"/>
    <xf numFmtId="0" fontId="39" fillId="0" borderId="12" xfId="0" applyNumberFormat="1" applyFont="1" applyBorder="1"/>
    <xf numFmtId="0" fontId="39" fillId="41" borderId="12" xfId="0" applyNumberFormat="1" applyFont="1" applyFill="1" applyBorder="1"/>
    <xf numFmtId="0" fontId="39" fillId="0" borderId="15" xfId="0" applyNumberFormat="1" applyFont="1" applyBorder="1"/>
    <xf numFmtId="0" fontId="57" fillId="0" borderId="0" xfId="0" applyFont="1"/>
    <xf numFmtId="0" fontId="43" fillId="44" borderId="1" xfId="0" applyFont="1" applyFill="1" applyBorder="1" applyAlignment="1">
      <alignment vertical="center"/>
    </xf>
    <xf numFmtId="0" fontId="39" fillId="0" borderId="0" xfId="0" applyFont="1" applyAlignment="1">
      <alignment vertical="center"/>
    </xf>
    <xf numFmtId="0" fontId="0" fillId="0" borderId="0" xfId="0" applyAlignment="1">
      <alignment vertical="center"/>
    </xf>
    <xf numFmtId="0" fontId="43" fillId="44" borderId="1" xfId="0" applyFont="1" applyFill="1" applyBorder="1" applyAlignment="1">
      <alignment horizontal="center" vertical="center"/>
    </xf>
    <xf numFmtId="0" fontId="43" fillId="0" borderId="0" xfId="0" applyFont="1" applyAlignment="1">
      <alignment horizontal="center"/>
    </xf>
    <xf numFmtId="0" fontId="58" fillId="0" borderId="0" xfId="0" applyFont="1" applyFill="1" applyAlignment="1">
      <alignment vertical="top"/>
    </xf>
    <xf numFmtId="0" fontId="58" fillId="0" borderId="0" xfId="0" applyFont="1" applyFill="1" applyAlignment="1">
      <alignment wrapText="1"/>
    </xf>
    <xf numFmtId="0" fontId="58" fillId="0" borderId="0" xfId="0" applyFont="1" applyFill="1" applyAlignment="1">
      <alignment vertical="top" wrapText="1"/>
    </xf>
    <xf numFmtId="169" fontId="39" fillId="0" borderId="0" xfId="0" applyNumberFormat="1" applyFont="1" applyBorder="1" applyAlignment="1"/>
    <xf numFmtId="0" fontId="0" fillId="0" borderId="0" xfId="0" applyFont="1" applyAlignment="1">
      <alignment vertical="center"/>
    </xf>
    <xf numFmtId="169" fontId="39" fillId="0" borderId="1" xfId="0" applyNumberFormat="1" applyFont="1" applyFill="1" applyBorder="1" applyAlignment="1"/>
    <xf numFmtId="0" fontId="39" fillId="0" borderId="21" xfId="0" applyFont="1" applyFill="1" applyBorder="1"/>
    <xf numFmtId="1" fontId="39" fillId="0" borderId="1" xfId="0" applyNumberFormat="1" applyFont="1" applyFill="1" applyBorder="1"/>
    <xf numFmtId="169" fontId="39" fillId="0" borderId="1" xfId="0" applyNumberFormat="1" applyFont="1" applyBorder="1" applyAlignment="1"/>
    <xf numFmtId="0" fontId="41" fillId="46" borderId="0" xfId="0" applyFont="1" applyFill="1" applyBorder="1"/>
    <xf numFmtId="49" fontId="3" fillId="0" borderId="1" xfId="0" applyNumberFormat="1" applyFont="1" applyBorder="1" applyAlignment="1">
      <alignment horizontal="left"/>
    </xf>
    <xf numFmtId="0" fontId="4" fillId="0" borderId="9" xfId="0" applyFont="1" applyBorder="1" applyAlignment="1">
      <alignment horizontal="right"/>
    </xf>
    <xf numFmtId="0" fontId="2" fillId="0" borderId="1" xfId="0" applyFont="1" applyBorder="1"/>
    <xf numFmtId="0" fontId="43" fillId="42" borderId="22" xfId="0" applyFont="1" applyFill="1" applyBorder="1" applyAlignment="1">
      <alignment horizontal="center"/>
    </xf>
    <xf numFmtId="0" fontId="43" fillId="42" borderId="23" xfId="0" applyFont="1" applyFill="1" applyBorder="1" applyAlignment="1">
      <alignment horizontal="center"/>
    </xf>
    <xf numFmtId="0" fontId="45" fillId="0" borderId="6" xfId="0" applyFont="1" applyFill="1" applyBorder="1" applyAlignment="1">
      <alignment horizontal="left" wrapText="1"/>
    </xf>
    <xf numFmtId="0" fontId="5" fillId="42" borderId="22" xfId="38" applyFont="1" applyFill="1" applyBorder="1" applyAlignment="1">
      <alignment horizontal="center"/>
    </xf>
    <xf numFmtId="0" fontId="5" fillId="42" borderId="24" xfId="38" applyFont="1" applyFill="1" applyBorder="1" applyAlignment="1">
      <alignment horizontal="center"/>
    </xf>
    <xf numFmtId="14" fontId="34" fillId="0" borderId="12" xfId="0" applyNumberFormat="1" applyFont="1" applyFill="1" applyBorder="1" applyAlignment="1">
      <alignment horizontal="left"/>
    </xf>
    <xf numFmtId="14" fontId="34" fillId="0" borderId="20" xfId="0" applyNumberFormat="1" applyFont="1" applyFill="1" applyBorder="1" applyAlignment="1">
      <alignment horizontal="left"/>
    </xf>
    <xf numFmtId="14" fontId="34" fillId="0" borderId="21" xfId="0" applyNumberFormat="1" applyFont="1" applyFill="1" applyBorder="1" applyAlignment="1">
      <alignment horizontal="left"/>
    </xf>
    <xf numFmtId="0" fontId="34" fillId="0" borderId="12" xfId="0" applyFont="1" applyFill="1" applyBorder="1" applyAlignment="1">
      <alignment horizontal="left"/>
    </xf>
    <xf numFmtId="0" fontId="34" fillId="0" borderId="20" xfId="0" applyFont="1" applyFill="1" applyBorder="1" applyAlignment="1">
      <alignment horizontal="left"/>
    </xf>
    <xf numFmtId="0" fontId="34" fillId="0" borderId="21" xfId="0" applyFont="1" applyFill="1" applyBorder="1" applyAlignment="1">
      <alignment horizontal="left"/>
    </xf>
    <xf numFmtId="0" fontId="43"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70" t="s">
        <v>420</v>
      </c>
      <c r="P5" s="271"/>
      <c r="Q5" s="270" t="s">
        <v>421</v>
      </c>
      <c r="R5" s="271"/>
      <c r="S5" s="270" t="s">
        <v>422</v>
      </c>
      <c r="T5" s="271"/>
      <c r="U5" s="270" t="s">
        <v>423</v>
      </c>
      <c r="V5" s="271"/>
      <c r="W5" s="270" t="s">
        <v>424</v>
      </c>
      <c r="X5" s="271"/>
      <c r="Y5" s="270" t="s">
        <v>425</v>
      </c>
      <c r="Z5" s="271"/>
      <c r="AA5" s="270" t="s">
        <v>426</v>
      </c>
      <c r="AB5" s="271"/>
      <c r="AC5" s="270" t="s">
        <v>427</v>
      </c>
      <c r="AD5" s="271"/>
      <c r="AE5" s="270" t="s">
        <v>428</v>
      </c>
      <c r="AF5" s="271"/>
      <c r="AG5" s="270" t="s">
        <v>429</v>
      </c>
      <c r="AH5" s="271"/>
      <c r="AI5" s="270" t="s">
        <v>430</v>
      </c>
      <c r="AJ5" s="271"/>
      <c r="AK5" s="270" t="s">
        <v>431</v>
      </c>
      <c r="AL5" s="271"/>
      <c r="AM5" s="270" t="s">
        <v>432</v>
      </c>
      <c r="AN5" s="271"/>
      <c r="AO5" s="270" t="s">
        <v>433</v>
      </c>
      <c r="AP5" s="271"/>
      <c r="AQ5" s="270" t="s">
        <v>434</v>
      </c>
      <c r="AR5" s="271"/>
      <c r="AS5" s="270" t="s">
        <v>435</v>
      </c>
      <c r="AT5" s="271"/>
      <c r="AU5" s="270" t="s">
        <v>436</v>
      </c>
      <c r="AV5" s="271"/>
      <c r="AW5" s="270" t="s">
        <v>437</v>
      </c>
      <c r="AX5" s="271"/>
      <c r="AY5" s="270" t="s">
        <v>438</v>
      </c>
      <c r="AZ5" s="271"/>
      <c r="BA5" s="270" t="s">
        <v>439</v>
      </c>
      <c r="BB5" s="271"/>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81" t="s">
        <v>844</v>
      </c>
      <c r="B4" s="281"/>
      <c r="C4" s="281"/>
      <c r="D4" s="281"/>
      <c r="E4" s="281"/>
      <c r="F4" s="281"/>
      <c r="G4" s="281"/>
      <c r="H4" s="281"/>
      <c r="I4" s="281"/>
      <c r="J4" s="281"/>
      <c r="K4" s="281"/>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73" t="s">
        <v>1000</v>
      </c>
      <c r="T5" s="274"/>
      <c r="U5" s="274"/>
      <c r="V5" s="274"/>
      <c r="W5" s="274"/>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6"/>
  <sheetViews>
    <sheetView zoomScale="70" zoomScaleNormal="70" workbookViewId="0">
      <pane xSplit="1" ySplit="1" topLeftCell="X200" activePane="bottomRight" state="frozen"/>
      <selection pane="topRight" activeCell="B1" sqref="B1"/>
      <selection pane="bottomLeft" activeCell="A2" sqref="A2"/>
      <selection pane="bottomRight" activeCell="AA231" sqref="AA23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T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6:31">
      <c r="F97" s="117"/>
      <c r="G97" s="117"/>
      <c r="AA97" s="232" t="s">
        <v>1181</v>
      </c>
      <c r="AB97" s="233" t="s">
        <v>1182</v>
      </c>
      <c r="AC97" s="231"/>
      <c r="AD97" s="231"/>
      <c r="AE97" s="231"/>
    </row>
    <row r="98" spans="6:31">
      <c r="AA98" s="232" t="s">
        <v>808</v>
      </c>
      <c r="AB98" s="233" t="s">
        <v>809</v>
      </c>
      <c r="AC98" s="231"/>
      <c r="AD98" s="231"/>
      <c r="AE98" s="231"/>
    </row>
    <row r="99" spans="6:31">
      <c r="AA99" s="232" t="s">
        <v>1183</v>
      </c>
      <c r="AB99" s="233" t="s">
        <v>1184</v>
      </c>
      <c r="AC99" s="231"/>
      <c r="AD99" s="231"/>
      <c r="AE99" s="231"/>
    </row>
    <row r="100" spans="6:31">
      <c r="AA100" s="232" t="s">
        <v>1225</v>
      </c>
      <c r="AB100" s="233" t="s">
        <v>1246</v>
      </c>
      <c r="AC100" s="231"/>
      <c r="AD100" s="231"/>
      <c r="AE100" s="231"/>
    </row>
    <row r="101" spans="6:31">
      <c r="AA101" s="232" t="s">
        <v>2044</v>
      </c>
      <c r="AB101" s="233" t="s">
        <v>2045</v>
      </c>
      <c r="AC101" s="231"/>
      <c r="AD101" s="231"/>
      <c r="AE101" s="231"/>
    </row>
    <row r="102" spans="6:31">
      <c r="AA102" s="232" t="s">
        <v>1185</v>
      </c>
      <c r="AB102" s="233" t="s">
        <v>1186</v>
      </c>
      <c r="AC102" s="231"/>
      <c r="AD102" s="231"/>
      <c r="AE102" s="231"/>
    </row>
    <row r="103" spans="6:31">
      <c r="AA103" s="232" t="s">
        <v>1424</v>
      </c>
      <c r="AB103" s="233" t="s">
        <v>1425</v>
      </c>
      <c r="AC103" s="231"/>
      <c r="AD103" s="231"/>
      <c r="AE103" s="231"/>
    </row>
    <row r="104" spans="6:31">
      <c r="AA104" s="232" t="s">
        <v>1389</v>
      </c>
      <c r="AB104" s="233" t="s">
        <v>1390</v>
      </c>
      <c r="AC104" s="231"/>
      <c r="AD104" s="231"/>
      <c r="AE104" s="231"/>
    </row>
    <row r="105" spans="6:31">
      <c r="AA105" s="232" t="s">
        <v>504</v>
      </c>
      <c r="AB105" s="233" t="s">
        <v>505</v>
      </c>
      <c r="AC105" s="231"/>
      <c r="AD105" s="231"/>
      <c r="AE105" s="231"/>
    </row>
    <row r="106" spans="6:31">
      <c r="AA106" s="232" t="s">
        <v>107</v>
      </c>
      <c r="AB106" s="233" t="s">
        <v>1187</v>
      </c>
      <c r="AC106" s="231"/>
      <c r="AD106" s="231"/>
      <c r="AE106" s="231"/>
    </row>
    <row r="107" spans="6:31">
      <c r="AA107" s="232" t="s">
        <v>594</v>
      </c>
      <c r="AB107" s="233" t="s">
        <v>595</v>
      </c>
      <c r="AC107" s="231"/>
      <c r="AD107" s="231"/>
      <c r="AE107" s="231"/>
    </row>
    <row r="108" spans="6:31">
      <c r="AA108" s="232" t="s">
        <v>1188</v>
      </c>
      <c r="AB108" s="233" t="s">
        <v>1189</v>
      </c>
      <c r="AC108" s="231"/>
      <c r="AD108" s="231"/>
      <c r="AE108" s="231"/>
    </row>
    <row r="109" spans="6:31">
      <c r="AA109" s="232" t="s">
        <v>2075</v>
      </c>
      <c r="AB109" s="233" t="s">
        <v>2076</v>
      </c>
      <c r="AC109" s="231"/>
      <c r="AD109" s="231"/>
      <c r="AE109" s="231"/>
    </row>
    <row r="110" spans="6:31">
      <c r="AA110" s="232" t="s">
        <v>1306</v>
      </c>
      <c r="AB110" s="233" t="s">
        <v>1307</v>
      </c>
      <c r="AC110" s="231"/>
      <c r="AD110" s="231"/>
      <c r="AE110" s="231"/>
    </row>
    <row r="111" spans="6:31">
      <c r="AA111" s="232" t="s">
        <v>1399</v>
      </c>
      <c r="AB111" s="233" t="s">
        <v>1400</v>
      </c>
      <c r="AC111" s="231"/>
      <c r="AD111" s="231"/>
      <c r="AE111" s="231"/>
    </row>
    <row r="112" spans="6: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66" t="s">
        <v>2091</v>
      </c>
      <c r="AB231" s="233" t="s">
        <v>2092</v>
      </c>
    </row>
    <row r="232" spans="27:31">
      <c r="AA232" s="232" t="s">
        <v>539</v>
      </c>
      <c r="AB232" s="233" t="s">
        <v>540</v>
      </c>
    </row>
    <row r="233" spans="27:31">
      <c r="AA233" s="232" t="s">
        <v>592</v>
      </c>
      <c r="AB233" s="233" t="s">
        <v>593</v>
      </c>
    </row>
    <row r="234" spans="27:31">
      <c r="AA234" s="232" t="s">
        <v>1436</v>
      </c>
      <c r="AB234" s="233" t="s">
        <v>1437</v>
      </c>
    </row>
    <row r="235" spans="27:31">
      <c r="AA235" s="232" t="s">
        <v>579</v>
      </c>
      <c r="AB235" s="233" t="s">
        <v>580</v>
      </c>
    </row>
    <row r="236" spans="27:31">
      <c r="AA236" s="232" t="s">
        <v>1812</v>
      </c>
      <c r="AB236" s="233" t="s">
        <v>1813</v>
      </c>
    </row>
    <row r="237" spans="27:31">
      <c r="AA237" s="232" t="s">
        <v>541</v>
      </c>
      <c r="AB237" s="233" t="s">
        <v>542</v>
      </c>
    </row>
    <row r="238" spans="27:31">
      <c r="AA238" s="232" t="s">
        <v>2079</v>
      </c>
      <c r="AB238" s="233" t="s">
        <v>2080</v>
      </c>
    </row>
    <row r="239" spans="27:31">
      <c r="AA239" s="232" t="s">
        <v>1217</v>
      </c>
      <c r="AB239" s="233" t="s">
        <v>1218</v>
      </c>
    </row>
    <row r="240" spans="27:31">
      <c r="AA240" s="232" t="s">
        <v>208</v>
      </c>
      <c r="AB240" s="233" t="s">
        <v>26</v>
      </c>
    </row>
    <row r="241" spans="27:28">
      <c r="AA241" s="232" t="s">
        <v>543</v>
      </c>
      <c r="AB241" s="233" t="s">
        <v>544</v>
      </c>
    </row>
    <row r="242" spans="27:28">
      <c r="AA242" s="232" t="s">
        <v>545</v>
      </c>
      <c r="AB242" s="233" t="s">
        <v>581</v>
      </c>
    </row>
    <row r="243" spans="27:28">
      <c r="AA243" s="232" t="s">
        <v>546</v>
      </c>
      <c r="AB243" s="233" t="s">
        <v>582</v>
      </c>
    </row>
    <row r="244" spans="27:28">
      <c r="AA244" s="232" t="s">
        <v>1210</v>
      </c>
      <c r="AB244" s="233" t="s">
        <v>1211</v>
      </c>
    </row>
    <row r="245" spans="27:28">
      <c r="AA245" s="232" t="s">
        <v>547</v>
      </c>
      <c r="AB245" s="232" t="s">
        <v>583</v>
      </c>
    </row>
    <row r="246" spans="27:28">
      <c r="AA246" s="232" t="s">
        <v>1816</v>
      </c>
      <c r="AB246" s="232" t="s">
        <v>1817</v>
      </c>
    </row>
    <row r="247" spans="27:28">
      <c r="AA247" s="232" t="s">
        <v>448</v>
      </c>
      <c r="AB247" s="232" t="s">
        <v>22</v>
      </c>
    </row>
    <row r="248" spans="27:28">
      <c r="AA248" s="232" t="s">
        <v>548</v>
      </c>
      <c r="AB248" s="233" t="s">
        <v>584</v>
      </c>
    </row>
    <row r="249" spans="27:28">
      <c r="AA249" s="232" t="s">
        <v>1829</v>
      </c>
      <c r="AB249" s="233" t="s">
        <v>1828</v>
      </c>
    </row>
    <row r="250" spans="27:28">
      <c r="AA250" s="232" t="s">
        <v>549</v>
      </c>
      <c r="AB250" s="233" t="s">
        <v>550</v>
      </c>
    </row>
    <row r="251" spans="27:28">
      <c r="AA251" s="232" t="s">
        <v>2046</v>
      </c>
      <c r="AB251" s="233" t="s">
        <v>1433</v>
      </c>
    </row>
    <row r="252" spans="27:28">
      <c r="AA252" s="232" t="s">
        <v>1578</v>
      </c>
      <c r="AB252" s="233" t="s">
        <v>1579</v>
      </c>
    </row>
    <row r="253" spans="27:28">
      <c r="AA253" s="232" t="s">
        <v>1406</v>
      </c>
      <c r="AB253" s="233" t="s">
        <v>1407</v>
      </c>
    </row>
    <row r="254" spans="27:28">
      <c r="AA254" s="232" t="s">
        <v>1787</v>
      </c>
      <c r="AB254" s="233" t="s">
        <v>1788</v>
      </c>
    </row>
    <row r="255" spans="27:28">
      <c r="AA255" s="232" t="s">
        <v>216</v>
      </c>
      <c r="AB255" s="233" t="s">
        <v>1224</v>
      </c>
    </row>
    <row r="256" spans="27:28">
      <c r="AA256" s="232" t="s">
        <v>459</v>
      </c>
      <c r="AB256" s="233" t="s">
        <v>306</v>
      </c>
    </row>
    <row r="257" spans="27:28">
      <c r="AA257" s="232" t="s">
        <v>458</v>
      </c>
      <c r="AB257" s="233" t="s">
        <v>265</v>
      </c>
    </row>
    <row r="258" spans="27:28">
      <c r="AA258" s="232" t="s">
        <v>1844</v>
      </c>
      <c r="AB258" s="233" t="s">
        <v>1845</v>
      </c>
    </row>
    <row r="259" spans="27:28">
      <c r="AA259" s="232" t="s">
        <v>1131</v>
      </c>
      <c r="AB259" s="233" t="s">
        <v>1132</v>
      </c>
    </row>
    <row r="260" spans="27:28">
      <c r="AA260" s="232" t="s">
        <v>1318</v>
      </c>
      <c r="AB260" s="233" t="s">
        <v>1319</v>
      </c>
    </row>
    <row r="261" spans="27:28">
      <c r="AA261" s="232" t="s">
        <v>1472</v>
      </c>
      <c r="AB261" s="233" t="s">
        <v>1473</v>
      </c>
    </row>
    <row r="262" spans="27:28">
      <c r="AA262" s="232" t="s">
        <v>551</v>
      </c>
      <c r="AB262" s="233" t="s">
        <v>552</v>
      </c>
    </row>
    <row r="263" spans="27:28">
      <c r="AA263" s="232" t="s">
        <v>1597</v>
      </c>
      <c r="AB263" s="233" t="s">
        <v>1598</v>
      </c>
    </row>
    <row r="264" spans="27:28">
      <c r="AA264" s="232" t="s">
        <v>2047</v>
      </c>
      <c r="AB264" s="233" t="s">
        <v>2048</v>
      </c>
    </row>
    <row r="265" spans="27:28">
      <c r="AA265" s="232" t="s">
        <v>1166</v>
      </c>
      <c r="AB265" s="233" t="s">
        <v>1165</v>
      </c>
    </row>
    <row r="266" spans="27:28">
      <c r="AA266" s="232" t="s">
        <v>1584</v>
      </c>
      <c r="AB266" s="233" t="s">
        <v>1585</v>
      </c>
    </row>
    <row r="267" spans="27:28">
      <c r="AA267" s="232" t="s">
        <v>553</v>
      </c>
      <c r="AB267" s="233" t="s">
        <v>554</v>
      </c>
    </row>
    <row r="268" spans="27:28">
      <c r="AA268" s="232" t="s">
        <v>447</v>
      </c>
      <c r="AB268" s="233" t="s">
        <v>299</v>
      </c>
    </row>
    <row r="269" spans="27:28">
      <c r="AA269" s="232" t="s">
        <v>446</v>
      </c>
      <c r="AB269" s="233" t="s">
        <v>27</v>
      </c>
    </row>
    <row r="270" spans="27:28">
      <c r="AA270" s="232" t="s">
        <v>555</v>
      </c>
      <c r="AB270" s="233" t="s">
        <v>556</v>
      </c>
    </row>
    <row r="271" spans="27:28">
      <c r="AA271" s="232" t="s">
        <v>1219</v>
      </c>
      <c r="AB271" s="233" t="s">
        <v>1220</v>
      </c>
    </row>
    <row r="272" spans="27:28">
      <c r="AA272" s="232" t="s">
        <v>1420</v>
      </c>
      <c r="AB272" s="233" t="s">
        <v>1421</v>
      </c>
    </row>
    <row r="273" spans="27:28">
      <c r="AA273" s="232" t="s">
        <v>1252</v>
      </c>
      <c r="AB273" s="233" t="s">
        <v>1255</v>
      </c>
    </row>
    <row r="274" spans="27:28">
      <c r="AA274" s="232" t="s">
        <v>1638</v>
      </c>
      <c r="AB274" s="233" t="s">
        <v>1639</v>
      </c>
    </row>
    <row r="275" spans="27:28">
      <c r="AA275" s="232" t="s">
        <v>1580</v>
      </c>
      <c r="AB275" s="233" t="s">
        <v>1581</v>
      </c>
    </row>
    <row r="276" spans="27:28">
      <c r="AA276" s="232" t="s">
        <v>1401</v>
      </c>
      <c r="AB276" s="233" t="s">
        <v>1402</v>
      </c>
    </row>
    <row r="277" spans="27:28">
      <c r="AA277" s="232" t="s">
        <v>1381</v>
      </c>
      <c r="AB277" s="233" t="s">
        <v>1382</v>
      </c>
    </row>
    <row r="278" spans="27:28">
      <c r="AA278" s="232" t="s">
        <v>1630</v>
      </c>
      <c r="AB278" s="233" t="s">
        <v>1631</v>
      </c>
    </row>
    <row r="279" spans="27:28">
      <c r="AA279" s="232" t="s">
        <v>557</v>
      </c>
      <c r="AB279" s="233" t="s">
        <v>376</v>
      </c>
    </row>
    <row r="280" spans="27:28">
      <c r="AA280" s="232" t="s">
        <v>1810</v>
      </c>
      <c r="AB280" s="233" t="s">
        <v>1811</v>
      </c>
    </row>
    <row r="281" spans="27:28">
      <c r="AA281" s="232" t="s">
        <v>1267</v>
      </c>
      <c r="AB281" s="233" t="s">
        <v>1268</v>
      </c>
    </row>
    <row r="282" spans="27:28">
      <c r="AA282" s="232" t="s">
        <v>1499</v>
      </c>
      <c r="AB282" s="233" t="s">
        <v>1500</v>
      </c>
    </row>
    <row r="283" spans="27:28">
      <c r="AA283" s="232" t="s">
        <v>561</v>
      </c>
      <c r="AB283" s="233" t="s">
        <v>377</v>
      </c>
    </row>
    <row r="284" spans="27:28">
      <c r="AA284" s="232" t="s">
        <v>1842</v>
      </c>
      <c r="AB284" s="233" t="s">
        <v>1843</v>
      </c>
    </row>
    <row r="285" spans="27:28">
      <c r="AA285" s="232" t="s">
        <v>1873</v>
      </c>
      <c r="AB285" s="233" t="s">
        <v>1874</v>
      </c>
    </row>
    <row r="286" spans="27:28">
      <c r="AA286" s="232" t="s">
        <v>558</v>
      </c>
      <c r="AB286" s="233" t="s">
        <v>585</v>
      </c>
    </row>
    <row r="287" spans="27:28">
      <c r="AA287" s="232" t="s">
        <v>1789</v>
      </c>
      <c r="AB287" s="233" t="s">
        <v>1790</v>
      </c>
    </row>
    <row r="288" spans="27:28">
      <c r="AA288" s="232" t="s">
        <v>1587</v>
      </c>
      <c r="AB288" s="233" t="s">
        <v>1588</v>
      </c>
    </row>
    <row r="289" spans="27:28">
      <c r="AA289" s="232" t="s">
        <v>460</v>
      </c>
      <c r="AB289" s="233" t="s">
        <v>295</v>
      </c>
    </row>
    <row r="290" spans="27:28">
      <c r="AA290" s="232" t="s">
        <v>1221</v>
      </c>
      <c r="AB290" s="233" t="s">
        <v>1222</v>
      </c>
    </row>
    <row r="291" spans="27:28">
      <c r="AA291" s="232" t="s">
        <v>559</v>
      </c>
      <c r="AB291" s="233" t="s">
        <v>560</v>
      </c>
    </row>
    <row r="292" spans="27:28">
      <c r="AA292" s="232" t="s">
        <v>1253</v>
      </c>
      <c r="AB292" s="233" t="s">
        <v>1254</v>
      </c>
    </row>
    <row r="293" spans="27:28">
      <c r="AA293" s="232" t="s">
        <v>559</v>
      </c>
      <c r="AB293" s="233" t="s">
        <v>560</v>
      </c>
    </row>
    <row r="294" spans="27:28">
      <c r="AA294" s="232" t="s">
        <v>1253</v>
      </c>
      <c r="AB294" s="233" t="s">
        <v>1254</v>
      </c>
    </row>
    <row r="295" spans="27:28">
      <c r="AA295" s="232" t="s">
        <v>1601</v>
      </c>
      <c r="AB295" s="233" t="s">
        <v>1602</v>
      </c>
    </row>
    <row r="296" spans="27:28">
      <c r="AA296" s="232" t="s">
        <v>1387</v>
      </c>
      <c r="AB296"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72" t="s">
        <v>1164</v>
      </c>
      <c r="B5" s="272"/>
      <c r="C5" s="272"/>
      <c r="D5" s="93"/>
      <c r="E5" s="93"/>
      <c r="F5" s="93"/>
      <c r="G5" s="93"/>
      <c r="H5" s="93"/>
      <c r="I5" s="93"/>
      <c r="J5" s="93"/>
      <c r="K5" s="216"/>
      <c r="L5" s="216"/>
      <c r="M5" s="216"/>
      <c r="N5" s="216"/>
      <c r="O5" s="216"/>
      <c r="P5" s="216"/>
      <c r="Q5" s="216"/>
      <c r="R5" s="216"/>
      <c r="S5" s="216"/>
      <c r="T5" s="216"/>
      <c r="V5" s="273" t="s">
        <v>1000</v>
      </c>
      <c r="W5" s="274"/>
      <c r="X5" s="274"/>
      <c r="Y5" s="274"/>
      <c r="Z5" s="274"/>
      <c r="AA5" s="273" t="s">
        <v>1055</v>
      </c>
      <c r="AB5" s="274"/>
      <c r="AC5" s="274"/>
      <c r="AD5" s="274"/>
      <c r="AE5" s="274"/>
      <c r="AF5" s="273" t="s">
        <v>1056</v>
      </c>
      <c r="AG5" s="274"/>
      <c r="AH5" s="274"/>
      <c r="AI5" s="274"/>
      <c r="AJ5" s="274"/>
      <c r="AK5" s="273" t="s">
        <v>1057</v>
      </c>
      <c r="AL5" s="274"/>
      <c r="AM5" s="274"/>
      <c r="AN5" s="274"/>
      <c r="AO5" s="274"/>
      <c r="AP5" s="273" t="s">
        <v>1058</v>
      </c>
      <c r="AQ5" s="274"/>
      <c r="AR5" s="274"/>
      <c r="AS5" s="274"/>
      <c r="AT5" s="274"/>
      <c r="AU5" s="273" t="s">
        <v>1059</v>
      </c>
      <c r="AV5" s="274"/>
      <c r="AW5" s="274"/>
      <c r="AX5" s="274"/>
      <c r="AY5" s="274"/>
      <c r="AZ5" s="273" t="s">
        <v>1060</v>
      </c>
      <c r="BA5" s="274"/>
      <c r="BB5" s="274"/>
      <c r="BC5" s="274"/>
      <c r="BD5" s="274"/>
      <c r="BE5" s="273" t="s">
        <v>1061</v>
      </c>
      <c r="BF5" s="274"/>
      <c r="BG5" s="274"/>
      <c r="BH5" s="274"/>
      <c r="BI5" s="274"/>
      <c r="BJ5" s="273" t="s">
        <v>1062</v>
      </c>
      <c r="BK5" s="274"/>
      <c r="BL5" s="274"/>
      <c r="BM5" s="274"/>
      <c r="BN5" s="274"/>
      <c r="BO5" s="273" t="s">
        <v>1063</v>
      </c>
      <c r="BP5" s="274"/>
      <c r="BQ5" s="274"/>
      <c r="BR5" s="274"/>
      <c r="BS5" s="274"/>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5"/>
  <sheetViews>
    <sheetView tabSelected="1" zoomScaleNormal="100" zoomScaleSheetLayoutView="55" workbookViewId="0">
      <pane xSplit="4" ySplit="6" topLeftCell="R7" activePane="bottomRight" state="frozen"/>
      <selection pane="topRight" activeCell="E1" sqref="E1"/>
      <selection pane="bottomLeft" activeCell="A7" sqref="A7"/>
      <selection pane="bottomRight" activeCell="T7" sqref="T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t="s">
        <v>19</v>
      </c>
      <c r="B2" s="64" t="s">
        <v>279</v>
      </c>
      <c r="C2" s="269" t="s">
        <v>1462</v>
      </c>
      <c r="D2" s="269" t="s">
        <v>2049</v>
      </c>
      <c r="E2" s="65" t="s">
        <v>34</v>
      </c>
      <c r="F2" s="64" t="s">
        <v>278</v>
      </c>
      <c r="G2" s="4">
        <v>43004</v>
      </c>
      <c r="H2" s="95" t="str">
        <f>IF(C2="-","",VLOOKUP(C2,CouponBondIssuersTable,2,0))</f>
        <v>HKS</v>
      </c>
      <c r="I2" s="95" t="str">
        <f>IF(D2="-","",IFERROR(VLOOKUP(D2,CouponLeadManagersTable,2,0),""))</f>
        <v>NRD</v>
      </c>
      <c r="J2" s="95" t="str">
        <f>IF(D2="-","",IFERROR(VLOOKUP(D2,CouponLeadManagersTable,3,0),""))</f>
        <v>HE</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t="s">
        <v>2094</v>
      </c>
      <c r="B7" s="267" t="s">
        <v>2093</v>
      </c>
      <c r="C7" s="64"/>
      <c r="D7" s="268" t="s">
        <v>2095</v>
      </c>
      <c r="E7" s="65">
        <v>1000</v>
      </c>
      <c r="F7" s="64" t="s">
        <v>34</v>
      </c>
      <c r="G7" s="269" t="s">
        <v>341</v>
      </c>
      <c r="H7" s="64"/>
      <c r="I7" s="84">
        <v>2.625</v>
      </c>
      <c r="J7" s="64">
        <v>1</v>
      </c>
      <c r="K7" s="4">
        <v>43364</v>
      </c>
      <c r="L7" s="4">
        <v>44825</v>
      </c>
      <c r="M7" s="4" t="s">
        <v>1140</v>
      </c>
      <c r="N7" s="51" t="s">
        <v>410</v>
      </c>
      <c r="O7" s="65">
        <v>135000000</v>
      </c>
      <c r="P7" s="4">
        <v>42999</v>
      </c>
      <c r="Q7" s="4">
        <f>IF(P7&lt;&gt;"",P7,"")</f>
        <v>42999</v>
      </c>
      <c r="R7" s="4">
        <v>44825</v>
      </c>
      <c r="S7" s="4">
        <v>44820</v>
      </c>
      <c r="T7" s="85" t="s">
        <v>2094</v>
      </c>
      <c r="V7" s="79"/>
      <c r="Y7" s="79"/>
      <c r="Z7" s="79"/>
      <c r="AA7" s="79"/>
      <c r="AB7" s="79"/>
    </row>
    <row r="8" spans="1:28" s="66" customFormat="1">
      <c r="A8" s="83"/>
      <c r="B8" s="83"/>
      <c r="C8" s="64"/>
      <c r="D8" s="64"/>
      <c r="E8" s="64"/>
      <c r="F8" s="64"/>
      <c r="G8" s="64"/>
      <c r="H8" s="64"/>
      <c r="I8" s="84"/>
      <c r="J8" s="64"/>
      <c r="K8" s="4"/>
      <c r="L8" s="4" t="str">
        <f t="shared" ref="L8:L70" si="0">IF(R8&lt;&gt;"",R8,"")</f>
        <v/>
      </c>
      <c r="M8" s="4"/>
      <c r="N8" s="51"/>
      <c r="O8" s="65"/>
      <c r="P8" s="4"/>
      <c r="Q8" s="4" t="str">
        <f t="shared" ref="Q8:Q70" si="1">IF(P8&lt;&gt;"",P8,"")</f>
        <v/>
      </c>
      <c r="R8" s="4"/>
      <c r="S8" s="4"/>
      <c r="T8" s="85"/>
      <c r="V8" s="80"/>
      <c r="W8" s="80"/>
      <c r="X8" s="80"/>
      <c r="Y8" s="80"/>
    </row>
    <row r="9" spans="1:28">
      <c r="A9" s="83"/>
      <c r="B9" s="83"/>
      <c r="C9" s="64"/>
      <c r="D9" s="64"/>
      <c r="E9" s="64"/>
      <c r="F9" s="64"/>
      <c r="G9" s="64"/>
      <c r="H9" s="64"/>
      <c r="I9" s="84"/>
      <c r="J9" s="64"/>
      <c r="K9" s="4"/>
      <c r="L9" s="4" t="str">
        <f t="shared" si="0"/>
        <v/>
      </c>
      <c r="M9" s="4"/>
      <c r="N9" s="51"/>
      <c r="O9" s="65"/>
      <c r="P9" s="4"/>
      <c r="Q9" s="4" t="str">
        <f t="shared" si="1"/>
        <v/>
      </c>
      <c r="R9" s="4"/>
      <c r="S9" s="4"/>
      <c r="T9" s="85"/>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c r="V10" s="67"/>
      <c r="W10" s="67"/>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customHeight="1">
      <c r="A12" s="83"/>
      <c r="B12" s="83"/>
      <c r="C12" s="64"/>
      <c r="D12" s="64"/>
      <c r="E12" s="64"/>
      <c r="F12" s="64"/>
      <c r="G12" s="64"/>
      <c r="H12" s="64"/>
      <c r="I12" s="84"/>
      <c r="J12" s="64"/>
      <c r="K12" s="4"/>
      <c r="L12" s="4" t="str">
        <f t="shared" si="0"/>
        <v/>
      </c>
      <c r="M12" s="4"/>
      <c r="N12" s="51"/>
      <c r="O12" s="65"/>
      <c r="P12" s="4"/>
      <c r="Q12" s="4" t="str">
        <f t="shared" si="1"/>
        <v/>
      </c>
      <c r="R12" s="4"/>
      <c r="S12" s="4"/>
      <c r="T12" s="85"/>
      <c r="U12" s="101"/>
      <c r="V12" s="102"/>
      <c r="W12" s="103"/>
    </row>
    <row r="13" spans="1:28">
      <c r="A13" s="83"/>
      <c r="B13" s="83"/>
      <c r="C13" s="64"/>
      <c r="D13" s="64"/>
      <c r="E13" s="64"/>
      <c r="F13" s="64"/>
      <c r="G13" s="64"/>
      <c r="H13" s="64"/>
      <c r="I13" s="84"/>
      <c r="J13" s="64"/>
      <c r="K13" s="4"/>
      <c r="L13" s="4" t="str">
        <f t="shared" si="0"/>
        <v/>
      </c>
      <c r="M13" s="4"/>
      <c r="N13" s="51"/>
      <c r="O13" s="65"/>
      <c r="P13" s="4"/>
      <c r="Q13" s="4" t="str">
        <f t="shared" si="1"/>
        <v/>
      </c>
      <c r="R13" s="4"/>
      <c r="S13" s="4"/>
      <c r="T13" s="85"/>
      <c r="V13" s="67"/>
      <c r="W13" s="67"/>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ref="L71:L105" si="2">IF(R71&lt;&gt;"",R71,"")</f>
        <v/>
      </c>
      <c r="M71" s="4"/>
      <c r="N71" s="51"/>
      <c r="O71" s="65"/>
      <c r="P71" s="4"/>
      <c r="Q71" s="4" t="str">
        <f t="shared" ref="Q71:Q105" si="3">IF(P71&lt;&gt;"",P71,"")</f>
        <v/>
      </c>
      <c r="R71" s="4"/>
      <c r="S71" s="4"/>
      <c r="T71" s="85"/>
    </row>
    <row r="72" spans="1:20">
      <c r="A72" s="83"/>
      <c r="B72" s="83"/>
      <c r="C72" s="64"/>
      <c r="D72" s="64"/>
      <c r="E72" s="64"/>
      <c r="F72" s="64"/>
      <c r="G72" s="64"/>
      <c r="H72" s="64"/>
      <c r="I72" s="84"/>
      <c r="J72" s="64"/>
      <c r="K72" s="4"/>
      <c r="L72" s="4" t="str">
        <f t="shared" si="2"/>
        <v/>
      </c>
      <c r="M72" s="4"/>
      <c r="N72" s="51"/>
      <c r="O72" s="65"/>
      <c r="P72" s="4"/>
      <c r="Q72" s="4" t="str">
        <f t="shared" si="3"/>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H2"/>
    <dataValidation type="date" operator="greaterThan" allowBlank="1" showInputMessage="1" showErrorMessage="1" sqref="U12:V12">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E7">
      <formula1>0</formula1>
    </dataValidation>
    <dataValidation type="list" allowBlank="1" showInputMessage="1" showErrorMessage="1" sqref="F7:F105">
      <formula1>InstrumentCurrencies</formula1>
    </dataValidation>
    <dataValidation type="list" allowBlank="1" showInputMessage="1" showErrorMessage="1" sqref="G7:G105">
      <formula1>FloatingFixed</formula1>
    </dataValidation>
    <dataValidation type="list" allowBlank="1" showInputMessage="1" showErrorMessage="1" sqref="J7:J105">
      <formula1>CouponsPerYear</formula1>
    </dataValidation>
    <dataValidation type="list" allowBlank="1" showInputMessage="1" showErrorMessage="1" sqref="H7:H105">
      <formula1>ReferenceRate</formula1>
    </dataValidation>
    <dataValidation type="list" errorStyle="warning" allowBlank="1" showInputMessage="1" showErrorMessage="1" errorTitle="Day Adjustment Methed" error="Please select an option from the drop down meny." sqref="N7:N105">
      <formula1>DayAdjustmentMethod</formula1>
    </dataValidation>
    <dataValidation type="decimal" operator="greaterThanOrEqual" allowBlank="1" showInputMessage="1" showErrorMessage="1" sqref="I7:I105">
      <formula1>-100</formula1>
    </dataValidation>
    <dataValidation type="whole" operator="greaterThanOrEqual" allowBlank="1" showInputMessage="1" showErrorMessage="1" errorTitle="Amount issued" error="Please enter a whole number greater than 0." sqref="O7:O105">
      <formula1>0</formula1>
    </dataValidation>
    <dataValidation type="date" operator="greaterThan" allowBlank="1" showInputMessage="1" showErrorMessage="1" errorTitle="Reimbursement date" error="Please enter a date grater than then listing date." sqref="R7:R105 L7">
      <formula1>$G$2</formula1>
    </dataValidation>
    <dataValidation type="date" operator="greaterThan" allowBlank="1" showInputMessage="1" showErrorMessage="1" errorTitle="Last trading date" error="Please enter a date grater than then listing date." sqref="S7:S105">
      <formula1>$G$2</formula1>
    </dataValidation>
    <dataValidation type="date" operator="greaterThan" allowBlank="1" showInputMessage="1" showErrorMessage="1" errorTitle="Issue Date" error="Please enter a valid date." sqref="P7:P105">
      <formula1>1</formula1>
    </dataValidation>
    <dataValidation type="date" operator="greaterThan" allowBlank="1" showInputMessage="1" showErrorMessage="1" errorTitle="First ordinary coupon" error="Please enter a valid date." sqref="K7:K105">
      <formula1>1</formula1>
    </dataValidation>
    <dataValidation type="date" operator="greaterThan" allowBlank="1" showInputMessage="1" showErrorMessage="1" errorTitle="Last ordinary coupon" error="Please enter a valid date." sqref="L8:L105">
      <formula1>1</formula1>
    </dataValidation>
    <dataValidation type="date" operator="greaterThan" allowBlank="1" showInputMessage="1" showErrorMessage="1" errorTitle="Interest date" error="Pelase enter a valid date." sqref="Q7:Q105">
      <formula1>1</formula1>
    </dataValidation>
    <dataValidation type="list" operator="greaterThan" allowBlank="1" showInputMessage="1" showErrorMessage="1" errorTitle="Last ordinary coupon" error="Please enter a valid date." sqref="M7:M105">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5">
        <v>40858</v>
      </c>
      <c r="C1" s="276"/>
      <c r="D1" s="277"/>
      <c r="F1" s="9" t="s">
        <v>312</v>
      </c>
    </row>
    <row r="2" spans="1:21">
      <c r="A2" s="10" t="s">
        <v>313</v>
      </c>
      <c r="B2" s="278" t="s">
        <v>335</v>
      </c>
      <c r="C2" s="279"/>
      <c r="D2" s="280"/>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2F68E5627BC943819F9E42054D6711" ma:contentTypeVersion="1" ma:contentTypeDescription="Create a new document." ma:contentTypeScope="" ma:versionID="7818c20077cd3c6e37777954bf96679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255719C-A744-4C23-903F-FA5FDBDD1648}">
  <ds:schemaRefs>
    <ds:schemaRef ds:uri="http://schemas.microsoft.com/sharepoint/v3/contenttype/forms"/>
  </ds:schemaRefs>
</ds:datastoreItem>
</file>

<file path=customXml/itemProps2.xml><?xml version="1.0" encoding="utf-8"?>
<ds:datastoreItem xmlns:ds="http://schemas.openxmlformats.org/officeDocument/2006/customXml" ds:itemID="{9074F8DE-5F26-410F-A63D-694DE780DD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59D31A2-255B-461C-84C1-23C9FE266DC2}">
  <ds:schemaRefs>
    <ds:schemaRef ds:uri="http://schemas.microsoft.com/office/2006/documentManagement/types"/>
    <ds:schemaRef ds:uri="http://purl.org/dc/dcmitype/"/>
    <ds:schemaRef ds:uri="http://purl.org/dc/elements/1.1/"/>
    <ds:schemaRef ds:uri="http://purl.org/dc/term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Version</vt:lpstr>
      <vt:lpstr>Volatility</vt:lpstr>
      <vt:lpstr>Volatility_Column</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'Option rights'!XHEL_Issuers</vt:lpstr>
    </vt:vector>
  </TitlesOfParts>
  <Company>The Nasdaq OMX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IssuerTemplate (1)</dc:title>
  <dc:creator>Juha Manu</dc:creator>
  <cp:lastModifiedBy>citadmin</cp:lastModifiedBy>
  <cp:lastPrinted>2016-12-22T18:42:50Z</cp:lastPrinted>
  <dcterms:created xsi:type="dcterms:W3CDTF">2010-06-11T13:43:43Z</dcterms:created>
  <dcterms:modified xsi:type="dcterms:W3CDTF">2017-09-25T06:43:14Z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0x0101005C2F68E5627BC943819F9E42054D6711</vt:lpwstr>
  </property>
</Properties>
</file>