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eyFig." sheetId="1" r:id="rId1"/>
    <sheet name="OMRX Weight Report" sheetId="2" r:id="rId2"/>
  </sheets>
  <definedNames>
    <definedName name="_xlnm.Print_Titles" localSheetId="1">'OMRX Weight Report'!$4:$68</definedName>
  </definedNames>
  <calcPr fullCalcOnLoad="1"/>
</workbook>
</file>

<file path=xl/sharedStrings.xml><?xml version="1.0" encoding="utf-8"?>
<sst xmlns="http://schemas.openxmlformats.org/spreadsheetml/2006/main" count="209" uniqueCount="93">
  <si>
    <t>OMRX Weights</t>
  </si>
  <si>
    <t/>
  </si>
  <si>
    <t>OMRXTBILL</t>
  </si>
  <si>
    <t>ISIN</t>
  </si>
  <si>
    <t>Weight</t>
  </si>
  <si>
    <t>Market Cap</t>
  </si>
  <si>
    <t>Yield</t>
  </si>
  <si>
    <t>Nom. Amount</t>
  </si>
  <si>
    <t>RGKT 0703</t>
  </si>
  <si>
    <t>SE0001659806</t>
  </si>
  <si>
    <t>RGKT 0706</t>
  </si>
  <si>
    <t>SE0001743485</t>
  </si>
  <si>
    <t>RGKT 0709</t>
  </si>
  <si>
    <t>SE0001783671</t>
  </si>
  <si>
    <t>RGKT 0712</t>
  </si>
  <si>
    <t>SE0001788753</t>
  </si>
  <si>
    <t>OMRXTBOND</t>
  </si>
  <si>
    <t>RGKB 1040</t>
  </si>
  <si>
    <t>SE0000412397</t>
  </si>
  <si>
    <t>RGKB 1041</t>
  </si>
  <si>
    <t>SE0000412389</t>
  </si>
  <si>
    <t>RGKB 1043</t>
  </si>
  <si>
    <t>SE0000460297</t>
  </si>
  <si>
    <t>RGKB 1045</t>
  </si>
  <si>
    <t>SE0000722852</t>
  </si>
  <si>
    <t>RGKB 1046</t>
  </si>
  <si>
    <t>SE0000909640</t>
  </si>
  <si>
    <t>RGKB 1047</t>
  </si>
  <si>
    <t>SE0001149311</t>
  </si>
  <si>
    <t>RGKB 1048</t>
  </si>
  <si>
    <t>SE0001173709</t>
  </si>
  <si>
    <t>RGKB 1049</t>
  </si>
  <si>
    <t>SE0001250135</t>
  </si>
  <si>
    <t>RGKB 1050</t>
  </si>
  <si>
    <t>SE0001517699</t>
  </si>
  <si>
    <t>OMRXMORT</t>
  </si>
  <si>
    <t>SHYB 1567</t>
  </si>
  <si>
    <t>SE0001011016</t>
  </si>
  <si>
    <t>SHYB 1568</t>
  </si>
  <si>
    <t>SE0001078064</t>
  </si>
  <si>
    <t>SHYB 1569</t>
  </si>
  <si>
    <t>SE0001182866</t>
  </si>
  <si>
    <t>SHYB 1570</t>
  </si>
  <si>
    <t>SE0001292897</t>
  </si>
  <si>
    <t>SHYB 1571</t>
  </si>
  <si>
    <t>SE0001384769</t>
  </si>
  <si>
    <t>SHYB 1572</t>
  </si>
  <si>
    <t>SE0001384777</t>
  </si>
  <si>
    <t>OMRXREAL</t>
  </si>
  <si>
    <t>RGKB 3001</t>
  </si>
  <si>
    <t>SE0000235434</t>
  </si>
  <si>
    <t>RGKB 3101</t>
  </si>
  <si>
    <t>SE0000306805</t>
  </si>
  <si>
    <t>RGKB 3102</t>
  </si>
  <si>
    <t>SE0000317943</t>
  </si>
  <si>
    <t>RGKB 3104</t>
  </si>
  <si>
    <t>SE0000556599</t>
  </si>
  <si>
    <t>RGKB 3105</t>
  </si>
  <si>
    <t>SE0000555955</t>
  </si>
  <si>
    <t>RGKB 3106</t>
  </si>
  <si>
    <t>SE0001517707</t>
  </si>
  <si>
    <t>OMRX-GOVT</t>
  </si>
  <si>
    <t>T-Bill</t>
  </si>
  <si>
    <t>T-Bond</t>
  </si>
  <si>
    <t>Market Cap Govt</t>
  </si>
  <si>
    <t>OMRX-BOND</t>
  </si>
  <si>
    <t>Mort</t>
  </si>
  <si>
    <t>Market Cap Bond</t>
  </si>
  <si>
    <t>OMRX-TOT</t>
  </si>
  <si>
    <t>Govt</t>
  </si>
  <si>
    <t>Market Cap Tot</t>
  </si>
  <si>
    <t>OMRX key figures</t>
  </si>
  <si>
    <t xml:space="preserve">  </t>
  </si>
  <si>
    <t>Index</t>
  </si>
  <si>
    <t>Duration</t>
  </si>
  <si>
    <t>OMRX-TBILL</t>
  </si>
  <si>
    <t>OMRX-TBOND</t>
  </si>
  <si>
    <t>OMRX-MORT</t>
  </si>
  <si>
    <t>OMRX-O/N</t>
  </si>
  <si>
    <t>OMRX-REAL</t>
  </si>
  <si>
    <t>Return %</t>
  </si>
  <si>
    <t xml:space="preserve">    Return %</t>
  </si>
  <si>
    <t>last month</t>
  </si>
  <si>
    <t>Mortgage bond volumes in OMRXBOND and TOT</t>
  </si>
  <si>
    <t>Mortgage factor:</t>
  </si>
  <si>
    <t>RGKB 1051</t>
  </si>
  <si>
    <t>SE0001811399</t>
  </si>
  <si>
    <t>2007-02-12 (February 12, 2007)</t>
  </si>
  <si>
    <t>RGKT 0704</t>
  </si>
  <si>
    <t>SE0001913757</t>
  </si>
  <si>
    <t>RGKT 0705</t>
  </si>
  <si>
    <t>SE0001933037</t>
  </si>
  <si>
    <t xml:space="preserve">    since 20061229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</si>
</sst>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,##0.000"/>
    <numFmt numFmtId="174" formatCode="#,##0.00000"/>
    <numFmt numFmtId="175" formatCode="#,##0.00000000"/>
    <numFmt numFmtId="176" formatCode="0.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00"/>
    <numFmt numFmtId="182" formatCode="0.0000000"/>
    <numFmt numFmtId="183" formatCode="0.00000"/>
    <numFmt numFmtId="184" formatCode="0.000"/>
  </numFmts>
  <fonts count="11">
    <font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/>
      <top style="medium">
        <color indexed="8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8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/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/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 style="thin"/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10" fontId="0" fillId="0" borderId="1" xfId="0" applyBorder="1" applyAlignment="1">
      <alignment/>
    </xf>
    <xf numFmtId="172" fontId="0" fillId="0" borderId="1" xfId="0" applyBorder="1" applyAlignment="1">
      <alignment/>
    </xf>
    <xf numFmtId="173" fontId="0" fillId="0" borderId="1" xfId="0" applyBorder="1" applyAlignment="1">
      <alignment/>
    </xf>
    <xf numFmtId="172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0" fontId="0" fillId="0" borderId="6" xfId="0" applyBorder="1" applyAlignment="1">
      <alignment/>
    </xf>
    <xf numFmtId="172" fontId="0" fillId="0" borderId="6" xfId="0" applyBorder="1" applyAlignment="1">
      <alignment/>
    </xf>
    <xf numFmtId="172" fontId="0" fillId="0" borderId="7" xfId="0" applyBorder="1" applyAlignment="1">
      <alignment/>
    </xf>
    <xf numFmtId="2" fontId="6" fillId="2" borderId="0" xfId="0" applyNumberFormat="1" applyFont="1" applyFill="1" applyBorder="1" applyAlignment="1">
      <alignment/>
    </xf>
    <xf numFmtId="2" fontId="6" fillId="2" borderId="8" xfId="0" applyNumberFormat="1" applyFont="1" applyFill="1" applyBorder="1" applyAlignment="1">
      <alignment/>
    </xf>
    <xf numFmtId="2" fontId="6" fillId="2" borderId="9" xfId="0" applyNumberFormat="1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2" fontId="6" fillId="2" borderId="11" xfId="0" applyNumberFormat="1" applyFont="1" applyFill="1" applyBorder="1" applyAlignment="1">
      <alignment/>
    </xf>
    <xf numFmtId="2" fontId="6" fillId="2" borderId="12" xfId="0" applyNumberFormat="1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0" fontId="6" fillId="2" borderId="0" xfId="0" applyFont="1" applyFill="1" applyBorder="1" applyAlignment="1">
      <alignment/>
    </xf>
    <xf numFmtId="172" fontId="6" fillId="2" borderId="0" xfId="0" applyFont="1" applyFill="1" applyBorder="1" applyAlignment="1">
      <alignment/>
    </xf>
    <xf numFmtId="172" fontId="6" fillId="2" borderId="8" xfId="0" applyFont="1" applyFill="1" applyBorder="1" applyAlignment="1">
      <alignment/>
    </xf>
    <xf numFmtId="0" fontId="6" fillId="0" borderId="0" xfId="0" applyFont="1" applyAlignment="1">
      <alignment/>
    </xf>
    <xf numFmtId="4" fontId="6" fillId="2" borderId="0" xfId="0" applyNumberFormat="1" applyFont="1" applyFill="1" applyAlignment="1">
      <alignment/>
    </xf>
    <xf numFmtId="49" fontId="6" fillId="2" borderId="0" xfId="0" applyNumberFormat="1" applyFont="1" applyFill="1" applyBorder="1" applyAlignment="1" quotePrefix="1">
      <alignment horizontal="right"/>
    </xf>
    <xf numFmtId="0" fontId="7" fillId="2" borderId="14" xfId="0" applyFont="1" applyFill="1" applyBorder="1" applyAlignment="1" applyProtection="1">
      <alignment horizontal="left"/>
      <protection/>
    </xf>
    <xf numFmtId="4" fontId="6" fillId="2" borderId="15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0" fontId="7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7" fillId="2" borderId="16" xfId="0" applyFont="1" applyFill="1" applyBorder="1" applyAlignment="1" applyProtection="1">
      <alignment horizontal="left"/>
      <protection/>
    </xf>
    <xf numFmtId="0" fontId="7" fillId="2" borderId="12" xfId="0" applyFont="1" applyFill="1" applyBorder="1" applyAlignment="1" applyProtection="1" quotePrefix="1">
      <alignment horizontal="right"/>
      <protection/>
    </xf>
    <xf numFmtId="0" fontId="6" fillId="2" borderId="0" xfId="0" applyFont="1" applyFill="1" applyBorder="1" applyAlignment="1">
      <alignment horizontal="right"/>
    </xf>
    <xf numFmtId="0" fontId="1" fillId="2" borderId="16" xfId="0" applyFont="1" applyFill="1" applyBorder="1" applyAlignment="1" applyProtection="1">
      <alignment horizontal="left"/>
      <protection/>
    </xf>
    <xf numFmtId="0" fontId="0" fillId="2" borderId="11" xfId="0" applyFont="1" applyFill="1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 horizontal="center"/>
      <protection/>
    </xf>
    <xf numFmtId="0" fontId="0" fillId="2" borderId="1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8" xfId="0" applyFont="1" applyFill="1" applyBorder="1" applyAlignment="1" applyProtection="1">
      <alignment/>
      <protection/>
    </xf>
    <xf numFmtId="0" fontId="0" fillId="2" borderId="14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center"/>
      <protection/>
    </xf>
    <xf numFmtId="0" fontId="7" fillId="2" borderId="11" xfId="0" applyFont="1" applyFill="1" applyBorder="1" applyAlignment="1" applyProtection="1">
      <alignment horizontal="right"/>
      <protection/>
    </xf>
    <xf numFmtId="0" fontId="7" fillId="2" borderId="12" xfId="0" applyFont="1" applyFill="1" applyBorder="1" applyAlignment="1" applyProtection="1">
      <alignment horizontal="right"/>
      <protection/>
    </xf>
    <xf numFmtId="0" fontId="7" fillId="2" borderId="13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 quotePrefix="1">
      <alignment horizontal="right"/>
      <protection/>
    </xf>
    <xf numFmtId="0" fontId="7" fillId="2" borderId="8" xfId="0" applyFont="1" applyFill="1" applyBorder="1" applyAlignment="1" applyProtection="1" quotePrefix="1">
      <alignment horizontal="right"/>
      <protection/>
    </xf>
    <xf numFmtId="0" fontId="7" fillId="2" borderId="13" xfId="0" applyFont="1" applyFill="1" applyBorder="1" applyAlignment="1" applyProtection="1">
      <alignment horizontal="left"/>
      <protection/>
    </xf>
    <xf numFmtId="0" fontId="7" fillId="2" borderId="17" xfId="0" applyFont="1" applyFill="1" applyBorder="1" applyAlignment="1">
      <alignment/>
    </xf>
    <xf numFmtId="10" fontId="6" fillId="2" borderId="18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172" fontId="6" fillId="2" borderId="19" xfId="0" applyFont="1" applyFill="1" applyBorder="1" applyAlignment="1">
      <alignment/>
    </xf>
    <xf numFmtId="10" fontId="6" fillId="2" borderId="1" xfId="0" applyFont="1" applyFill="1" applyBorder="1" applyAlignment="1">
      <alignment/>
    </xf>
    <xf numFmtId="49" fontId="6" fillId="2" borderId="8" xfId="0" applyNumberFormat="1" applyFont="1" applyFill="1" applyBorder="1" applyAlignment="1" quotePrefix="1">
      <alignment horizontal="righ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2" fontId="0" fillId="0" borderId="22" xfId="0" applyBorder="1" applyAlignment="1">
      <alignment/>
    </xf>
    <xf numFmtId="172" fontId="0" fillId="0" borderId="23" xfId="0" applyBorder="1" applyAlignment="1">
      <alignment/>
    </xf>
    <xf numFmtId="172" fontId="0" fillId="0" borderId="24" xfId="0" applyBorder="1" applyAlignment="1">
      <alignment/>
    </xf>
    <xf numFmtId="0" fontId="6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6" fillId="2" borderId="8" xfId="0" applyNumberFormat="1" applyFont="1" applyFill="1" applyBorder="1" applyAlignment="1">
      <alignment horizontal="right"/>
    </xf>
    <xf numFmtId="0" fontId="6" fillId="2" borderId="10" xfId="0" applyNumberFormat="1" applyFont="1" applyFill="1" applyBorder="1" applyAlignment="1">
      <alignment horizontal="right"/>
    </xf>
    <xf numFmtId="0" fontId="6" fillId="2" borderId="9" xfId="0" applyNumberFormat="1" applyFont="1" applyFill="1" applyBorder="1" applyAlignment="1">
      <alignment horizontal="right"/>
    </xf>
    <xf numFmtId="173" fontId="0" fillId="0" borderId="0" xfId="0" applyBorder="1" applyAlignment="1">
      <alignment/>
    </xf>
    <xf numFmtId="176" fontId="8" fillId="2" borderId="0" xfId="0" applyNumberFormat="1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6" fillId="2" borderId="29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10" fontId="6" fillId="2" borderId="30" xfId="0" applyFont="1" applyFill="1" applyBorder="1" applyAlignment="1">
      <alignment/>
    </xf>
    <xf numFmtId="172" fontId="0" fillId="0" borderId="30" xfId="0" applyBorder="1" applyAlignment="1">
      <alignment/>
    </xf>
    <xf numFmtId="172" fontId="0" fillId="0" borderId="31" xfId="0" applyBorder="1" applyAlignment="1">
      <alignment/>
    </xf>
    <xf numFmtId="0" fontId="3" fillId="2" borderId="0" xfId="0" applyFont="1" applyFill="1" applyAlignment="1">
      <alignment/>
    </xf>
    <xf numFmtId="184" fontId="6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27.421875" style="40" bestFit="1" customWidth="1"/>
    <col min="2" max="2" width="9.57421875" style="40" bestFit="1" customWidth="1"/>
    <col min="3" max="3" width="4.57421875" style="40" customWidth="1"/>
    <col min="4" max="4" width="10.140625" style="40" customWidth="1"/>
    <col min="5" max="5" width="16.421875" style="40" bestFit="1" customWidth="1"/>
    <col min="6" max="6" width="9.00390625" style="40" customWidth="1"/>
    <col min="7" max="16384" width="9.140625" style="40" customWidth="1"/>
  </cols>
  <sheetData>
    <row r="1" spans="1:6" ht="20.25">
      <c r="A1" s="36" t="s">
        <v>71</v>
      </c>
      <c r="B1" s="37"/>
      <c r="C1" s="37"/>
      <c r="D1" s="37"/>
      <c r="E1" s="38"/>
      <c r="F1" s="39"/>
    </row>
    <row r="2" spans="1:6" ht="15">
      <c r="A2" s="85" t="s">
        <v>87</v>
      </c>
      <c r="B2" s="86"/>
      <c r="C2" s="86"/>
      <c r="D2" s="86"/>
      <c r="E2" s="86"/>
      <c r="F2" s="41"/>
    </row>
    <row r="3" spans="1:6" ht="12.75">
      <c r="A3" s="42"/>
      <c r="B3" s="43"/>
      <c r="C3" s="43"/>
      <c r="D3" s="43"/>
      <c r="E3" s="43"/>
      <c r="F3" s="44"/>
    </row>
    <row r="4" spans="1:6" ht="12.75">
      <c r="A4" s="45" t="s">
        <v>72</v>
      </c>
      <c r="B4" s="46" t="s">
        <v>73</v>
      </c>
      <c r="C4" s="46"/>
      <c r="D4" s="46" t="s">
        <v>73</v>
      </c>
      <c r="E4" s="46" t="s">
        <v>74</v>
      </c>
      <c r="F4" s="47" t="s">
        <v>74</v>
      </c>
    </row>
    <row r="5" spans="1:6" ht="12.75">
      <c r="A5" s="48" t="s">
        <v>72</v>
      </c>
      <c r="B5" s="49">
        <v>20070131</v>
      </c>
      <c r="C5" s="49"/>
      <c r="D5" s="50">
        <v>20061229</v>
      </c>
      <c r="E5" s="51">
        <v>20070131</v>
      </c>
      <c r="F5" s="52">
        <v>20070212</v>
      </c>
    </row>
    <row r="6" spans="1:6" ht="12.75">
      <c r="A6" s="53" t="s">
        <v>75</v>
      </c>
      <c r="B6" s="25">
        <v>2857.52009188913</v>
      </c>
      <c r="C6" s="25"/>
      <c r="D6" s="25">
        <v>2851.22264896948</v>
      </c>
      <c r="E6" s="65">
        <v>0.447</v>
      </c>
      <c r="F6" s="67">
        <v>0.375</v>
      </c>
    </row>
    <row r="7" spans="1:6" ht="12.75">
      <c r="A7" s="53" t="s">
        <v>76</v>
      </c>
      <c r="B7" s="25">
        <v>4526.92656981118</v>
      </c>
      <c r="C7" s="25"/>
      <c r="D7" s="25">
        <v>4558.2258667009</v>
      </c>
      <c r="E7" s="83">
        <v>4.935</v>
      </c>
      <c r="F7" s="67">
        <v>4.928</v>
      </c>
    </row>
    <row r="8" spans="1:6" ht="12.75">
      <c r="A8" s="53" t="s">
        <v>61</v>
      </c>
      <c r="B8" s="25">
        <v>3908.74958720337</v>
      </c>
      <c r="C8" s="25"/>
      <c r="D8" s="25">
        <v>3925.70597615814</v>
      </c>
      <c r="E8" s="65">
        <v>3.779</v>
      </c>
      <c r="F8" s="67">
        <v>3.752</v>
      </c>
    </row>
    <row r="9" spans="1:7" ht="12.75">
      <c r="A9" s="53" t="s">
        <v>77</v>
      </c>
      <c r="B9" s="25">
        <v>4170.0260969643</v>
      </c>
      <c r="C9" s="25"/>
      <c r="D9" s="25">
        <v>4173.54361384383</v>
      </c>
      <c r="E9" s="65">
        <v>2.678</v>
      </c>
      <c r="F9" s="67">
        <v>2.671</v>
      </c>
      <c r="G9" s="66"/>
    </row>
    <row r="10" spans="1:6" ht="12.75">
      <c r="A10" s="53" t="s">
        <v>65</v>
      </c>
      <c r="B10" s="25">
        <v>4298.20776467514</v>
      </c>
      <c r="C10" s="25"/>
      <c r="D10" s="25">
        <v>4312.18861441741</v>
      </c>
      <c r="E10" s="65">
        <v>3.57</v>
      </c>
      <c r="F10" s="67">
        <v>3.584</v>
      </c>
    </row>
    <row r="11" spans="1:7" ht="12.75">
      <c r="A11" s="53" t="s">
        <v>68</v>
      </c>
      <c r="B11" s="25">
        <v>4067.63501079889</v>
      </c>
      <c r="C11" s="25"/>
      <c r="D11" s="25">
        <v>4077.81569698346</v>
      </c>
      <c r="E11" s="83">
        <v>3.193</v>
      </c>
      <c r="F11" s="67">
        <v>3.188</v>
      </c>
      <c r="G11" s="66"/>
    </row>
    <row r="12" spans="1:6" ht="12.75">
      <c r="A12" s="53" t="s">
        <v>78</v>
      </c>
      <c r="B12" s="25">
        <v>2900.73979088712</v>
      </c>
      <c r="C12" s="25"/>
      <c r="D12" s="84">
        <v>2892.7482977952</v>
      </c>
      <c r="E12" s="26"/>
      <c r="F12" s="59"/>
    </row>
    <row r="13" spans="1:6" ht="12.75">
      <c r="A13" s="27" t="s">
        <v>79</v>
      </c>
      <c r="B13" s="28">
        <v>4338.24320738405</v>
      </c>
      <c r="C13" s="29"/>
      <c r="D13" s="28">
        <v>4441.07379981018</v>
      </c>
      <c r="E13" s="69">
        <v>9.432</v>
      </c>
      <c r="F13" s="68">
        <v>9.56</v>
      </c>
    </row>
    <row r="14" spans="1:6" ht="12.75">
      <c r="A14" s="30"/>
      <c r="B14" s="31"/>
      <c r="C14" s="31"/>
      <c r="D14" s="31"/>
      <c r="E14" s="31"/>
      <c r="F14" s="32"/>
    </row>
    <row r="15" spans="1:5" ht="12.75">
      <c r="A15" s="33" t="s">
        <v>72</v>
      </c>
      <c r="B15" s="46" t="s">
        <v>80</v>
      </c>
      <c r="C15" s="46"/>
      <c r="D15" s="34" t="s">
        <v>81</v>
      </c>
      <c r="E15" s="35"/>
    </row>
    <row r="16" spans="1:6" ht="12.75">
      <c r="A16" s="53" t="s">
        <v>72</v>
      </c>
      <c r="B16" s="50" t="s">
        <v>82</v>
      </c>
      <c r="C16" s="50"/>
      <c r="D16" s="52" t="s">
        <v>92</v>
      </c>
      <c r="E16" s="35"/>
      <c r="F16" s="82"/>
    </row>
    <row r="17" spans="1:5" ht="12.75">
      <c r="A17" s="33" t="s">
        <v>75</v>
      </c>
      <c r="B17" s="17">
        <v>0.22086815710187224</v>
      </c>
      <c r="C17" s="17"/>
      <c r="D17" s="18">
        <v>0.22086815710187224</v>
      </c>
      <c r="E17" s="35"/>
    </row>
    <row r="18" spans="1:5" ht="12.75">
      <c r="A18" s="53" t="s">
        <v>76</v>
      </c>
      <c r="B18" s="13">
        <v>-0.686655242741907</v>
      </c>
      <c r="C18" s="13"/>
      <c r="D18" s="14">
        <v>-0.686655242741907</v>
      </c>
      <c r="E18" s="35"/>
    </row>
    <row r="19" spans="1:5" ht="12.75">
      <c r="A19" s="53" t="s">
        <v>61</v>
      </c>
      <c r="B19" s="13">
        <v>-0.43193221952307903</v>
      </c>
      <c r="C19" s="13"/>
      <c r="D19" s="14">
        <v>-0.43193221952307903</v>
      </c>
      <c r="E19" s="35"/>
    </row>
    <row r="20" spans="1:5" ht="12.75">
      <c r="A20" s="53" t="s">
        <v>77</v>
      </c>
      <c r="B20" s="13">
        <v>-0.08428130157456248</v>
      </c>
      <c r="C20" s="13"/>
      <c r="D20" s="14">
        <v>-0.08428130157456248</v>
      </c>
      <c r="E20" s="35"/>
    </row>
    <row r="21" spans="1:5" ht="12.75">
      <c r="A21" s="53" t="s">
        <v>65</v>
      </c>
      <c r="B21" s="13">
        <v>-0.3242170274167844</v>
      </c>
      <c r="C21" s="13"/>
      <c r="D21" s="14">
        <v>-0.3242170274167844</v>
      </c>
      <c r="E21" s="35"/>
    </row>
    <row r="22" spans="1:5" ht="12.75">
      <c r="A22" s="53" t="s">
        <v>68</v>
      </c>
      <c r="B22" s="13">
        <v>-0.24966028239336024</v>
      </c>
      <c r="C22" s="13"/>
      <c r="D22" s="14">
        <v>-0.24966028239336024</v>
      </c>
      <c r="E22" s="35"/>
    </row>
    <row r="23" spans="1:5" ht="12.75">
      <c r="A23" s="53" t="s">
        <v>78</v>
      </c>
      <c r="B23" s="13">
        <v>0.2762595383086319</v>
      </c>
      <c r="C23" s="13"/>
      <c r="D23" s="14">
        <v>0.2762595383086319</v>
      </c>
      <c r="E23" s="35"/>
    </row>
    <row r="24" spans="1:5" ht="12.75">
      <c r="A24" s="27" t="s">
        <v>79</v>
      </c>
      <c r="B24" s="15">
        <v>-2.315444351105478</v>
      </c>
      <c r="C24" s="15"/>
      <c r="D24" s="16">
        <v>-2.315444351105478</v>
      </c>
      <c r="E24" s="35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1">
      <selection activeCell="H77" sqref="H77"/>
    </sheetView>
  </sheetViews>
  <sheetFormatPr defaultColWidth="9.140625" defaultRowHeight="12.75"/>
  <cols>
    <col min="1" max="2" width="15.57421875" style="0" customWidth="1"/>
    <col min="4" max="4" width="23.421875" style="0" customWidth="1"/>
    <col min="6" max="6" width="19.57421875" style="0" customWidth="1"/>
  </cols>
  <sheetData>
    <row r="1" spans="1:6" ht="20.25">
      <c r="A1" s="93" t="s">
        <v>0</v>
      </c>
      <c r="B1" s="93"/>
      <c r="C1" s="93"/>
      <c r="D1" s="93"/>
      <c r="E1" s="93"/>
      <c r="F1" s="93"/>
    </row>
    <row r="2" spans="1:6" ht="15">
      <c r="A2" s="94" t="s">
        <v>87</v>
      </c>
      <c r="B2" s="94"/>
      <c r="C2" s="94"/>
      <c r="D2" s="94"/>
      <c r="E2" s="94"/>
      <c r="F2" s="94"/>
    </row>
    <row r="3" spans="1:6" ht="12.75">
      <c r="A3" s="95" t="s">
        <v>1</v>
      </c>
      <c r="B3" s="95"/>
      <c r="C3" s="95"/>
      <c r="D3" s="95"/>
      <c r="E3" s="95"/>
      <c r="F3" s="95"/>
    </row>
    <row r="4" spans="1:6" ht="12.75">
      <c r="A4" s="2" t="s">
        <v>2</v>
      </c>
      <c r="B4" s="60" t="s">
        <v>3</v>
      </c>
      <c r="C4" s="60" t="s">
        <v>4</v>
      </c>
      <c r="D4" s="60" t="s">
        <v>5</v>
      </c>
      <c r="E4" s="60" t="s">
        <v>6</v>
      </c>
      <c r="F4" s="61" t="s">
        <v>7</v>
      </c>
    </row>
    <row r="5" spans="1:6" ht="12.75">
      <c r="A5" s="88" t="s">
        <v>1</v>
      </c>
      <c r="B5" s="88"/>
      <c r="C5" s="88"/>
      <c r="D5" s="88"/>
      <c r="E5" s="88"/>
      <c r="F5" s="88"/>
    </row>
    <row r="6" spans="1:6" ht="12.75">
      <c r="A6" s="3" t="s">
        <v>8</v>
      </c>
      <c r="B6" s="1" t="s">
        <v>9</v>
      </c>
      <c r="C6" s="4">
        <v>0.29585736385290473</v>
      </c>
      <c r="D6" s="5">
        <v>69200546287</v>
      </c>
      <c r="E6" s="6">
        <v>3.135</v>
      </c>
      <c r="F6" s="7">
        <v>69417490000</v>
      </c>
    </row>
    <row r="7" spans="1:6" ht="12.75">
      <c r="A7" s="3" t="s">
        <v>88</v>
      </c>
      <c r="B7" s="1" t="s">
        <v>89</v>
      </c>
      <c r="C7" s="4">
        <v>0.12794169466027416</v>
      </c>
      <c r="D7" s="5">
        <v>29925350000</v>
      </c>
      <c r="E7" s="6">
        <v>3.215</v>
      </c>
      <c r="F7" s="7">
        <v>30096390000</v>
      </c>
    </row>
    <row r="8" spans="1:6" ht="12.75">
      <c r="A8" s="3" t="s">
        <v>90</v>
      </c>
      <c r="B8" s="1" t="s">
        <v>91</v>
      </c>
      <c r="C8" s="4">
        <v>0.04239559728931498</v>
      </c>
      <c r="D8" s="5">
        <v>9916259830</v>
      </c>
      <c r="E8" s="6">
        <v>3.265</v>
      </c>
      <c r="F8" s="7">
        <v>9999000000</v>
      </c>
    </row>
    <row r="9" spans="1:6" ht="12.75">
      <c r="A9" s="3" t="s">
        <v>10</v>
      </c>
      <c r="B9" s="1" t="s">
        <v>11</v>
      </c>
      <c r="C9" s="4">
        <v>0.18759583999531962</v>
      </c>
      <c r="D9" s="5">
        <v>43878355569</v>
      </c>
      <c r="E9" s="6">
        <v>3.265</v>
      </c>
      <c r="F9" s="7">
        <v>44383755000</v>
      </c>
    </row>
    <row r="10" spans="1:6" ht="12.75">
      <c r="A10" s="3" t="s">
        <v>12</v>
      </c>
      <c r="B10" s="1" t="s">
        <v>13</v>
      </c>
      <c r="C10" s="4">
        <v>0.19132290475318256</v>
      </c>
      <c r="D10" s="5">
        <v>44750109829</v>
      </c>
      <c r="E10" s="6">
        <v>3.39</v>
      </c>
      <c r="F10" s="7">
        <v>45668755000</v>
      </c>
    </row>
    <row r="11" spans="1:6" ht="12.75">
      <c r="A11" s="3" t="s">
        <v>14</v>
      </c>
      <c r="B11" s="1" t="s">
        <v>15</v>
      </c>
      <c r="C11" s="4">
        <v>0.1548865994490039</v>
      </c>
      <c r="D11" s="5">
        <v>36227718502</v>
      </c>
      <c r="E11" s="6">
        <v>3.49</v>
      </c>
      <c r="F11" s="7">
        <v>37312950000</v>
      </c>
    </row>
    <row r="12" spans="1:6" ht="12.75">
      <c r="A12" s="8"/>
      <c r="B12" s="9" t="s">
        <v>1</v>
      </c>
      <c r="C12" s="10">
        <f>SUM(C6:C11)</f>
        <v>1</v>
      </c>
      <c r="D12" s="11">
        <f>SUM(D6:D11)</f>
        <v>233898340017</v>
      </c>
      <c r="E12" s="9" t="s">
        <v>1</v>
      </c>
      <c r="F12" s="12">
        <f>SUM(F6:F11)</f>
        <v>236878340000</v>
      </c>
    </row>
    <row r="13" spans="1:6" ht="12.75">
      <c r="A13" s="92"/>
      <c r="B13" s="92" t="s">
        <v>0</v>
      </c>
      <c r="C13" s="92" t="s">
        <v>0</v>
      </c>
      <c r="D13" s="92" t="s">
        <v>0</v>
      </c>
      <c r="E13" s="92" t="s">
        <v>0</v>
      </c>
      <c r="F13" s="92" t="s">
        <v>0</v>
      </c>
    </row>
    <row r="14" spans="1:6" ht="12.75">
      <c r="A14" s="2" t="s">
        <v>16</v>
      </c>
      <c r="B14" s="60" t="s">
        <v>3</v>
      </c>
      <c r="C14" s="60" t="s">
        <v>4</v>
      </c>
      <c r="D14" s="60" t="s">
        <v>5</v>
      </c>
      <c r="E14" s="60" t="s">
        <v>6</v>
      </c>
      <c r="F14" s="61" t="s">
        <v>7</v>
      </c>
    </row>
    <row r="15" spans="1:6" ht="12.75">
      <c r="A15" s="88" t="s">
        <v>1</v>
      </c>
      <c r="B15" s="88"/>
      <c r="C15" s="88"/>
      <c r="D15" s="88"/>
      <c r="E15" s="88"/>
      <c r="F15" s="88"/>
    </row>
    <row r="16" spans="1:6" ht="12.75">
      <c r="A16" s="3" t="s">
        <v>17</v>
      </c>
      <c r="B16" s="1" t="s">
        <v>18</v>
      </c>
      <c r="C16" s="4">
        <v>0.11751551123399896</v>
      </c>
      <c r="D16" s="5">
        <v>64795717321</v>
      </c>
      <c r="E16" s="6">
        <v>3.645</v>
      </c>
      <c r="F16" s="7">
        <v>59786505000</v>
      </c>
    </row>
    <row r="17" spans="1:6" ht="12.75">
      <c r="A17" s="3" t="s">
        <v>19</v>
      </c>
      <c r="B17" s="1" t="s">
        <v>20</v>
      </c>
      <c r="C17" s="4">
        <v>0.11494758185684717</v>
      </c>
      <c r="D17" s="5">
        <v>63379812099</v>
      </c>
      <c r="E17" s="6">
        <v>3.955</v>
      </c>
      <c r="F17" s="7">
        <v>51746965000</v>
      </c>
    </row>
    <row r="18" spans="1:6" ht="12.75">
      <c r="A18" s="3" t="s">
        <v>21</v>
      </c>
      <c r="B18" s="1" t="s">
        <v>22</v>
      </c>
      <c r="C18" s="4">
        <v>0.1387326570269299</v>
      </c>
      <c r="D18" s="5">
        <v>76494429829</v>
      </c>
      <c r="E18" s="6">
        <v>3.765</v>
      </c>
      <c r="F18" s="7">
        <v>74624910000</v>
      </c>
    </row>
    <row r="19" spans="1:6" ht="12.75">
      <c r="A19" s="3" t="s">
        <v>23</v>
      </c>
      <c r="B19" s="1" t="s">
        <v>24</v>
      </c>
      <c r="C19" s="4">
        <v>0.14141052982642702</v>
      </c>
      <c r="D19" s="5">
        <v>77970955669</v>
      </c>
      <c r="E19" s="6">
        <v>3.91</v>
      </c>
      <c r="F19" s="7">
        <v>71037085000</v>
      </c>
    </row>
    <row r="20" spans="1:6" ht="12.75">
      <c r="A20" s="3" t="s">
        <v>25</v>
      </c>
      <c r="B20" s="1" t="s">
        <v>26</v>
      </c>
      <c r="C20" s="4">
        <v>0.09382673487403599</v>
      </c>
      <c r="D20" s="5">
        <v>51734196841</v>
      </c>
      <c r="E20" s="6">
        <v>3.95</v>
      </c>
      <c r="F20" s="7">
        <v>47196275000</v>
      </c>
    </row>
    <row r="21" spans="1:6" ht="12.75">
      <c r="A21" s="3" t="s">
        <v>27</v>
      </c>
      <c r="B21" s="1" t="s">
        <v>28</v>
      </c>
      <c r="C21" s="4">
        <v>0.09689860916178265</v>
      </c>
      <c r="D21" s="5">
        <v>53427967271</v>
      </c>
      <c r="E21" s="6">
        <v>3.95</v>
      </c>
      <c r="F21" s="7">
        <v>47701460000</v>
      </c>
    </row>
    <row r="22" spans="1:6" ht="12.75">
      <c r="A22" s="3" t="s">
        <v>29</v>
      </c>
      <c r="B22" s="1" t="s">
        <v>30</v>
      </c>
      <c r="C22" s="4">
        <v>0.09177747511666962</v>
      </c>
      <c r="D22" s="5">
        <v>50604275739</v>
      </c>
      <c r="E22" s="6">
        <v>3.835</v>
      </c>
      <c r="F22" s="7">
        <v>49989845000</v>
      </c>
    </row>
    <row r="23" spans="1:6" ht="12.75">
      <c r="A23" s="3" t="s">
        <v>31</v>
      </c>
      <c r="B23" s="1" t="s">
        <v>32</v>
      </c>
      <c r="C23" s="4">
        <v>0.07018115734352412</v>
      </c>
      <c r="D23" s="5">
        <v>38696495337</v>
      </c>
      <c r="E23" s="6">
        <v>3.965</v>
      </c>
      <c r="F23" s="7">
        <v>36489260000</v>
      </c>
    </row>
    <row r="24" spans="1:6" ht="12.75">
      <c r="A24" s="3" t="s">
        <v>33</v>
      </c>
      <c r="B24" s="1" t="s">
        <v>34</v>
      </c>
      <c r="C24" s="4">
        <v>0.06664755789327922</v>
      </c>
      <c r="D24" s="5">
        <v>36748138829</v>
      </c>
      <c r="E24" s="6">
        <v>3.97</v>
      </c>
      <c r="F24" s="7">
        <v>38987310000</v>
      </c>
    </row>
    <row r="25" spans="1:6" ht="12.75">
      <c r="A25" s="3" t="s">
        <v>85</v>
      </c>
      <c r="B25" s="1" t="s">
        <v>86</v>
      </c>
      <c r="C25" s="4">
        <v>0.06806218566650536</v>
      </c>
      <c r="D25" s="5">
        <v>37528136468</v>
      </c>
      <c r="E25" s="6">
        <v>3.97</v>
      </c>
      <c r="F25" s="7">
        <v>37521070000</v>
      </c>
    </row>
    <row r="26" spans="1:6" ht="12.75">
      <c r="A26" s="8"/>
      <c r="B26" s="9" t="s">
        <v>1</v>
      </c>
      <c r="C26" s="10">
        <f>SUM(C16:C25)</f>
        <v>1.0000000000000002</v>
      </c>
      <c r="D26" s="11">
        <f>SUM(D16:D25)</f>
        <v>551380125403</v>
      </c>
      <c r="E26" s="9" t="s">
        <v>1</v>
      </c>
      <c r="F26" s="12">
        <f>SUM(F16:F25)</f>
        <v>515080685000</v>
      </c>
    </row>
    <row r="27" spans="1:6" ht="12.75">
      <c r="A27" s="92"/>
      <c r="B27" s="92" t="s">
        <v>0</v>
      </c>
      <c r="C27" s="92" t="s">
        <v>0</v>
      </c>
      <c r="D27" s="92" t="s">
        <v>0</v>
      </c>
      <c r="E27" s="92" t="s">
        <v>0</v>
      </c>
      <c r="F27" s="92" t="s">
        <v>0</v>
      </c>
    </row>
    <row r="28" spans="1:6" ht="12.75">
      <c r="A28" s="2" t="s">
        <v>35</v>
      </c>
      <c r="B28" s="60" t="s">
        <v>3</v>
      </c>
      <c r="C28" s="60" t="s">
        <v>4</v>
      </c>
      <c r="D28" s="60" t="s">
        <v>5</v>
      </c>
      <c r="E28" s="60" t="s">
        <v>6</v>
      </c>
      <c r="F28" s="61" t="s">
        <v>7</v>
      </c>
    </row>
    <row r="29" spans="1:6" ht="12.75">
      <c r="A29" s="88" t="s">
        <v>1</v>
      </c>
      <c r="B29" s="88"/>
      <c r="C29" s="88"/>
      <c r="D29" s="88"/>
      <c r="E29" s="88"/>
      <c r="F29" s="88"/>
    </row>
    <row r="30" spans="1:6" ht="12.75">
      <c r="A30" s="3" t="s">
        <v>36</v>
      </c>
      <c r="B30" s="1" t="s">
        <v>37</v>
      </c>
      <c r="C30" s="4">
        <v>0.21538132620048792</v>
      </c>
      <c r="D30" s="5">
        <v>44495387733</v>
      </c>
      <c r="E30" s="6">
        <v>3.835</v>
      </c>
      <c r="F30" s="7">
        <v>41704000000</v>
      </c>
    </row>
    <row r="31" spans="1:6" ht="12.75">
      <c r="A31" s="3" t="s">
        <v>38</v>
      </c>
      <c r="B31" s="1" t="s">
        <v>39</v>
      </c>
      <c r="C31" s="4">
        <v>0.1675774788065398</v>
      </c>
      <c r="D31" s="5">
        <v>34619644267</v>
      </c>
      <c r="E31" s="6">
        <v>3.975</v>
      </c>
      <c r="F31" s="7">
        <v>31640000000</v>
      </c>
    </row>
    <row r="32" spans="1:6" ht="12.75">
      <c r="A32" s="3" t="s">
        <v>40</v>
      </c>
      <c r="B32" s="1" t="s">
        <v>41</v>
      </c>
      <c r="C32" s="4">
        <v>0.16600709742245706</v>
      </c>
      <c r="D32" s="5">
        <v>34295220930</v>
      </c>
      <c r="E32" s="6">
        <v>4.06</v>
      </c>
      <c r="F32" s="7">
        <v>32337000000</v>
      </c>
    </row>
    <row r="33" spans="1:6" ht="12.75">
      <c r="A33" s="3" t="s">
        <v>42</v>
      </c>
      <c r="B33" s="1" t="s">
        <v>43</v>
      </c>
      <c r="C33" s="4">
        <v>0.2271468593907229</v>
      </c>
      <c r="D33" s="5">
        <v>46926016100</v>
      </c>
      <c r="E33" s="6">
        <v>4.125</v>
      </c>
      <c r="F33" s="7">
        <v>43215000000</v>
      </c>
    </row>
    <row r="34" spans="1:6" ht="12.75">
      <c r="A34" s="3" t="s">
        <v>44</v>
      </c>
      <c r="B34" s="1" t="s">
        <v>45</v>
      </c>
      <c r="C34" s="4">
        <v>0.16942203107052026</v>
      </c>
      <c r="D34" s="5">
        <v>35000708260</v>
      </c>
      <c r="E34" s="6">
        <v>4.18</v>
      </c>
      <c r="F34" s="7">
        <v>31521000000</v>
      </c>
    </row>
    <row r="35" spans="1:6" ht="12.75">
      <c r="A35" s="3" t="s">
        <v>46</v>
      </c>
      <c r="B35" s="1" t="s">
        <v>47</v>
      </c>
      <c r="C35" s="4">
        <v>0.05446520710927207</v>
      </c>
      <c r="D35" s="5">
        <v>11251906333</v>
      </c>
      <c r="E35" s="6">
        <v>4.225</v>
      </c>
      <c r="F35" s="7">
        <v>9925000000</v>
      </c>
    </row>
    <row r="36" spans="1:6" ht="12.75">
      <c r="A36" s="8"/>
      <c r="B36" s="9" t="s">
        <v>1</v>
      </c>
      <c r="C36" s="10">
        <f>SUM(C30:C35)</f>
        <v>1</v>
      </c>
      <c r="D36" s="11">
        <f>SUM(D30:D35)</f>
        <v>206588883623</v>
      </c>
      <c r="E36" s="9" t="s">
        <v>1</v>
      </c>
      <c r="F36" s="12">
        <f>SUM(F30:F35)</f>
        <v>190342000000</v>
      </c>
    </row>
    <row r="37" spans="1:6" s="24" customFormat="1" ht="12">
      <c r="A37" s="19" t="s">
        <v>83</v>
      </c>
      <c r="B37" s="20"/>
      <c r="C37" s="21"/>
      <c r="D37" s="22"/>
      <c r="E37" s="20"/>
      <c r="F37" s="23"/>
    </row>
    <row r="38" spans="1:6" s="24" customFormat="1" ht="12">
      <c r="A38" s="54" t="s">
        <v>84</v>
      </c>
      <c r="B38" s="71">
        <v>3.92643767534228</v>
      </c>
      <c r="C38" s="55"/>
      <c r="E38" s="56"/>
      <c r="F38" s="57"/>
    </row>
    <row r="39" spans="1:6" s="24" customFormat="1" ht="12">
      <c r="A39" s="72"/>
      <c r="B39" s="73" t="s">
        <v>3</v>
      </c>
      <c r="C39" s="73"/>
      <c r="D39" s="74" t="s">
        <v>5</v>
      </c>
      <c r="E39" s="74" t="s">
        <v>6</v>
      </c>
      <c r="F39" s="75" t="s">
        <v>7</v>
      </c>
    </row>
    <row r="40" spans="1:6" s="24" customFormat="1" ht="7.5" customHeight="1" thickBot="1">
      <c r="A40" s="89" t="s">
        <v>1</v>
      </c>
      <c r="B40" s="90"/>
      <c r="C40" s="90"/>
      <c r="D40" s="90"/>
      <c r="E40" s="90"/>
      <c r="F40" s="91"/>
    </row>
    <row r="41" spans="1:7" s="24" customFormat="1" ht="12.75">
      <c r="A41" s="76" t="s">
        <v>36</v>
      </c>
      <c r="B41" s="1" t="s">
        <v>37</v>
      </c>
      <c r="C41" s="58"/>
      <c r="D41" s="5">
        <v>174708366982</v>
      </c>
      <c r="E41" s="6">
        <v>3.835</v>
      </c>
      <c r="F41" s="62">
        <v>163748157006.72</v>
      </c>
      <c r="G41" s="70"/>
    </row>
    <row r="42" spans="1:7" s="24" customFormat="1" ht="12.75">
      <c r="A42" s="76" t="s">
        <v>38</v>
      </c>
      <c r="B42" s="1" t="s">
        <v>39</v>
      </c>
      <c r="C42" s="58"/>
      <c r="D42" s="5">
        <v>135931875717</v>
      </c>
      <c r="E42" s="6">
        <v>3.975</v>
      </c>
      <c r="F42" s="63">
        <v>124232488195.2</v>
      </c>
      <c r="G42" s="70"/>
    </row>
    <row r="43" spans="1:7" s="24" customFormat="1" ht="12.75">
      <c r="A43" s="76" t="s">
        <v>40</v>
      </c>
      <c r="B43" s="1" t="s">
        <v>41</v>
      </c>
      <c r="C43" s="58"/>
      <c r="D43" s="5">
        <v>134658047703</v>
      </c>
      <c r="E43" s="6">
        <v>4.06</v>
      </c>
      <c r="F43" s="63">
        <v>126969215258.15999</v>
      </c>
      <c r="G43" s="70"/>
    </row>
    <row r="44" spans="1:7" s="24" customFormat="1" ht="12.75">
      <c r="A44" s="76" t="s">
        <v>42</v>
      </c>
      <c r="B44" s="1" t="s">
        <v>43</v>
      </c>
      <c r="C44" s="58"/>
      <c r="D44" s="5">
        <v>184252077787</v>
      </c>
      <c r="E44" s="6">
        <v>4.125</v>
      </c>
      <c r="F44" s="63">
        <v>169681004341.19998</v>
      </c>
      <c r="G44" s="70"/>
    </row>
    <row r="45" spans="1:7" s="24" customFormat="1" ht="12.75">
      <c r="A45" s="76" t="s">
        <v>44</v>
      </c>
      <c r="B45" s="1" t="s">
        <v>45</v>
      </c>
      <c r="C45" s="58"/>
      <c r="D45" s="5">
        <v>137428099739</v>
      </c>
      <c r="E45" s="6">
        <v>4.18</v>
      </c>
      <c r="F45" s="63">
        <v>123765242111.28</v>
      </c>
      <c r="G45" s="70"/>
    </row>
    <row r="46" spans="1:7" s="24" customFormat="1" ht="12.75">
      <c r="A46" s="76" t="s">
        <v>46</v>
      </c>
      <c r="B46" s="1" t="s">
        <v>47</v>
      </c>
      <c r="C46" s="20"/>
      <c r="D46" s="5">
        <v>44179908999</v>
      </c>
      <c r="E46" s="6">
        <v>4.225</v>
      </c>
      <c r="F46" s="64">
        <v>38969893974</v>
      </c>
      <c r="G46" s="70"/>
    </row>
    <row r="47" spans="1:6" s="24" customFormat="1" ht="12.75">
      <c r="A47" s="77"/>
      <c r="B47" s="78" t="s">
        <v>1</v>
      </c>
      <c r="C47" s="79"/>
      <c r="D47" s="80">
        <f>SUM(D41:D46)</f>
        <v>811158376927</v>
      </c>
      <c r="E47" s="78" t="s">
        <v>1</v>
      </c>
      <c r="F47" s="81">
        <f>SUM(F41:F46)</f>
        <v>747366000886.5599</v>
      </c>
    </row>
    <row r="48" spans="1:6" ht="12.75">
      <c r="A48" s="92"/>
      <c r="B48" s="92" t="s">
        <v>0</v>
      </c>
      <c r="C48" s="92" t="s">
        <v>0</v>
      </c>
      <c r="D48" s="92" t="s">
        <v>0</v>
      </c>
      <c r="E48" s="92" t="s">
        <v>0</v>
      </c>
      <c r="F48" s="92" t="s">
        <v>0</v>
      </c>
    </row>
    <row r="49" spans="1:6" ht="12.75">
      <c r="A49" s="2" t="s">
        <v>48</v>
      </c>
      <c r="B49" s="60" t="s">
        <v>3</v>
      </c>
      <c r="C49" s="60" t="s">
        <v>4</v>
      </c>
      <c r="D49" s="60" t="s">
        <v>5</v>
      </c>
      <c r="E49" s="60" t="s">
        <v>6</v>
      </c>
      <c r="F49" s="61" t="s">
        <v>7</v>
      </c>
    </row>
    <row r="50" spans="1:6" ht="12.75">
      <c r="A50" s="88" t="s">
        <v>1</v>
      </c>
      <c r="B50" s="88"/>
      <c r="C50" s="88"/>
      <c r="D50" s="88"/>
      <c r="E50" s="88"/>
      <c r="F50" s="88"/>
    </row>
    <row r="51" spans="1:6" ht="12.75">
      <c r="A51" s="3" t="s">
        <v>49</v>
      </c>
      <c r="B51" s="1" t="s">
        <v>50</v>
      </c>
      <c r="C51" s="4">
        <v>0.0269786182840153</v>
      </c>
      <c r="D51" s="5">
        <v>6573355653</v>
      </c>
      <c r="E51" s="6">
        <v>2.005</v>
      </c>
      <c r="F51" s="7">
        <v>6480190000</v>
      </c>
    </row>
    <row r="52" spans="1:6" ht="12.75">
      <c r="A52" s="3" t="s">
        <v>51</v>
      </c>
      <c r="B52" s="1" t="s">
        <v>52</v>
      </c>
      <c r="C52" s="4">
        <v>0.11092783907149299</v>
      </c>
      <c r="D52" s="5">
        <v>27027630932</v>
      </c>
      <c r="E52" s="6">
        <v>1.765</v>
      </c>
      <c r="F52" s="7">
        <v>22084125000</v>
      </c>
    </row>
    <row r="53" spans="1:6" ht="12.75">
      <c r="A53" s="3" t="s">
        <v>53</v>
      </c>
      <c r="B53" s="1" t="s">
        <v>54</v>
      </c>
      <c r="C53" s="4">
        <v>0.21484390036992995</v>
      </c>
      <c r="D53" s="5">
        <v>52346838231</v>
      </c>
      <c r="E53" s="6">
        <v>1.915</v>
      </c>
      <c r="F53" s="7">
        <v>35585430000</v>
      </c>
    </row>
    <row r="54" spans="1:6" ht="12.75">
      <c r="A54" s="3" t="s">
        <v>55</v>
      </c>
      <c r="B54" s="1" t="s">
        <v>56</v>
      </c>
      <c r="C54" s="4">
        <v>0.23589557120491922</v>
      </c>
      <c r="D54" s="5">
        <v>57476089775</v>
      </c>
      <c r="E54" s="6">
        <v>1.865</v>
      </c>
      <c r="F54" s="7">
        <v>39616425000</v>
      </c>
    </row>
    <row r="55" spans="1:6" ht="12.75">
      <c r="A55" s="3" t="s">
        <v>57</v>
      </c>
      <c r="B55" s="1" t="s">
        <v>58</v>
      </c>
      <c r="C55" s="4">
        <v>0.31725204182275984</v>
      </c>
      <c r="D55" s="5">
        <v>77298640004</v>
      </c>
      <c r="E55" s="6">
        <v>1.96</v>
      </c>
      <c r="F55" s="7">
        <v>61165860000</v>
      </c>
    </row>
    <row r="56" spans="1:6" ht="12.75">
      <c r="A56" s="3" t="s">
        <v>59</v>
      </c>
      <c r="B56" s="1" t="s">
        <v>60</v>
      </c>
      <c r="C56" s="4">
        <v>0.09410202924688271</v>
      </c>
      <c r="D56" s="5">
        <v>22928012821</v>
      </c>
      <c r="E56" s="6">
        <v>2.04</v>
      </c>
      <c r="F56" s="7">
        <v>23416925000</v>
      </c>
    </row>
    <row r="57" spans="1:6" ht="12.75">
      <c r="A57" s="8"/>
      <c r="B57" s="9" t="s">
        <v>1</v>
      </c>
      <c r="C57" s="10">
        <f>SUM(C51:C56)</f>
        <v>1</v>
      </c>
      <c r="D57" s="11">
        <f>SUM(D51:D56)</f>
        <v>243650567416</v>
      </c>
      <c r="E57" s="9" t="s">
        <v>1</v>
      </c>
      <c r="F57" s="12">
        <f>SUM(F51:F56)</f>
        <v>188348955000</v>
      </c>
    </row>
    <row r="58" spans="1:6" ht="12.75">
      <c r="A58" s="92"/>
      <c r="B58" s="92" t="s">
        <v>0</v>
      </c>
      <c r="C58" s="92" t="s">
        <v>0</v>
      </c>
      <c r="D58" s="92" t="s">
        <v>0</v>
      </c>
      <c r="E58" s="92" t="s">
        <v>0</v>
      </c>
      <c r="F58" s="92" t="s">
        <v>0</v>
      </c>
    </row>
    <row r="59" spans="1:6" ht="12.75">
      <c r="A59" s="2" t="s">
        <v>61</v>
      </c>
      <c r="B59" s="60" t="s">
        <v>62</v>
      </c>
      <c r="C59" s="60" t="s">
        <v>63</v>
      </c>
      <c r="D59" s="60" t="s">
        <v>1</v>
      </c>
      <c r="E59" s="60" t="s">
        <v>1</v>
      </c>
      <c r="F59" s="61" t="s">
        <v>64</v>
      </c>
    </row>
    <row r="60" spans="1:6" ht="12.75">
      <c r="A60" s="88" t="s">
        <v>1</v>
      </c>
      <c r="B60" s="88"/>
      <c r="C60" s="88"/>
      <c r="D60" s="88"/>
      <c r="E60" s="88"/>
      <c r="F60" s="88"/>
    </row>
    <row r="61" spans="1:6" ht="12.75">
      <c r="A61" s="3" t="s">
        <v>1</v>
      </c>
      <c r="B61" s="4">
        <f>D12/F61</f>
        <v>0.29785401015918767</v>
      </c>
      <c r="C61" s="4">
        <f>D26/F61</f>
        <v>0.7021459898408123</v>
      </c>
      <c r="D61" s="4">
        <f>B61+C61</f>
        <v>1</v>
      </c>
      <c r="E61" s="1" t="s">
        <v>1</v>
      </c>
      <c r="F61" s="7">
        <f>D12+D26</f>
        <v>785278465420</v>
      </c>
    </row>
    <row r="62" spans="1:6" ht="12.75">
      <c r="A62" s="87"/>
      <c r="B62" s="87" t="s">
        <v>0</v>
      </c>
      <c r="C62" s="87" t="s">
        <v>0</v>
      </c>
      <c r="D62" s="87" t="s">
        <v>0</v>
      </c>
      <c r="E62" s="87" t="s">
        <v>0</v>
      </c>
      <c r="F62" s="87" t="s">
        <v>0</v>
      </c>
    </row>
    <row r="63" spans="1:6" ht="12.75">
      <c r="A63" s="2" t="s">
        <v>65</v>
      </c>
      <c r="B63" s="60" t="s">
        <v>63</v>
      </c>
      <c r="C63" s="60" t="s">
        <v>66</v>
      </c>
      <c r="D63" s="60" t="s">
        <v>1</v>
      </c>
      <c r="E63" s="60" t="s">
        <v>1</v>
      </c>
      <c r="F63" s="61" t="s">
        <v>67</v>
      </c>
    </row>
    <row r="64" spans="1:6" ht="12.75">
      <c r="A64" s="88" t="s">
        <v>1</v>
      </c>
      <c r="B64" s="88"/>
      <c r="C64" s="88"/>
      <c r="D64" s="88"/>
      <c r="E64" s="88"/>
      <c r="F64" s="88"/>
    </row>
    <row r="65" spans="1:6" ht="12.75">
      <c r="A65" s="3" t="s">
        <v>1</v>
      </c>
      <c r="B65" s="4">
        <f>D26/F65</f>
        <v>0.4046712254076608</v>
      </c>
      <c r="C65" s="4">
        <f>D47/F65</f>
        <v>0.5953287745923392</v>
      </c>
      <c r="D65" s="4">
        <f>B65+C65</f>
        <v>1</v>
      </c>
      <c r="E65" s="1" t="s">
        <v>1</v>
      </c>
      <c r="F65" s="7">
        <f>D26+D47</f>
        <v>1362538502330</v>
      </c>
    </row>
    <row r="66" spans="1:6" ht="12.75">
      <c r="A66" s="87"/>
      <c r="B66" s="87" t="s">
        <v>0</v>
      </c>
      <c r="C66" s="87" t="s">
        <v>0</v>
      </c>
      <c r="D66" s="87" t="s">
        <v>0</v>
      </c>
      <c r="E66" s="87" t="s">
        <v>0</v>
      </c>
      <c r="F66" s="87" t="s">
        <v>0</v>
      </c>
    </row>
    <row r="67" spans="1:6" ht="12.75">
      <c r="A67" s="2" t="s">
        <v>68</v>
      </c>
      <c r="B67" s="60" t="s">
        <v>69</v>
      </c>
      <c r="C67" s="60" t="s">
        <v>66</v>
      </c>
      <c r="D67" s="60" t="s">
        <v>1</v>
      </c>
      <c r="E67" s="60" t="s">
        <v>1</v>
      </c>
      <c r="F67" s="61" t="s">
        <v>70</v>
      </c>
    </row>
    <row r="68" spans="1:6" ht="12.75">
      <c r="A68" s="88" t="s">
        <v>1</v>
      </c>
      <c r="B68" s="88"/>
      <c r="C68" s="88"/>
      <c r="D68" s="88"/>
      <c r="E68" s="88"/>
      <c r="F68" s="88"/>
    </row>
    <row r="69" spans="1:6" ht="12.75">
      <c r="A69" s="3" t="s">
        <v>1</v>
      </c>
      <c r="B69" s="4">
        <f>F61/F69</f>
        <v>0.4918944768685767</v>
      </c>
      <c r="C69" s="4">
        <f>D47/F69</f>
        <v>0.5081055231314233</v>
      </c>
      <c r="D69" s="4">
        <f>B69+C69</f>
        <v>1</v>
      </c>
      <c r="E69" s="1" t="s">
        <v>1</v>
      </c>
      <c r="F69" s="7">
        <f>D12+D26+D47</f>
        <v>1596436842347</v>
      </c>
    </row>
    <row r="70" spans="1:6" ht="12.75">
      <c r="A70" s="87"/>
      <c r="B70" s="87" t="s">
        <v>0</v>
      </c>
      <c r="C70" s="87" t="s">
        <v>0</v>
      </c>
      <c r="D70" s="87" t="s">
        <v>0</v>
      </c>
      <c r="E70" s="87" t="s">
        <v>0</v>
      </c>
      <c r="F70" s="87" t="s">
        <v>0</v>
      </c>
    </row>
    <row r="71" ht="12.75"/>
  </sheetData>
  <mergeCells count="18">
    <mergeCell ref="A70:F70"/>
    <mergeCell ref="A40:F40"/>
    <mergeCell ref="A62:F62"/>
    <mergeCell ref="A64:F64"/>
    <mergeCell ref="A66:F66"/>
    <mergeCell ref="A68:F68"/>
    <mergeCell ref="A48:F48"/>
    <mergeCell ref="A50:F50"/>
    <mergeCell ref="A58:F58"/>
    <mergeCell ref="A60:F60"/>
    <mergeCell ref="A13:F13"/>
    <mergeCell ref="A15:F15"/>
    <mergeCell ref="A27:F27"/>
    <mergeCell ref="A29:F29"/>
    <mergeCell ref="A1:F1"/>
    <mergeCell ref="A2:F2"/>
    <mergeCell ref="A3:F3"/>
    <mergeCell ref="A5:F5"/>
  </mergeCells>
  <printOptions/>
  <pageMargins left="0.75" right="0.75" top="1" bottom="1" header="0.5" footer="0.5"/>
  <pageSetup fitToHeight="0" fitToWidth="1" horizontalDpi="300" verticalDpi="300" orientation="portrait" paperSize="9"/>
  <headerFooter alignWithMargins="0">
    <oddFooter>&amp;LOMRX Weight Report at 2007-02-12&amp;CGenerated at 2007-02-12 10:29:20&amp;R&amp;P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cp:lastPrinted>2006-12-12T09:11:40Z</cp:lastPrinted>
  <dcterms:created xsi:type="dcterms:W3CDTF">2006-09-12T08:27:39Z</dcterms:created>
  <dcterms:modified xsi:type="dcterms:W3CDTF">2007-02-12T09:59:10Z</dcterms:modified>
  <cp:category/>
  <cp:version/>
  <cp:contentType/>
  <cp:contentStatus/>
</cp:coreProperties>
</file>