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KeyFig." sheetId="1" r:id="rId1"/>
    <sheet name="OMRX Weight Report" sheetId="2" r:id="rId2"/>
  </sheets>
  <definedNames>
    <definedName name="_xlnm.Print_Titles" localSheetId="1">'OMRX Weight Report'!$4:$67</definedName>
  </definedNames>
  <calcPr fullCalcOnLoad="1"/>
</workbook>
</file>

<file path=xl/sharedStrings.xml><?xml version="1.0" encoding="utf-8"?>
<sst xmlns="http://schemas.openxmlformats.org/spreadsheetml/2006/main" count="207" uniqueCount="91">
  <si>
    <t>OMRX Weights</t>
  </si>
  <si>
    <t/>
  </si>
  <si>
    <t>OMRXTBILL</t>
  </si>
  <si>
    <t>ISIN</t>
  </si>
  <si>
    <t>Weight</t>
  </si>
  <si>
    <t>Market Cap</t>
  </si>
  <si>
    <t>Yield</t>
  </si>
  <si>
    <t>Nom. Amount</t>
  </si>
  <si>
    <t>RGKT 0706</t>
  </si>
  <si>
    <t>SE0001743485</t>
  </si>
  <si>
    <t>RGKT 0709</t>
  </si>
  <si>
    <t>SE0001783671</t>
  </si>
  <si>
    <t>RGKT 0712</t>
  </si>
  <si>
    <t>SE0001788753</t>
  </si>
  <si>
    <t>OMRXTBOND</t>
  </si>
  <si>
    <t>RGKB 1040</t>
  </si>
  <si>
    <t>SE0000412397</t>
  </si>
  <si>
    <t>RGKB 1041</t>
  </si>
  <si>
    <t>SE0000412389</t>
  </si>
  <si>
    <t>RGKB 1043</t>
  </si>
  <si>
    <t>SE0000460297</t>
  </si>
  <si>
    <t>RGKB 1045</t>
  </si>
  <si>
    <t>SE0000722852</t>
  </si>
  <si>
    <t>RGKB 1046</t>
  </si>
  <si>
    <t>SE0000909640</t>
  </si>
  <si>
    <t>RGKB 1047</t>
  </si>
  <si>
    <t>SE0001149311</t>
  </si>
  <si>
    <t>RGKB 1048</t>
  </si>
  <si>
    <t>SE0001173709</t>
  </si>
  <si>
    <t>RGKB 1049</t>
  </si>
  <si>
    <t>SE0001250135</t>
  </si>
  <si>
    <t>RGKB 1050</t>
  </si>
  <si>
    <t>SE0001517699</t>
  </si>
  <si>
    <t>OMRXMORT</t>
  </si>
  <si>
    <t>SHYB 1567</t>
  </si>
  <si>
    <t>SE0001011016</t>
  </si>
  <si>
    <t>SHYB 1568</t>
  </si>
  <si>
    <t>SE0001078064</t>
  </si>
  <si>
    <t>SHYB 1569</t>
  </si>
  <si>
    <t>SE0001182866</t>
  </si>
  <si>
    <t>SHYB 1570</t>
  </si>
  <si>
    <t>SE0001292897</t>
  </si>
  <si>
    <t>SHYB 1571</t>
  </si>
  <si>
    <t>SE0001384769</t>
  </si>
  <si>
    <t>SHYB 1572</t>
  </si>
  <si>
    <t>SE0001384777</t>
  </si>
  <si>
    <t>OMRXREAL</t>
  </si>
  <si>
    <t>RGKB 3001</t>
  </si>
  <si>
    <t>SE0000235434</t>
  </si>
  <si>
    <t>RGKB 3101</t>
  </si>
  <si>
    <t>SE0000306805</t>
  </si>
  <si>
    <t>RGKB 3102</t>
  </si>
  <si>
    <t>SE0000317943</t>
  </si>
  <si>
    <t>RGKB 3104</t>
  </si>
  <si>
    <t>SE0000556599</t>
  </si>
  <si>
    <t>RGKB 3105</t>
  </si>
  <si>
    <t>SE0000555955</t>
  </si>
  <si>
    <t>RGKB 3106</t>
  </si>
  <si>
    <t>SE0001517707</t>
  </si>
  <si>
    <t>OMRX-GOVT</t>
  </si>
  <si>
    <t>T-Bill</t>
  </si>
  <si>
    <t>T-Bond</t>
  </si>
  <si>
    <t>Market Cap Govt</t>
  </si>
  <si>
    <t>OMRX-BOND</t>
  </si>
  <si>
    <t>Mort</t>
  </si>
  <si>
    <t>Market Cap Bond</t>
  </si>
  <si>
    <t>OMRX-TOT</t>
  </si>
  <si>
    <t>Govt</t>
  </si>
  <si>
    <t>Market Cap Tot</t>
  </si>
  <si>
    <t>OMRX key figures</t>
  </si>
  <si>
    <t xml:space="preserve">  </t>
  </si>
  <si>
    <t>Index</t>
  </si>
  <si>
    <t>Duration</t>
  </si>
  <si>
    <t>OMRX-TBILL</t>
  </si>
  <si>
    <t>OMRX-TBOND</t>
  </si>
  <si>
    <t>OMRX-MORT</t>
  </si>
  <si>
    <t>OMRX-O/N</t>
  </si>
  <si>
    <t>OMRX-REAL</t>
  </si>
  <si>
    <t>Return %</t>
  </si>
  <si>
    <t xml:space="preserve">    Return %</t>
  </si>
  <si>
    <t>last month</t>
  </si>
  <si>
    <t>Mortgage bond volumes in OMRXBOND and TOT</t>
  </si>
  <si>
    <t>Mortgage factor:</t>
  </si>
  <si>
    <t>RGKB 1051</t>
  </si>
  <si>
    <t>SE0001811399</t>
  </si>
  <si>
    <t>RGKT 0705</t>
  </si>
  <si>
    <t>SE0001933037</t>
  </si>
  <si>
    <t xml:space="preserve">    since 20061229</t>
  </si>
  <si>
    <t>RGKT 0803</t>
  </si>
  <si>
    <t>SE0001961616</t>
  </si>
  <si>
    <t>2007-04-13 (April 13, 2007)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</si>
</sst>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,##0.000"/>
    <numFmt numFmtId="174" formatCode="#,##0.00000"/>
    <numFmt numFmtId="175" formatCode="#,##0.00000000"/>
    <numFmt numFmtId="176" formatCode="0.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00"/>
    <numFmt numFmtId="182" formatCode="0.0000000"/>
    <numFmt numFmtId="183" formatCode="0.00000"/>
    <numFmt numFmtId="184" formatCode="0.000"/>
    <numFmt numFmtId="185" formatCode="0.000000"/>
  </numFmts>
  <fonts count="11">
    <font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/>
      <top style="medium">
        <color indexed="8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8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/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/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 style="thin"/>
      <top style="thin">
        <color indexed="9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10" fontId="0" fillId="0" borderId="1" xfId="0" applyBorder="1" applyAlignment="1">
      <alignment/>
    </xf>
    <xf numFmtId="172" fontId="0" fillId="0" borderId="1" xfId="0" applyBorder="1" applyAlignment="1">
      <alignment/>
    </xf>
    <xf numFmtId="173" fontId="0" fillId="0" borderId="1" xfId="0" applyBorder="1" applyAlignment="1">
      <alignment/>
    </xf>
    <xf numFmtId="172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0" fontId="0" fillId="0" borderId="6" xfId="0" applyBorder="1" applyAlignment="1">
      <alignment/>
    </xf>
    <xf numFmtId="172" fontId="0" fillId="0" borderId="6" xfId="0" applyBorder="1" applyAlignment="1">
      <alignment/>
    </xf>
    <xf numFmtId="172" fontId="0" fillId="0" borderId="7" xfId="0" applyBorder="1" applyAlignment="1">
      <alignment/>
    </xf>
    <xf numFmtId="2" fontId="6" fillId="2" borderId="0" xfId="0" applyNumberFormat="1" applyFont="1" applyFill="1" applyBorder="1" applyAlignment="1">
      <alignment/>
    </xf>
    <xf numFmtId="2" fontId="6" fillId="2" borderId="8" xfId="0" applyNumberFormat="1" applyFont="1" applyFill="1" applyBorder="1" applyAlignment="1">
      <alignment/>
    </xf>
    <xf numFmtId="2" fontId="6" fillId="2" borderId="9" xfId="0" applyNumberFormat="1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2" fontId="6" fillId="2" borderId="11" xfId="0" applyNumberFormat="1" applyFont="1" applyFill="1" applyBorder="1" applyAlignment="1">
      <alignment/>
    </xf>
    <xf numFmtId="2" fontId="6" fillId="2" borderId="12" xfId="0" applyNumberFormat="1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0" fontId="6" fillId="2" borderId="0" xfId="0" applyFont="1" applyFill="1" applyBorder="1" applyAlignment="1">
      <alignment/>
    </xf>
    <xf numFmtId="172" fontId="6" fillId="2" borderId="0" xfId="0" applyFont="1" applyFill="1" applyBorder="1" applyAlignment="1">
      <alignment/>
    </xf>
    <xf numFmtId="172" fontId="6" fillId="2" borderId="8" xfId="0" applyFont="1" applyFill="1" applyBorder="1" applyAlignment="1">
      <alignment/>
    </xf>
    <xf numFmtId="0" fontId="6" fillId="0" borderId="0" xfId="0" applyFont="1" applyAlignment="1">
      <alignment/>
    </xf>
    <xf numFmtId="4" fontId="6" fillId="2" borderId="0" xfId="0" applyNumberFormat="1" applyFont="1" applyFill="1" applyAlignment="1">
      <alignment/>
    </xf>
    <xf numFmtId="0" fontId="7" fillId="2" borderId="14" xfId="0" applyFont="1" applyFill="1" applyBorder="1" applyAlignment="1" applyProtection="1">
      <alignment horizontal="left"/>
      <protection/>
    </xf>
    <xf numFmtId="4" fontId="6" fillId="2" borderId="15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0" fontId="7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7" fillId="2" borderId="16" xfId="0" applyFont="1" applyFill="1" applyBorder="1" applyAlignment="1" applyProtection="1">
      <alignment horizontal="left"/>
      <protection/>
    </xf>
    <xf numFmtId="0" fontId="7" fillId="2" borderId="12" xfId="0" applyFont="1" applyFill="1" applyBorder="1" applyAlignment="1" applyProtection="1" quotePrefix="1">
      <alignment horizontal="right"/>
      <protection/>
    </xf>
    <xf numFmtId="0" fontId="1" fillId="2" borderId="16" xfId="0" applyFont="1" applyFill="1" applyBorder="1" applyAlignment="1" applyProtection="1">
      <alignment horizontal="left"/>
      <protection/>
    </xf>
    <xf numFmtId="0" fontId="0" fillId="2" borderId="11" xfId="0" applyFont="1" applyFill="1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 horizontal="center"/>
      <protection/>
    </xf>
    <xf numFmtId="0" fontId="0" fillId="2" borderId="1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8" xfId="0" applyFont="1" applyFill="1" applyBorder="1" applyAlignment="1" applyProtection="1">
      <alignment/>
      <protection/>
    </xf>
    <xf numFmtId="0" fontId="0" fillId="2" borderId="14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center"/>
      <protection/>
    </xf>
    <xf numFmtId="0" fontId="7" fillId="2" borderId="11" xfId="0" applyFont="1" applyFill="1" applyBorder="1" applyAlignment="1" applyProtection="1">
      <alignment horizontal="right"/>
      <protection/>
    </xf>
    <xf numFmtId="0" fontId="7" fillId="2" borderId="12" xfId="0" applyFont="1" applyFill="1" applyBorder="1" applyAlignment="1" applyProtection="1">
      <alignment horizontal="right"/>
      <protection/>
    </xf>
    <xf numFmtId="0" fontId="7" fillId="2" borderId="13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 quotePrefix="1">
      <alignment horizontal="right"/>
      <protection/>
    </xf>
    <xf numFmtId="0" fontId="7" fillId="2" borderId="8" xfId="0" applyFont="1" applyFill="1" applyBorder="1" applyAlignment="1" applyProtection="1" quotePrefix="1">
      <alignment horizontal="right"/>
      <protection/>
    </xf>
    <xf numFmtId="0" fontId="7" fillId="2" borderId="13" xfId="0" applyFont="1" applyFill="1" applyBorder="1" applyAlignment="1" applyProtection="1">
      <alignment horizontal="left"/>
      <protection/>
    </xf>
    <xf numFmtId="0" fontId="7" fillId="2" borderId="17" xfId="0" applyFont="1" applyFill="1" applyBorder="1" applyAlignment="1">
      <alignment/>
    </xf>
    <xf numFmtId="10" fontId="6" fillId="2" borderId="18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172" fontId="6" fillId="2" borderId="19" xfId="0" applyFont="1" applyFill="1" applyBorder="1" applyAlignment="1">
      <alignment/>
    </xf>
    <xf numFmtId="10" fontId="6" fillId="2" borderId="1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2" fontId="0" fillId="0" borderId="22" xfId="0" applyBorder="1" applyAlignment="1">
      <alignment/>
    </xf>
    <xf numFmtId="172" fontId="0" fillId="0" borderId="23" xfId="0" applyBorder="1" applyAlignment="1">
      <alignment/>
    </xf>
    <xf numFmtId="172" fontId="0" fillId="0" borderId="24" xfId="0" applyBorder="1" applyAlignment="1">
      <alignment/>
    </xf>
    <xf numFmtId="176" fontId="8" fillId="2" borderId="0" xfId="0" applyNumberFormat="1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6" fillId="2" borderId="29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10" fontId="6" fillId="2" borderId="30" xfId="0" applyFont="1" applyFill="1" applyBorder="1" applyAlignment="1">
      <alignment/>
    </xf>
    <xf numFmtId="172" fontId="0" fillId="0" borderId="30" xfId="0" applyBorder="1" applyAlignment="1">
      <alignment/>
    </xf>
    <xf numFmtId="172" fontId="0" fillId="0" borderId="31" xfId="0" applyBorder="1" applyAlignment="1">
      <alignment/>
    </xf>
    <xf numFmtId="4" fontId="6" fillId="2" borderId="0" xfId="0" applyNumberFormat="1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0" xfId="0" applyNumberFormat="1" applyFont="1" applyFill="1" applyBorder="1" applyAlignment="1">
      <alignment horizontal="right"/>
    </xf>
    <xf numFmtId="0" fontId="6" fillId="2" borderId="8" xfId="0" applyNumberFormat="1" applyFont="1" applyFill="1" applyBorder="1" applyAlignment="1">
      <alignment horizontal="right"/>
    </xf>
    <xf numFmtId="184" fontId="6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 quotePrefix="1">
      <alignment horizontal="right"/>
    </xf>
    <xf numFmtId="49" fontId="6" fillId="2" borderId="8" xfId="0" applyNumberFormat="1" applyFont="1" applyFill="1" applyBorder="1" applyAlignment="1" quotePrefix="1">
      <alignment horizontal="right"/>
    </xf>
    <xf numFmtId="0" fontId="6" fillId="2" borderId="9" xfId="0" applyNumberFormat="1" applyFont="1" applyFill="1" applyBorder="1" applyAlignment="1">
      <alignment horizontal="right"/>
    </xf>
    <xf numFmtId="0" fontId="6" fillId="2" borderId="1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H13" sqref="H13"/>
    </sheetView>
  </sheetViews>
  <sheetFormatPr defaultColWidth="9.140625" defaultRowHeight="12.75"/>
  <cols>
    <col min="1" max="1" width="27.421875" style="38" bestFit="1" customWidth="1"/>
    <col min="2" max="2" width="9.57421875" style="38" bestFit="1" customWidth="1"/>
    <col min="3" max="3" width="4.57421875" style="38" customWidth="1"/>
    <col min="4" max="4" width="10.140625" style="38" customWidth="1"/>
    <col min="5" max="5" width="16.421875" style="38" bestFit="1" customWidth="1"/>
    <col min="6" max="6" width="9.00390625" style="38" customWidth="1"/>
    <col min="7" max="16384" width="9.140625" style="38" customWidth="1"/>
  </cols>
  <sheetData>
    <row r="1" spans="1:6" ht="20.25">
      <c r="A1" s="34" t="s">
        <v>69</v>
      </c>
      <c r="B1" s="35"/>
      <c r="C1" s="35"/>
      <c r="D1" s="35"/>
      <c r="E1" s="36"/>
      <c r="F1" s="37"/>
    </row>
    <row r="2" spans="1:6" ht="15">
      <c r="A2" s="74" t="s">
        <v>90</v>
      </c>
      <c r="B2" s="75"/>
      <c r="C2" s="75"/>
      <c r="D2" s="75"/>
      <c r="E2" s="75"/>
      <c r="F2" s="39"/>
    </row>
    <row r="3" spans="1:6" ht="12.75">
      <c r="A3" s="40"/>
      <c r="B3" s="41"/>
      <c r="C3" s="41"/>
      <c r="D3" s="41"/>
      <c r="E3" s="41"/>
      <c r="F3" s="42"/>
    </row>
    <row r="4" spans="1:6" ht="12.75">
      <c r="A4" s="43" t="s">
        <v>70</v>
      </c>
      <c r="B4" s="44" t="s">
        <v>71</v>
      </c>
      <c r="C4" s="44"/>
      <c r="D4" s="44" t="s">
        <v>71</v>
      </c>
      <c r="E4" s="44" t="s">
        <v>72</v>
      </c>
      <c r="F4" s="45" t="s">
        <v>72</v>
      </c>
    </row>
    <row r="5" spans="1:6" ht="12.75">
      <c r="A5" s="46" t="s">
        <v>70</v>
      </c>
      <c r="B5" s="47">
        <v>20070330</v>
      </c>
      <c r="C5" s="47"/>
      <c r="D5" s="48">
        <v>20061229</v>
      </c>
      <c r="E5" s="49">
        <v>20070330</v>
      </c>
      <c r="F5" s="50">
        <v>20070413</v>
      </c>
    </row>
    <row r="6" spans="1:6" ht="12.75">
      <c r="A6" s="51" t="s">
        <v>73</v>
      </c>
      <c r="B6" s="25">
        <v>2873.90302239914</v>
      </c>
      <c r="C6" s="25"/>
      <c r="D6" s="25">
        <v>2851.22264896948</v>
      </c>
      <c r="E6" s="85">
        <v>0.444</v>
      </c>
      <c r="F6" s="86">
        <v>0.414</v>
      </c>
    </row>
    <row r="7" spans="1:6" ht="12.75">
      <c r="A7" s="51" t="s">
        <v>74</v>
      </c>
      <c r="B7" s="25">
        <v>4575.695741959</v>
      </c>
      <c r="C7" s="25"/>
      <c r="D7" s="25">
        <v>4558.2258667009</v>
      </c>
      <c r="E7" s="87">
        <v>4.853</v>
      </c>
      <c r="F7" s="86">
        <v>4.831</v>
      </c>
    </row>
    <row r="8" spans="1:6" ht="12.75">
      <c r="A8" s="51" t="s">
        <v>59</v>
      </c>
      <c r="B8" s="25">
        <v>3944.89012299285</v>
      </c>
      <c r="C8" s="25"/>
      <c r="D8" s="25">
        <v>3925.70597615814</v>
      </c>
      <c r="E8" s="85">
        <v>3.868</v>
      </c>
      <c r="F8" s="86">
        <v>3.776</v>
      </c>
    </row>
    <row r="9" spans="1:6" ht="12.75">
      <c r="A9" s="51" t="s">
        <v>75</v>
      </c>
      <c r="B9" s="25">
        <v>4204.59456928358</v>
      </c>
      <c r="C9" s="25"/>
      <c r="D9" s="25">
        <v>4173.54361384383</v>
      </c>
      <c r="E9" s="85">
        <v>2.589</v>
      </c>
      <c r="F9" s="86">
        <v>2.569</v>
      </c>
    </row>
    <row r="10" spans="1:6" ht="12.75">
      <c r="A10" s="51" t="s">
        <v>63</v>
      </c>
      <c r="B10" s="25">
        <v>4338.17841333892</v>
      </c>
      <c r="C10" s="25"/>
      <c r="D10" s="25">
        <v>4312.18861441741</v>
      </c>
      <c r="E10" s="85">
        <v>3.494</v>
      </c>
      <c r="F10" s="86">
        <v>3.464</v>
      </c>
    </row>
    <row r="11" spans="1:6" ht="12.75">
      <c r="A11" s="51" t="s">
        <v>66</v>
      </c>
      <c r="B11" s="25">
        <v>4103.28612120578</v>
      </c>
      <c r="C11" s="25"/>
      <c r="D11" s="25">
        <v>4077.81569698346</v>
      </c>
      <c r="E11" s="87">
        <v>3.179</v>
      </c>
      <c r="F11" s="86">
        <v>3.127</v>
      </c>
    </row>
    <row r="12" spans="1:6" ht="12.75">
      <c r="A12" s="51" t="s">
        <v>76</v>
      </c>
      <c r="B12" s="25">
        <v>2915.59040102974</v>
      </c>
      <c r="C12" s="25"/>
      <c r="D12" s="73">
        <v>2892.7482977952</v>
      </c>
      <c r="E12" s="88"/>
      <c r="F12" s="89"/>
    </row>
    <row r="13" spans="1:6" ht="12.75">
      <c r="A13" s="26" t="s">
        <v>77</v>
      </c>
      <c r="B13" s="27">
        <v>4435.23634919011</v>
      </c>
      <c r="C13" s="28"/>
      <c r="D13" s="27">
        <v>4441.07379981018</v>
      </c>
      <c r="E13" s="90">
        <v>9.543</v>
      </c>
      <c r="F13" s="91">
        <v>9.436</v>
      </c>
    </row>
    <row r="14" spans="1:6" ht="12.75">
      <c r="A14" s="29"/>
      <c r="B14" s="30"/>
      <c r="C14" s="30"/>
      <c r="D14" s="30"/>
      <c r="E14" s="30"/>
      <c r="F14" s="31"/>
    </row>
    <row r="15" spans="1:4" ht="12.75">
      <c r="A15" s="32" t="s">
        <v>70</v>
      </c>
      <c r="B15" s="44" t="s">
        <v>78</v>
      </c>
      <c r="C15" s="44"/>
      <c r="D15" s="33" t="s">
        <v>79</v>
      </c>
    </row>
    <row r="16" spans="1:4" ht="12.75">
      <c r="A16" s="51" t="s">
        <v>70</v>
      </c>
      <c r="B16" s="48" t="s">
        <v>80</v>
      </c>
      <c r="C16" s="48"/>
      <c r="D16" s="50" t="s">
        <v>87</v>
      </c>
    </row>
    <row r="17" spans="1:4" ht="12.75">
      <c r="A17" s="32" t="s">
        <v>73</v>
      </c>
      <c r="B17" s="17">
        <v>0.283782259338472</v>
      </c>
      <c r="C17" s="17"/>
      <c r="D17" s="18">
        <v>0.7954613238589925</v>
      </c>
    </row>
    <row r="18" spans="1:4" ht="12.75">
      <c r="A18" s="51" t="s">
        <v>74</v>
      </c>
      <c r="B18" s="13">
        <v>-0.34434306288664285</v>
      </c>
      <c r="C18" s="13"/>
      <c r="D18" s="14">
        <v>0.3832604124714756</v>
      </c>
    </row>
    <row r="19" spans="1:4" ht="12.75">
      <c r="A19" s="51" t="s">
        <v>59</v>
      </c>
      <c r="B19" s="13">
        <v>-0.19042152379858956</v>
      </c>
      <c r="C19" s="13"/>
      <c r="D19" s="14">
        <v>0.4886801750110914</v>
      </c>
    </row>
    <row r="20" spans="1:4" ht="12.75">
      <c r="A20" s="51" t="s">
        <v>75</v>
      </c>
      <c r="B20" s="13">
        <v>-0.07082363384605106</v>
      </c>
      <c r="C20" s="13"/>
      <c r="D20" s="14">
        <v>0.7439949911330235</v>
      </c>
    </row>
    <row r="21" spans="1:4" ht="12.75">
      <c r="A21" s="51" t="s">
        <v>63</v>
      </c>
      <c r="B21" s="13">
        <v>-0.18054666370468375</v>
      </c>
      <c r="C21" s="13"/>
      <c r="D21" s="14">
        <v>0.6027055225417577</v>
      </c>
    </row>
    <row r="22" spans="1:4" ht="12.75">
      <c r="A22" s="51" t="s">
        <v>66</v>
      </c>
      <c r="B22" s="13">
        <v>-0.12697131225198888</v>
      </c>
      <c r="C22" s="13"/>
      <c r="D22" s="14">
        <v>0.624609499668205</v>
      </c>
    </row>
    <row r="23" spans="1:4" ht="12.75">
      <c r="A23" s="51" t="s">
        <v>76</v>
      </c>
      <c r="B23" s="13">
        <v>0.27194421226959253</v>
      </c>
      <c r="C23" s="13"/>
      <c r="D23" s="14">
        <v>0.7896332789116167</v>
      </c>
    </row>
    <row r="24" spans="1:4" ht="12.75">
      <c r="A24" s="26" t="s">
        <v>77</v>
      </c>
      <c r="B24" s="15">
        <v>0.25028016633443784</v>
      </c>
      <c r="C24" s="15"/>
      <c r="D24" s="16">
        <v>-0.1314423241586371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workbookViewId="0" topLeftCell="A1">
      <selection activeCell="J27" sqref="J27"/>
    </sheetView>
  </sheetViews>
  <sheetFormatPr defaultColWidth="9.140625" defaultRowHeight="12.75"/>
  <cols>
    <col min="1" max="2" width="15.57421875" style="0" customWidth="1"/>
    <col min="4" max="4" width="23.421875" style="0" customWidth="1"/>
    <col min="6" max="6" width="19.57421875" style="0" customWidth="1"/>
  </cols>
  <sheetData>
    <row r="1" spans="1:6" ht="20.25">
      <c r="A1" s="82" t="s">
        <v>0</v>
      </c>
      <c r="B1" s="82"/>
      <c r="C1" s="82"/>
      <c r="D1" s="82"/>
      <c r="E1" s="82"/>
      <c r="F1" s="82"/>
    </row>
    <row r="2" spans="1:6" ht="15">
      <c r="A2" s="83" t="s">
        <v>90</v>
      </c>
      <c r="B2" s="83"/>
      <c r="C2" s="83"/>
      <c r="D2" s="83"/>
      <c r="E2" s="83"/>
      <c r="F2" s="83"/>
    </row>
    <row r="3" spans="1:6" ht="12.75">
      <c r="A3" s="84" t="s">
        <v>1</v>
      </c>
      <c r="B3" s="84"/>
      <c r="C3" s="84"/>
      <c r="D3" s="84"/>
      <c r="E3" s="84"/>
      <c r="F3" s="84"/>
    </row>
    <row r="4" spans="1:6" ht="12.75">
      <c r="A4" s="2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8" t="s">
        <v>7</v>
      </c>
    </row>
    <row r="5" spans="1:6" ht="13.5" thickBot="1">
      <c r="A5" s="77" t="s">
        <v>1</v>
      </c>
      <c r="B5" s="77"/>
      <c r="C5" s="77"/>
      <c r="D5" s="77"/>
      <c r="E5" s="77"/>
      <c r="F5" s="77"/>
    </row>
    <row r="6" spans="1:6" ht="12.75">
      <c r="A6" s="3" t="s">
        <v>85</v>
      </c>
      <c r="B6" s="1" t="s">
        <v>86</v>
      </c>
      <c r="C6" s="4">
        <v>0.11426821975699815</v>
      </c>
      <c r="D6" s="5">
        <v>20037217420</v>
      </c>
      <c r="E6" s="6">
        <v>3.2</v>
      </c>
      <c r="F6" s="7">
        <v>20090650000</v>
      </c>
    </row>
    <row r="7" spans="1:6" ht="12.75">
      <c r="A7" s="3" t="s">
        <v>8</v>
      </c>
      <c r="B7" s="1" t="s">
        <v>9</v>
      </c>
      <c r="C7" s="4">
        <v>0.2805874065629343</v>
      </c>
      <c r="D7" s="5">
        <v>49201701773</v>
      </c>
      <c r="E7" s="6">
        <v>3.22</v>
      </c>
      <c r="F7" s="7">
        <v>49487755000</v>
      </c>
    </row>
    <row r="8" spans="1:6" ht="12.75">
      <c r="A8" s="3" t="s">
        <v>10</v>
      </c>
      <c r="B8" s="1" t="s">
        <v>11</v>
      </c>
      <c r="C8" s="4">
        <v>0.3137874007914213</v>
      </c>
      <c r="D8" s="5">
        <v>55023403591</v>
      </c>
      <c r="E8" s="6">
        <v>3.35</v>
      </c>
      <c r="F8" s="7">
        <v>55822160000</v>
      </c>
    </row>
    <row r="9" spans="1:6" ht="12.75">
      <c r="A9" s="3" t="s">
        <v>12</v>
      </c>
      <c r="B9" s="1" t="s">
        <v>13</v>
      </c>
      <c r="C9" s="4">
        <v>0.20843324859337506</v>
      </c>
      <c r="D9" s="5">
        <v>36549290157</v>
      </c>
      <c r="E9" s="6">
        <v>3.46</v>
      </c>
      <c r="F9" s="7">
        <v>37416950000</v>
      </c>
    </row>
    <row r="10" spans="1:6" ht="12.75">
      <c r="A10" s="3" t="s">
        <v>88</v>
      </c>
      <c r="B10" s="1" t="s">
        <v>89</v>
      </c>
      <c r="C10" s="4">
        <v>0.08292372429527121</v>
      </c>
      <c r="D10" s="5">
        <v>14540881940</v>
      </c>
      <c r="E10" s="6">
        <v>3.545</v>
      </c>
      <c r="F10" s="7">
        <v>15024855000</v>
      </c>
    </row>
    <row r="11" spans="1:6" ht="12.75">
      <c r="A11" s="8"/>
      <c r="B11" s="9" t="s">
        <v>1</v>
      </c>
      <c r="C11" s="10">
        <f>SUM(C6:C10)</f>
        <v>1</v>
      </c>
      <c r="D11" s="11">
        <f>SUM(D6:D10)</f>
        <v>175352494881</v>
      </c>
      <c r="E11" s="9" t="s">
        <v>1</v>
      </c>
      <c r="F11" s="12">
        <f>SUM(F6:F10)</f>
        <v>177842370000</v>
      </c>
    </row>
    <row r="12" spans="1:6" ht="12.75">
      <c r="A12" s="78"/>
      <c r="B12" s="78" t="s">
        <v>0</v>
      </c>
      <c r="C12" s="78" t="s">
        <v>0</v>
      </c>
      <c r="D12" s="78" t="s">
        <v>0</v>
      </c>
      <c r="E12" s="78" t="s">
        <v>0</v>
      </c>
      <c r="F12" s="78" t="s">
        <v>0</v>
      </c>
    </row>
    <row r="13" spans="1:6" ht="12.75">
      <c r="A13" s="2" t="s">
        <v>14</v>
      </c>
      <c r="B13" s="57" t="s">
        <v>3</v>
      </c>
      <c r="C13" s="57" t="s">
        <v>4</v>
      </c>
      <c r="D13" s="57" t="s">
        <v>5</v>
      </c>
      <c r="E13" s="57" t="s">
        <v>6</v>
      </c>
      <c r="F13" s="58" t="s">
        <v>7</v>
      </c>
    </row>
    <row r="14" spans="1:6" ht="13.5" thickBot="1">
      <c r="A14" s="77" t="s">
        <v>1</v>
      </c>
      <c r="B14" s="77"/>
      <c r="C14" s="77"/>
      <c r="D14" s="77"/>
      <c r="E14" s="77"/>
      <c r="F14" s="77"/>
    </row>
    <row r="15" spans="1:6" ht="12.75">
      <c r="A15" s="3" t="s">
        <v>15</v>
      </c>
      <c r="B15" s="1" t="s">
        <v>16</v>
      </c>
      <c r="C15" s="4">
        <v>0.11662922301148171</v>
      </c>
      <c r="D15" s="5">
        <v>65202564488</v>
      </c>
      <c r="E15" s="6">
        <v>3.645</v>
      </c>
      <c r="F15" s="7">
        <v>59786505000</v>
      </c>
    </row>
    <row r="16" spans="1:6" ht="12.75">
      <c r="A16" s="3" t="s">
        <v>17</v>
      </c>
      <c r="B16" s="1" t="s">
        <v>18</v>
      </c>
      <c r="C16" s="4">
        <v>0.11361712141629289</v>
      </c>
      <c r="D16" s="5">
        <v>63518623333</v>
      </c>
      <c r="E16" s="6">
        <v>4.04</v>
      </c>
      <c r="F16" s="7">
        <v>51746965000</v>
      </c>
    </row>
    <row r="17" spans="1:6" ht="12.75">
      <c r="A17" s="3" t="s">
        <v>19</v>
      </c>
      <c r="B17" s="1" t="s">
        <v>20</v>
      </c>
      <c r="C17" s="4">
        <v>0.1376262881452689</v>
      </c>
      <c r="D17" s="5">
        <v>76941153309</v>
      </c>
      <c r="E17" s="6">
        <v>3.82</v>
      </c>
      <c r="F17" s="7">
        <v>74644910000</v>
      </c>
    </row>
    <row r="18" spans="1:6" ht="12.75">
      <c r="A18" s="3" t="s">
        <v>21</v>
      </c>
      <c r="B18" s="1" t="s">
        <v>22</v>
      </c>
      <c r="C18" s="4">
        <v>0.1332951553592972</v>
      </c>
      <c r="D18" s="5">
        <v>74519796487</v>
      </c>
      <c r="E18" s="6">
        <v>4</v>
      </c>
      <c r="F18" s="7">
        <v>71037085000</v>
      </c>
    </row>
    <row r="19" spans="1:6" ht="12.75">
      <c r="A19" s="3" t="s">
        <v>23</v>
      </c>
      <c r="B19" s="1" t="s">
        <v>24</v>
      </c>
      <c r="C19" s="4">
        <v>0.09769904940049963</v>
      </c>
      <c r="D19" s="5">
        <v>54619489048</v>
      </c>
      <c r="E19" s="6">
        <v>4.04</v>
      </c>
      <c r="F19" s="7">
        <v>49696775000</v>
      </c>
    </row>
    <row r="20" spans="1:6" ht="12.75">
      <c r="A20" s="3" t="s">
        <v>25</v>
      </c>
      <c r="B20" s="1" t="s">
        <v>26</v>
      </c>
      <c r="C20" s="4">
        <v>0.09971225103533954</v>
      </c>
      <c r="D20" s="5">
        <v>55744986638</v>
      </c>
      <c r="E20" s="6">
        <v>4.005</v>
      </c>
      <c r="F20" s="7">
        <v>49701800000</v>
      </c>
    </row>
    <row r="21" spans="1:6" ht="12.75">
      <c r="A21" s="3" t="s">
        <v>27</v>
      </c>
      <c r="B21" s="1" t="s">
        <v>28</v>
      </c>
      <c r="C21" s="4">
        <v>0.09090591928504463</v>
      </c>
      <c r="D21" s="5">
        <v>50821731565</v>
      </c>
      <c r="E21" s="6">
        <v>3.93</v>
      </c>
      <c r="F21" s="7">
        <v>49989845000</v>
      </c>
    </row>
    <row r="22" spans="1:6" ht="12.75">
      <c r="A22" s="3" t="s">
        <v>29</v>
      </c>
      <c r="B22" s="1" t="s">
        <v>30</v>
      </c>
      <c r="C22" s="4">
        <v>0.06934158733259038</v>
      </c>
      <c r="D22" s="5">
        <v>38766007378</v>
      </c>
      <c r="E22" s="6">
        <v>4.04</v>
      </c>
      <c r="F22" s="7">
        <v>36489260000</v>
      </c>
    </row>
    <row r="23" spans="1:6" ht="12.75">
      <c r="A23" s="3" t="s">
        <v>31</v>
      </c>
      <c r="B23" s="1" t="s">
        <v>32</v>
      </c>
      <c r="C23" s="4">
        <v>0.06585352579679991</v>
      </c>
      <c r="D23" s="5">
        <v>36815976748</v>
      </c>
      <c r="E23" s="6">
        <v>4.035</v>
      </c>
      <c r="F23" s="7">
        <v>38987310000</v>
      </c>
    </row>
    <row r="24" spans="1:6" ht="12.75">
      <c r="A24" s="3" t="s">
        <v>83</v>
      </c>
      <c r="B24" s="1" t="s">
        <v>84</v>
      </c>
      <c r="C24" s="4">
        <v>0.07531987921738521</v>
      </c>
      <c r="D24" s="5">
        <v>42108222580</v>
      </c>
      <c r="E24" s="6">
        <v>4.03</v>
      </c>
      <c r="F24" s="7">
        <v>42020365000</v>
      </c>
    </row>
    <row r="25" spans="1:6" ht="12.75">
      <c r="A25" s="8"/>
      <c r="B25" s="9" t="s">
        <v>1</v>
      </c>
      <c r="C25" s="10">
        <f>SUM(C15:C24)</f>
        <v>1</v>
      </c>
      <c r="D25" s="11">
        <f>SUM(D15:D24)</f>
        <v>559058551574</v>
      </c>
      <c r="E25" s="9" t="s">
        <v>1</v>
      </c>
      <c r="F25" s="12">
        <f>SUM(F15:F24)</f>
        <v>524100820000</v>
      </c>
    </row>
    <row r="26" spans="1:6" ht="12.75">
      <c r="A26" s="78"/>
      <c r="B26" s="78" t="s">
        <v>0</v>
      </c>
      <c r="C26" s="78" t="s">
        <v>0</v>
      </c>
      <c r="D26" s="78" t="s">
        <v>0</v>
      </c>
      <c r="E26" s="78" t="s">
        <v>0</v>
      </c>
      <c r="F26" s="78" t="s">
        <v>0</v>
      </c>
    </row>
    <row r="27" spans="1:6" ht="12.75">
      <c r="A27" s="2" t="s">
        <v>33</v>
      </c>
      <c r="B27" s="57" t="s">
        <v>3</v>
      </c>
      <c r="C27" s="57" t="s">
        <v>4</v>
      </c>
      <c r="D27" s="57" t="s">
        <v>5</v>
      </c>
      <c r="E27" s="57" t="s">
        <v>6</v>
      </c>
      <c r="F27" s="58" t="s">
        <v>7</v>
      </c>
    </row>
    <row r="28" spans="1:6" ht="13.5" thickBot="1">
      <c r="A28" s="77" t="s">
        <v>1</v>
      </c>
      <c r="B28" s="77"/>
      <c r="C28" s="77"/>
      <c r="D28" s="77"/>
      <c r="E28" s="77"/>
      <c r="F28" s="77"/>
    </row>
    <row r="29" spans="1:6" ht="12.75">
      <c r="A29" s="3" t="s">
        <v>34</v>
      </c>
      <c r="B29" s="1" t="s">
        <v>35</v>
      </c>
      <c r="C29" s="4">
        <v>0.20425185271817323</v>
      </c>
      <c r="D29" s="5">
        <v>44791486133</v>
      </c>
      <c r="E29" s="6">
        <v>3.83</v>
      </c>
      <c r="F29" s="7">
        <v>41704000000</v>
      </c>
    </row>
    <row r="30" spans="1:6" ht="12.75">
      <c r="A30" s="3" t="s">
        <v>36</v>
      </c>
      <c r="B30" s="1" t="s">
        <v>37</v>
      </c>
      <c r="C30" s="4">
        <v>0.16316279645675671</v>
      </c>
      <c r="D30" s="5">
        <v>35780846233</v>
      </c>
      <c r="E30" s="6">
        <v>4.03</v>
      </c>
      <c r="F30" s="7">
        <v>34390000000</v>
      </c>
    </row>
    <row r="31" spans="1:6" ht="12.75">
      <c r="A31" s="3" t="s">
        <v>38</v>
      </c>
      <c r="B31" s="1" t="s">
        <v>39</v>
      </c>
      <c r="C31" s="4">
        <v>0.1748559840071645</v>
      </c>
      <c r="D31" s="5">
        <v>38345108153</v>
      </c>
      <c r="E31" s="6">
        <v>4.155</v>
      </c>
      <c r="F31" s="7">
        <v>35987000000</v>
      </c>
    </row>
    <row r="32" spans="1:6" ht="12.75">
      <c r="A32" s="3" t="s">
        <v>40</v>
      </c>
      <c r="B32" s="1" t="s">
        <v>41</v>
      </c>
      <c r="C32" s="4">
        <v>0.21834672993448376</v>
      </c>
      <c r="D32" s="5">
        <v>47882427483</v>
      </c>
      <c r="E32" s="6">
        <v>4.225</v>
      </c>
      <c r="F32" s="7">
        <v>43915000000</v>
      </c>
    </row>
    <row r="33" spans="1:6" ht="12.75">
      <c r="A33" s="3" t="s">
        <v>42</v>
      </c>
      <c r="B33" s="1" t="s">
        <v>43</v>
      </c>
      <c r="C33" s="4">
        <v>0.16880249769485267</v>
      </c>
      <c r="D33" s="5">
        <v>37017606617</v>
      </c>
      <c r="E33" s="6">
        <v>4.285</v>
      </c>
      <c r="F33" s="7">
        <v>33221000000</v>
      </c>
    </row>
    <row r="34" spans="1:6" ht="12.75">
      <c r="A34" s="3" t="s">
        <v>44</v>
      </c>
      <c r="B34" s="1" t="s">
        <v>45</v>
      </c>
      <c r="C34" s="4">
        <v>0.07058013918856913</v>
      </c>
      <c r="D34" s="5">
        <v>15477897917</v>
      </c>
      <c r="E34" s="6">
        <v>4.335</v>
      </c>
      <c r="F34" s="7">
        <v>14375000000</v>
      </c>
    </row>
    <row r="35" spans="1:6" ht="12.75">
      <c r="A35" s="8"/>
      <c r="B35" s="9" t="s">
        <v>1</v>
      </c>
      <c r="C35" s="10">
        <f>SUM(C29:C34)</f>
        <v>1</v>
      </c>
      <c r="D35" s="11">
        <f>SUM(D29:D34)</f>
        <v>219295372536</v>
      </c>
      <c r="E35" s="9" t="s">
        <v>1</v>
      </c>
      <c r="F35" s="12">
        <f>SUM(F29:F34)</f>
        <v>203592000000</v>
      </c>
    </row>
    <row r="36" spans="1:6" ht="12.75">
      <c r="A36" s="19" t="s">
        <v>81</v>
      </c>
      <c r="B36" s="20"/>
      <c r="C36" s="21"/>
      <c r="D36" s="22"/>
      <c r="E36" s="20"/>
      <c r="F36" s="23"/>
    </row>
    <row r="37" spans="1:6" ht="12.75">
      <c r="A37" s="52" t="s">
        <v>82</v>
      </c>
      <c r="B37" s="62">
        <v>3.89789382686943</v>
      </c>
      <c r="C37" s="53"/>
      <c r="D37" s="24"/>
      <c r="E37" s="54"/>
      <c r="F37" s="55"/>
    </row>
    <row r="38" spans="1:6" ht="12.75">
      <c r="A38" s="63"/>
      <c r="B38" s="64" t="s">
        <v>3</v>
      </c>
      <c r="C38" s="64"/>
      <c r="D38" s="65" t="s">
        <v>5</v>
      </c>
      <c r="E38" s="65" t="s">
        <v>6</v>
      </c>
      <c r="F38" s="66" t="s">
        <v>7</v>
      </c>
    </row>
    <row r="39" spans="1:6" ht="13.5" thickBot="1">
      <c r="A39" s="79" t="s">
        <v>1</v>
      </c>
      <c r="B39" s="80"/>
      <c r="C39" s="80"/>
      <c r="D39" s="80"/>
      <c r="E39" s="80"/>
      <c r="F39" s="81"/>
    </row>
    <row r="40" spans="1:6" ht="12.75">
      <c r="A40" s="67" t="s">
        <v>34</v>
      </c>
      <c r="B40" s="1" t="s">
        <v>35</v>
      </c>
      <c r="C40" s="56"/>
      <c r="D40" s="5">
        <v>174621175974</v>
      </c>
      <c r="E40" s="6">
        <v>3.83</v>
      </c>
      <c r="F40" s="59">
        <v>162557764286.32</v>
      </c>
    </row>
    <row r="41" spans="1:6" ht="12.75">
      <c r="A41" s="67" t="s">
        <v>36</v>
      </c>
      <c r="B41" s="1" t="s">
        <v>37</v>
      </c>
      <c r="C41" s="56"/>
      <c r="D41" s="5">
        <v>139485578765</v>
      </c>
      <c r="E41" s="6">
        <v>4.03</v>
      </c>
      <c r="F41" s="60">
        <v>134048568813.7</v>
      </c>
    </row>
    <row r="42" spans="1:6" ht="12.75">
      <c r="A42" s="67" t="s">
        <v>38</v>
      </c>
      <c r="B42" s="1" t="s">
        <v>39</v>
      </c>
      <c r="C42" s="56"/>
      <c r="D42" s="5">
        <v>149482928459</v>
      </c>
      <c r="E42" s="6">
        <v>4.155</v>
      </c>
      <c r="F42" s="60">
        <v>140273505260.21</v>
      </c>
    </row>
    <row r="43" spans="1:6" ht="12.75">
      <c r="A43" s="67" t="s">
        <v>40</v>
      </c>
      <c r="B43" s="1" t="s">
        <v>41</v>
      </c>
      <c r="C43" s="56"/>
      <c r="D43" s="5">
        <v>186662300947</v>
      </c>
      <c r="E43" s="6">
        <v>4.225</v>
      </c>
      <c r="F43" s="60">
        <v>171176007544.45</v>
      </c>
    </row>
    <row r="44" spans="1:6" ht="12.75">
      <c r="A44" s="67" t="s">
        <v>42</v>
      </c>
      <c r="B44" s="1" t="s">
        <v>43</v>
      </c>
      <c r="C44" s="56"/>
      <c r="D44" s="5">
        <v>144281204358</v>
      </c>
      <c r="E44" s="6">
        <v>4.285</v>
      </c>
      <c r="F44" s="60">
        <v>129491930926.43001</v>
      </c>
    </row>
    <row r="45" spans="1:6" ht="12.75">
      <c r="A45" s="67" t="s">
        <v>44</v>
      </c>
      <c r="B45" s="1" t="s">
        <v>45</v>
      </c>
      <c r="C45" s="20"/>
      <c r="D45" s="5">
        <v>60325412794</v>
      </c>
      <c r="E45" s="6">
        <v>4.335</v>
      </c>
      <c r="F45" s="61">
        <v>56032223806.25</v>
      </c>
    </row>
    <row r="46" spans="1:6" ht="12.75">
      <c r="A46" s="68"/>
      <c r="B46" s="69" t="s">
        <v>1</v>
      </c>
      <c r="C46" s="70"/>
      <c r="D46" s="71">
        <f>SUM(D40:D45)</f>
        <v>854858601297</v>
      </c>
      <c r="E46" s="69" t="s">
        <v>1</v>
      </c>
      <c r="F46" s="72">
        <f>SUM(F40:F45)</f>
        <v>793580000637.36</v>
      </c>
    </row>
    <row r="47" spans="1:6" ht="12.75">
      <c r="A47" s="78"/>
      <c r="B47" s="78" t="s">
        <v>0</v>
      </c>
      <c r="C47" s="78" t="s">
        <v>0</v>
      </c>
      <c r="D47" s="78" t="s">
        <v>0</v>
      </c>
      <c r="E47" s="78" t="s">
        <v>0</v>
      </c>
      <c r="F47" s="78" t="s">
        <v>0</v>
      </c>
    </row>
    <row r="48" spans="1:6" ht="12.75">
      <c r="A48" s="2" t="s">
        <v>46</v>
      </c>
      <c r="B48" s="57" t="s">
        <v>3</v>
      </c>
      <c r="C48" s="57" t="s">
        <v>4</v>
      </c>
      <c r="D48" s="57" t="s">
        <v>5</v>
      </c>
      <c r="E48" s="57" t="s">
        <v>6</v>
      </c>
      <c r="F48" s="58" t="s">
        <v>7</v>
      </c>
    </row>
    <row r="49" spans="1:6" ht="13.5" thickBot="1">
      <c r="A49" s="77" t="s">
        <v>1</v>
      </c>
      <c r="B49" s="77"/>
      <c r="C49" s="77"/>
      <c r="D49" s="77"/>
      <c r="E49" s="77"/>
      <c r="F49" s="77"/>
    </row>
    <row r="50" spans="1:6" ht="12.75">
      <c r="A50" s="3" t="s">
        <v>47</v>
      </c>
      <c r="B50" s="1" t="s">
        <v>48</v>
      </c>
      <c r="C50" s="4">
        <v>0.01697106267332928</v>
      </c>
      <c r="D50" s="5">
        <v>4224396655</v>
      </c>
      <c r="E50" s="6">
        <v>1.855</v>
      </c>
      <c r="F50" s="7">
        <v>4117190000</v>
      </c>
    </row>
    <row r="51" spans="1:6" ht="12.75">
      <c r="A51" s="3" t="s">
        <v>49</v>
      </c>
      <c r="B51" s="1" t="s">
        <v>50</v>
      </c>
      <c r="C51" s="4">
        <v>0.11276458221084823</v>
      </c>
      <c r="D51" s="5">
        <v>28069092258</v>
      </c>
      <c r="E51" s="6">
        <v>1.33</v>
      </c>
      <c r="F51" s="7">
        <v>22762125000</v>
      </c>
    </row>
    <row r="52" spans="1:6" ht="12.75">
      <c r="A52" s="3" t="s">
        <v>51</v>
      </c>
      <c r="B52" s="1" t="s">
        <v>52</v>
      </c>
      <c r="C52" s="4">
        <v>0.21612302152811189</v>
      </c>
      <c r="D52" s="5">
        <v>53796829744</v>
      </c>
      <c r="E52" s="6">
        <v>1.793</v>
      </c>
      <c r="F52" s="7">
        <v>36055430000</v>
      </c>
    </row>
    <row r="53" spans="1:6" ht="12.75">
      <c r="A53" s="3" t="s">
        <v>53</v>
      </c>
      <c r="B53" s="1" t="s">
        <v>54</v>
      </c>
      <c r="C53" s="4">
        <v>0.2384679561686631</v>
      </c>
      <c r="D53" s="5">
        <v>59358877859</v>
      </c>
      <c r="E53" s="6">
        <v>1.75</v>
      </c>
      <c r="F53" s="7">
        <v>40133960000</v>
      </c>
    </row>
    <row r="54" spans="1:6" ht="12.75">
      <c r="A54" s="3" t="s">
        <v>55</v>
      </c>
      <c r="B54" s="1" t="s">
        <v>56</v>
      </c>
      <c r="C54" s="4">
        <v>0.3229230317416144</v>
      </c>
      <c r="D54" s="5">
        <v>80381234892</v>
      </c>
      <c r="E54" s="6">
        <v>1.793</v>
      </c>
      <c r="F54" s="7">
        <v>62749860000</v>
      </c>
    </row>
    <row r="55" spans="1:6" ht="12.75">
      <c r="A55" s="3" t="s">
        <v>57</v>
      </c>
      <c r="B55" s="1" t="s">
        <v>58</v>
      </c>
      <c r="C55" s="4">
        <v>0.09275034567743314</v>
      </c>
      <c r="D55" s="5">
        <v>23087195986</v>
      </c>
      <c r="E55" s="6">
        <v>1.798</v>
      </c>
      <c r="F55" s="7">
        <v>23524925000</v>
      </c>
    </row>
    <row r="56" spans="1:6" ht="12.75">
      <c r="A56" s="8"/>
      <c r="B56" s="9" t="s">
        <v>1</v>
      </c>
      <c r="C56" s="10">
        <f>SUM(C50:C55)</f>
        <v>1</v>
      </c>
      <c r="D56" s="11">
        <f>SUM(D50:D55)</f>
        <v>248917627394</v>
      </c>
      <c r="E56" s="9" t="s">
        <v>1</v>
      </c>
      <c r="F56" s="12">
        <f>SUM(F50:F55)</f>
        <v>189343490000</v>
      </c>
    </row>
    <row r="57" spans="1:6" ht="12.75">
      <c r="A57" s="78"/>
      <c r="B57" s="78" t="s">
        <v>0</v>
      </c>
      <c r="C57" s="78" t="s">
        <v>0</v>
      </c>
      <c r="D57" s="78" t="s">
        <v>0</v>
      </c>
      <c r="E57" s="78" t="s">
        <v>0</v>
      </c>
      <c r="F57" s="78" t="s">
        <v>0</v>
      </c>
    </row>
    <row r="58" spans="1:6" ht="12.75">
      <c r="A58" s="2" t="s">
        <v>59</v>
      </c>
      <c r="B58" s="57" t="s">
        <v>60</v>
      </c>
      <c r="C58" s="57" t="s">
        <v>61</v>
      </c>
      <c r="D58" s="57" t="s">
        <v>1</v>
      </c>
      <c r="E58" s="57" t="s">
        <v>1</v>
      </c>
      <c r="F58" s="58" t="s">
        <v>62</v>
      </c>
    </row>
    <row r="59" spans="1:6" ht="13.5" thickBot="1">
      <c r="A59" s="77" t="s">
        <v>1</v>
      </c>
      <c r="B59" s="77"/>
      <c r="C59" s="77"/>
      <c r="D59" s="77"/>
      <c r="E59" s="77"/>
      <c r="F59" s="77"/>
    </row>
    <row r="60" spans="1:6" ht="12.75">
      <c r="A60" s="3" t="s">
        <v>1</v>
      </c>
      <c r="B60" s="4">
        <f>D11/F60</f>
        <v>0.23876614564476661</v>
      </c>
      <c r="C60" s="4">
        <f>D25/F60</f>
        <v>0.7612338543552334</v>
      </c>
      <c r="D60" s="4">
        <f>B60+C60</f>
        <v>1</v>
      </c>
      <c r="E60" s="1" t="s">
        <v>1</v>
      </c>
      <c r="F60" s="7">
        <f>D11+D25</f>
        <v>734411046455</v>
      </c>
    </row>
    <row r="61" spans="1:6" ht="12.75">
      <c r="A61" s="76"/>
      <c r="B61" s="76" t="s">
        <v>0</v>
      </c>
      <c r="C61" s="76" t="s">
        <v>0</v>
      </c>
      <c r="D61" s="76" t="s">
        <v>0</v>
      </c>
      <c r="E61" s="76" t="s">
        <v>0</v>
      </c>
      <c r="F61" s="76" t="s">
        <v>0</v>
      </c>
    </row>
    <row r="62" spans="1:6" ht="12.75">
      <c r="A62" s="2" t="s">
        <v>63</v>
      </c>
      <c r="B62" s="57" t="s">
        <v>61</v>
      </c>
      <c r="C62" s="57" t="s">
        <v>64</v>
      </c>
      <c r="D62" s="57" t="s">
        <v>1</v>
      </c>
      <c r="E62" s="57" t="s">
        <v>1</v>
      </c>
      <c r="F62" s="58" t="s">
        <v>65</v>
      </c>
    </row>
    <row r="63" spans="1:6" ht="13.5" thickBot="1">
      <c r="A63" s="77" t="s">
        <v>1</v>
      </c>
      <c r="B63" s="77"/>
      <c r="C63" s="77"/>
      <c r="D63" s="77"/>
      <c r="E63" s="77"/>
      <c r="F63" s="77"/>
    </row>
    <row r="64" spans="1:6" ht="12.75">
      <c r="A64" s="3" t="s">
        <v>1</v>
      </c>
      <c r="B64" s="4">
        <f>D25/F64</f>
        <v>0.3953969654012721</v>
      </c>
      <c r="C64" s="4">
        <f>D46/F64</f>
        <v>0.6046030345987279</v>
      </c>
      <c r="D64" s="4">
        <f>B64+C64</f>
        <v>1</v>
      </c>
      <c r="E64" s="1" t="s">
        <v>1</v>
      </c>
      <c r="F64" s="7">
        <f>D25+D46</f>
        <v>1413917152871</v>
      </c>
    </row>
    <row r="65" spans="1:6" ht="12.75">
      <c r="A65" s="76"/>
      <c r="B65" s="76" t="s">
        <v>0</v>
      </c>
      <c r="C65" s="76" t="s">
        <v>0</v>
      </c>
      <c r="D65" s="76" t="s">
        <v>0</v>
      </c>
      <c r="E65" s="76" t="s">
        <v>0</v>
      </c>
      <c r="F65" s="76" t="s">
        <v>0</v>
      </c>
    </row>
    <row r="66" spans="1:6" ht="12.75">
      <c r="A66" s="2" t="s">
        <v>66</v>
      </c>
      <c r="B66" s="57" t="s">
        <v>67</v>
      </c>
      <c r="C66" s="57" t="s">
        <v>64</v>
      </c>
      <c r="D66" s="57" t="s">
        <v>1</v>
      </c>
      <c r="E66" s="57" t="s">
        <v>1</v>
      </c>
      <c r="F66" s="58" t="s">
        <v>68</v>
      </c>
    </row>
    <row r="67" spans="1:6" ht="13.5" thickBot="1">
      <c r="A67" s="77" t="s">
        <v>1</v>
      </c>
      <c r="B67" s="77"/>
      <c r="C67" s="77"/>
      <c r="D67" s="77"/>
      <c r="E67" s="77"/>
      <c r="F67" s="77"/>
    </row>
    <row r="68" spans="1:6" ht="12.75">
      <c r="A68" s="3" t="s">
        <v>1</v>
      </c>
      <c r="B68" s="4">
        <f>F60/F68</f>
        <v>0.4621060041597185</v>
      </c>
      <c r="C68" s="4">
        <f>D46/F68</f>
        <v>0.5378939958402815</v>
      </c>
      <c r="D68" s="4">
        <f>B68+C68</f>
        <v>1</v>
      </c>
      <c r="E68" s="1" t="s">
        <v>1</v>
      </c>
      <c r="F68" s="7">
        <f>D11+D25+D46</f>
        <v>1589269647752</v>
      </c>
    </row>
    <row r="69" spans="1:6" ht="12.75">
      <c r="A69" s="76"/>
      <c r="B69" s="76" t="s">
        <v>0</v>
      </c>
      <c r="C69" s="76" t="s">
        <v>0</v>
      </c>
      <c r="D69" s="76" t="s">
        <v>0</v>
      </c>
      <c r="E69" s="76" t="s">
        <v>0</v>
      </c>
      <c r="F69" s="76" t="s">
        <v>0</v>
      </c>
    </row>
    <row r="70" ht="12.75"/>
  </sheetData>
  <mergeCells count="18">
    <mergeCell ref="A39:F39"/>
    <mergeCell ref="A1:F1"/>
    <mergeCell ref="A2:F2"/>
    <mergeCell ref="A3:F3"/>
    <mergeCell ref="A5:F5"/>
    <mergeCell ref="A12:F12"/>
    <mergeCell ref="A14:F14"/>
    <mergeCell ref="A26:F26"/>
    <mergeCell ref="A28:F28"/>
    <mergeCell ref="A47:F47"/>
    <mergeCell ref="A49:F49"/>
    <mergeCell ref="A57:F57"/>
    <mergeCell ref="A59:F59"/>
    <mergeCell ref="A69:F69"/>
    <mergeCell ref="A61:F61"/>
    <mergeCell ref="A63:F63"/>
    <mergeCell ref="A65:F65"/>
    <mergeCell ref="A67:F67"/>
  </mergeCells>
  <printOptions/>
  <pageMargins left="0.75" right="0.75" top="1" bottom="1" header="0.5" footer="0.5"/>
  <pageSetup fitToHeight="0" fitToWidth="1" horizontalDpi="300" verticalDpi="300" orientation="portrait" paperSize="9"/>
  <headerFooter alignWithMargins="0">
    <oddFooter>&amp;LOMRX Weight Report at 2007-04-13&amp;CGenerated at 2007-04-13 10:18:39&amp;R&amp;P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cp:lastPrinted>2006-12-12T09:11:40Z</cp:lastPrinted>
  <dcterms:created xsi:type="dcterms:W3CDTF">2006-09-12T08:27:39Z</dcterms:created>
  <dcterms:modified xsi:type="dcterms:W3CDTF">2007-04-13T09:25:36Z</dcterms:modified>
  <cp:category/>
  <cp:version/>
  <cp:contentType/>
  <cp:contentStatus/>
</cp:coreProperties>
</file>