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KeyFig." sheetId="1" r:id="rId1"/>
    <sheet name="OMRX Weight Report_MAY" sheetId="2" r:id="rId2"/>
  </sheets>
  <definedNames>
    <definedName name="_xlnm.Print_Area" localSheetId="1">'OMRX Weight Report_MAY'!$A$1:$F$69</definedName>
  </definedNames>
  <calcPr fullCalcOnLoad="1"/>
</workbook>
</file>

<file path=xl/sharedStrings.xml><?xml version="1.0" encoding="utf-8"?>
<sst xmlns="http://schemas.openxmlformats.org/spreadsheetml/2006/main" count="198" uniqueCount="93">
  <si>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</si>
  <si>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</si>
  <si>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</si>
  <si>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</si>
  <si>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</si>
  <si>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</si>
  <si>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</si>
  <si>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</si>
  <si>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RGKT 0706</t>
  </si>
  <si>
    <t>SE0001743485</t>
  </si>
  <si>
    <t>RGKT 0709</t>
  </si>
  <si>
    <t>SE0001783671</t>
  </si>
  <si>
    <t>RGKT 0712</t>
  </si>
  <si>
    <t>SE0001788753</t>
  </si>
  <si>
    <t>OMRXTBOND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</si>
  <si>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</si>
  <si>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</si>
  <si>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</si>
  <si>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</si>
  <si>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</si>
  <si>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</si>
  <si>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</si>
  <si>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</si>
  <si>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</si>
  <si>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</si>
  <si>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</si>
  <si>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</si>
  <si>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</si>
  <si>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</si>
  <si>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</si>
  <si>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</si>
  <si>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</si>
  <si>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1567</t>
  </si>
  <si>
    <t>SE0001011016</t>
  </si>
  <si>
    <t>SHYB 1568</t>
  </si>
  <si>
    <t>SE0001078064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</si>
  <si>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</si>
  <si>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</si>
  <si>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</si>
  <si>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</si>
  <si>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</si>
  <si>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</si>
  <si>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</si>
  <si>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</si>
  <si>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</si>
  <si>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</si>
  <si>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</si>
  <si>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3101</t>
  </si>
  <si>
    <t>SE0000306805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</si>
  <si>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</si>
  <si>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</si>
  <si>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</si>
  <si>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</si>
  <si>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</si>
  <si>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</si>
  <si>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</si>
  <si>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</si>
  <si>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</si>
  <si>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T-Bill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</si>
  <si>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</si>
  <si>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</si>
  <si>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</si>
  <si>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</si>
  <si>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</si>
  <si>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</si>
  <si>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</si>
  <si>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</si>
  <si>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</si>
  <si>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</si>
  <si>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</si>
  <si>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</si>
  <si>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</si>
  <si>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</si>
  <si>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</si>
  <si>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</si>
  <si>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</si>
  <si>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</si>
  <si>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</si>
  <si>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</si>
  <si>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</si>
  <si>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</si>
  <si>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</si>
  <si>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</si>
  <si>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 xml:space="preserve">    since 20061229</t>
  </si>
  <si>
    <t>RGKT 0803</t>
  </si>
  <si>
    <t>SE0001961616</t>
  </si>
  <si>
    <t>2007-05-11 (May 11, 2007)</t>
  </si>
  <si>
    <t>RGKT 0707</t>
  </si>
  <si>
    <t>SE0001998899</t>
  </si>
  <si>
    <t>RGKT 0806</t>
  </si>
  <si>
    <t>SE0001998907</t>
  </si>
  <si>
    <t>RGKT 0809</t>
  </si>
  <si>
    <t>SE0002015008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</si>
</sst>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"/>
    <numFmt numFmtId="174" formatCode="#,##0.00000"/>
    <numFmt numFmtId="175" formatCode="#,##0.0000000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"/>
    <numFmt numFmtId="182" formatCode="0.0000000"/>
    <numFmt numFmtId="183" formatCode="0.00000"/>
    <numFmt numFmtId="184" formatCode="0.000"/>
    <numFmt numFmtId="185" formatCode="0.00000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9"/>
      </bottom>
    </border>
    <border>
      <left style="thin"/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/>
      <top style="thin">
        <color indexed="9"/>
      </top>
      <bottom style="medium">
        <color indexed="8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/>
      <top>
        <color indexed="9"/>
      </top>
      <bottom>
        <color indexed="9"/>
      </bottom>
    </border>
    <border>
      <left style="thin"/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thin"/>
      <top style="thin">
        <color indexed="9"/>
      </top>
      <bottom style="medium">
        <color indexed="8"/>
      </bottom>
    </border>
    <border>
      <left style="thin"/>
      <right style="thin">
        <color indexed="9"/>
      </right>
      <top style="thin">
        <color indexed="8"/>
      </top>
      <bottom>
        <color indexed="9"/>
      </bottom>
    </border>
    <border>
      <left style="thin">
        <color indexed="9"/>
      </left>
      <right style="thin"/>
      <top style="thin">
        <color indexed="8"/>
      </top>
      <bottom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2" fontId="5" fillId="2" borderId="0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2" borderId="4" xfId="0" applyNumberFormat="1" applyFont="1" applyFill="1" applyBorder="1" applyAlignment="1">
      <alignment/>
    </xf>
    <xf numFmtId="2" fontId="5" fillId="2" borderId="5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72" fontId="5" fillId="2" borderId="0" xfId="0" applyFont="1" applyFill="1" applyBorder="1" applyAlignment="1">
      <alignment/>
    </xf>
    <xf numFmtId="172" fontId="5" fillId="2" borderId="1" xfId="0" applyFont="1" applyFill="1" applyBorder="1" applyAlignment="1">
      <alignment/>
    </xf>
    <xf numFmtId="0" fontId="6" fillId="2" borderId="7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 quotePrefix="1">
      <alignment horizontal="right"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 quotePrefix="1">
      <alignment horizontal="right"/>
      <protection/>
    </xf>
    <xf numFmtId="0" fontId="6" fillId="2" borderId="1" xfId="0" applyFont="1" applyFill="1" applyBorder="1" applyAlignment="1" applyProtection="1" quotePrefix="1">
      <alignment horizontal="righ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>
      <alignment/>
    </xf>
    <xf numFmtId="1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172" fontId="5" fillId="2" borderId="11" xfId="0" applyFont="1" applyFill="1" applyBorder="1" applyAlignment="1">
      <alignment/>
    </xf>
    <xf numFmtId="176" fontId="7" fillId="2" borderId="0" xfId="0" applyNumberFormat="1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6" fillId="2" borderId="5" xfId="0" applyFont="1" applyFill="1" applyBorder="1" applyAlignment="1" applyProtection="1">
      <alignment horizontal="right"/>
      <protection/>
    </xf>
    <xf numFmtId="184" fontId="5" fillId="2" borderId="1" xfId="0" applyNumberFormat="1" applyFont="1" applyFill="1" applyBorder="1" applyAlignment="1">
      <alignment horizontal="right"/>
    </xf>
    <xf numFmtId="184" fontId="5" fillId="2" borderId="3" xfId="0" applyNumberFormat="1" applyFont="1" applyFill="1" applyBorder="1" applyAlignment="1">
      <alignment horizontal="right"/>
    </xf>
    <xf numFmtId="2" fontId="0" fillId="2" borderId="0" xfId="0" applyNumberFormat="1" applyFill="1" applyAlignment="1">
      <alignment/>
    </xf>
    <xf numFmtId="4" fontId="6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5" fillId="2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 horizontal="right"/>
    </xf>
    <xf numFmtId="184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 quotePrefix="1">
      <alignment horizontal="right"/>
    </xf>
    <xf numFmtId="4" fontId="5" fillId="2" borderId="17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10" fontId="5" fillId="0" borderId="16" xfId="0" applyFont="1" applyBorder="1" applyAlignment="1">
      <alignment/>
    </xf>
    <xf numFmtId="172" fontId="5" fillId="0" borderId="16" xfId="0" applyFont="1" applyBorder="1" applyAlignment="1">
      <alignment/>
    </xf>
    <xf numFmtId="173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10" fontId="5" fillId="0" borderId="20" xfId="0" applyFont="1" applyBorder="1" applyAlignment="1">
      <alignment/>
    </xf>
    <xf numFmtId="172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0" fontId="5" fillId="0" borderId="16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72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2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10" fontId="5" fillId="0" borderId="39" xfId="0" applyFont="1" applyBorder="1" applyAlignment="1">
      <alignment horizontal="left"/>
    </xf>
    <xf numFmtId="10" fontId="5" fillId="0" borderId="39" xfId="0" applyFont="1" applyBorder="1" applyAlignment="1">
      <alignment/>
    </xf>
    <xf numFmtId="0" fontId="5" fillId="0" borderId="39" xfId="0" applyFont="1" applyBorder="1" applyAlignment="1">
      <alignment/>
    </xf>
    <xf numFmtId="172" fontId="5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72" fontId="5" fillId="0" borderId="50" xfId="0" applyFont="1" applyBorder="1" applyAlignment="1">
      <alignment/>
    </xf>
    <xf numFmtId="0" fontId="5" fillId="2" borderId="50" xfId="0" applyFont="1" applyFill="1" applyBorder="1" applyAlignment="1">
      <alignment/>
    </xf>
    <xf numFmtId="172" fontId="5" fillId="0" borderId="51" xfId="0" applyFont="1" applyBorder="1" applyAlignment="1">
      <alignment/>
    </xf>
    <xf numFmtId="173" fontId="5" fillId="0" borderId="0" xfId="0" applyFont="1" applyBorder="1" applyAlignment="1">
      <alignment/>
    </xf>
    <xf numFmtId="0" fontId="5" fillId="2" borderId="52" xfId="0" applyFont="1" applyFill="1" applyBorder="1" applyAlignment="1">
      <alignment/>
    </xf>
    <xf numFmtId="10" fontId="5" fillId="2" borderId="50" xfId="0" applyFont="1" applyFill="1" applyBorder="1" applyAlignment="1">
      <alignment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172" fontId="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L13" sqref="L13"/>
    </sheetView>
  </sheetViews>
  <sheetFormatPr defaultColWidth="9.140625" defaultRowHeight="12.75"/>
  <cols>
    <col min="1" max="1" width="27.421875" style="22" bestFit="1" customWidth="1"/>
    <col min="2" max="2" width="9.57421875" style="22" bestFit="1" customWidth="1"/>
    <col min="3" max="3" width="4.57421875" style="22" customWidth="1"/>
    <col min="4" max="4" width="10.140625" style="22" customWidth="1"/>
    <col min="5" max="5" width="16.421875" style="22" bestFit="1" customWidth="1"/>
    <col min="6" max="6" width="9.00390625" style="22" customWidth="1"/>
    <col min="7" max="16384" width="9.140625" style="22" customWidth="1"/>
  </cols>
  <sheetData>
    <row r="1" spans="1:6" ht="20.25">
      <c r="A1" s="18" t="s">
        <v>67</v>
      </c>
      <c r="B1" s="19"/>
      <c r="C1" s="19"/>
      <c r="D1" s="19"/>
      <c r="E1" s="20"/>
      <c r="F1" s="21"/>
    </row>
    <row r="2" spans="1:6" ht="15">
      <c r="A2" s="44" t="s">
        <v>86</v>
      </c>
      <c r="B2" s="45"/>
      <c r="C2" s="45"/>
      <c r="D2" s="45"/>
      <c r="E2" s="45"/>
      <c r="F2" s="23"/>
    </row>
    <row r="3" spans="1:6" ht="12.75">
      <c r="A3" s="24"/>
      <c r="B3" s="25"/>
      <c r="C3" s="25"/>
      <c r="D3" s="25"/>
      <c r="E3" s="25"/>
      <c r="F3" s="26"/>
    </row>
    <row r="4" spans="1:6" ht="12.75">
      <c r="A4" s="27" t="s">
        <v>68</v>
      </c>
      <c r="B4" s="28" t="s">
        <v>69</v>
      </c>
      <c r="C4" s="28"/>
      <c r="D4" s="28" t="s">
        <v>69</v>
      </c>
      <c r="E4" s="28" t="s">
        <v>70</v>
      </c>
      <c r="F4" s="46" t="s">
        <v>70</v>
      </c>
    </row>
    <row r="5" spans="1:6" ht="12.75">
      <c r="A5" s="29" t="s">
        <v>68</v>
      </c>
      <c r="B5" s="30">
        <v>20070430</v>
      </c>
      <c r="C5" s="30"/>
      <c r="D5" s="31">
        <v>20061229</v>
      </c>
      <c r="E5" s="32">
        <v>20070430</v>
      </c>
      <c r="F5" s="33">
        <v>20070511</v>
      </c>
    </row>
    <row r="6" spans="1:6" ht="12.75">
      <c r="A6" s="34" t="s">
        <v>71</v>
      </c>
      <c r="B6" s="55">
        <v>2880.63</v>
      </c>
      <c r="C6" s="55"/>
      <c r="D6" s="55">
        <v>2851.22264896948</v>
      </c>
      <c r="E6" s="56">
        <v>0.413</v>
      </c>
      <c r="F6" s="47">
        <v>0.479</v>
      </c>
    </row>
    <row r="7" spans="1:6" ht="12.75">
      <c r="A7" s="34" t="s">
        <v>72</v>
      </c>
      <c r="B7" s="55">
        <v>4553.21</v>
      </c>
      <c r="C7" s="55"/>
      <c r="D7" s="55">
        <v>4558.2258667009</v>
      </c>
      <c r="E7" s="57">
        <v>4.784</v>
      </c>
      <c r="F7" s="47">
        <v>5.3</v>
      </c>
    </row>
    <row r="8" spans="1:6" ht="12.75">
      <c r="A8" s="34" t="s">
        <v>57</v>
      </c>
      <c r="B8" s="55">
        <v>3932.03</v>
      </c>
      <c r="C8" s="55"/>
      <c r="D8" s="55">
        <v>3925.70597615814</v>
      </c>
      <c r="E8" s="56">
        <v>3.832</v>
      </c>
      <c r="F8" s="47">
        <v>3.886</v>
      </c>
    </row>
    <row r="9" spans="1:6" ht="12.75">
      <c r="A9" s="34" t="s">
        <v>73</v>
      </c>
      <c r="B9" s="55">
        <v>4200.34</v>
      </c>
      <c r="C9" s="55"/>
      <c r="D9" s="55">
        <v>4173.54361384383</v>
      </c>
      <c r="E9" s="56">
        <v>2.524</v>
      </c>
      <c r="F9" s="47">
        <v>2.516</v>
      </c>
    </row>
    <row r="10" spans="1:6" ht="12.75">
      <c r="A10" s="34" t="s">
        <v>61</v>
      </c>
      <c r="B10" s="55">
        <v>4327.04</v>
      </c>
      <c r="C10" s="55"/>
      <c r="D10" s="55">
        <v>4312.18861441741</v>
      </c>
      <c r="E10" s="56">
        <v>3.417</v>
      </c>
      <c r="F10" s="47">
        <v>3.517</v>
      </c>
    </row>
    <row r="11" spans="1:6" ht="12.75">
      <c r="A11" s="34" t="s">
        <v>64</v>
      </c>
      <c r="B11" s="55">
        <v>4094.88</v>
      </c>
      <c r="C11" s="55"/>
      <c r="D11" s="55">
        <v>4077.81569698346</v>
      </c>
      <c r="E11" s="57">
        <v>3.119</v>
      </c>
      <c r="F11" s="47">
        <v>3.123</v>
      </c>
    </row>
    <row r="12" spans="1:6" ht="12.75">
      <c r="A12" s="34" t="s">
        <v>74</v>
      </c>
      <c r="B12" s="55">
        <v>2923.77</v>
      </c>
      <c r="C12" s="55"/>
      <c r="D12" s="58">
        <v>2892.7482977952</v>
      </c>
      <c r="E12" s="59"/>
      <c r="F12" s="47"/>
    </row>
    <row r="13" spans="1:6" ht="12.75">
      <c r="A13" s="12" t="s">
        <v>75</v>
      </c>
      <c r="B13" s="60">
        <v>4400.48</v>
      </c>
      <c r="C13" s="61"/>
      <c r="D13" s="60">
        <v>4441.07379981018</v>
      </c>
      <c r="E13" s="62">
        <v>9.378</v>
      </c>
      <c r="F13" s="48">
        <v>9.346</v>
      </c>
    </row>
    <row r="14" spans="1:6" ht="12.75">
      <c r="A14" s="13"/>
      <c r="B14" s="14"/>
      <c r="C14" s="14"/>
      <c r="D14" s="14"/>
      <c r="E14" s="14"/>
      <c r="F14" s="15"/>
    </row>
    <row r="15" spans="1:4" ht="12.75">
      <c r="A15" s="16" t="s">
        <v>68</v>
      </c>
      <c r="B15" s="28" t="s">
        <v>76</v>
      </c>
      <c r="C15" s="28"/>
      <c r="D15" s="17" t="s">
        <v>77</v>
      </c>
    </row>
    <row r="16" spans="1:4" ht="12.75">
      <c r="A16" s="34" t="s">
        <v>68</v>
      </c>
      <c r="B16" s="31" t="s">
        <v>78</v>
      </c>
      <c r="C16" s="31"/>
      <c r="D16" s="33" t="s">
        <v>83</v>
      </c>
    </row>
    <row r="17" spans="1:6" ht="12.75">
      <c r="A17" s="16" t="s">
        <v>71</v>
      </c>
      <c r="B17" s="5">
        <v>0.23407114117734995</v>
      </c>
      <c r="C17" s="5"/>
      <c r="D17" s="6">
        <f>((B6/D6)-1)*100</f>
        <v>1.0313944104347383</v>
      </c>
      <c r="E17" s="53"/>
      <c r="F17" s="49"/>
    </row>
    <row r="18" spans="1:6" ht="12.75">
      <c r="A18" s="34" t="s">
        <v>72</v>
      </c>
      <c r="B18" s="1">
        <v>-0.4914168954199938</v>
      </c>
      <c r="C18" s="1"/>
      <c r="D18" s="2">
        <f aca="true" t="shared" si="0" ref="D18:D24">((B7/D7)-1)*100</f>
        <v>-0.11003988936885145</v>
      </c>
      <c r="E18" s="53"/>
      <c r="F18" s="49"/>
    </row>
    <row r="19" spans="1:6" ht="12.75">
      <c r="A19" s="34" t="s">
        <v>57</v>
      </c>
      <c r="B19" s="1">
        <v>-0.3259944533789305</v>
      </c>
      <c r="C19" s="1"/>
      <c r="D19" s="2">
        <f t="shared" si="0"/>
        <v>0.16109265136685647</v>
      </c>
      <c r="E19" s="53"/>
      <c r="F19" s="49"/>
    </row>
    <row r="20" spans="1:6" ht="12.75">
      <c r="A20" s="34" t="s">
        <v>73</v>
      </c>
      <c r="B20" s="1">
        <v>-0.10118857391534508</v>
      </c>
      <c r="C20" s="1"/>
      <c r="D20" s="2">
        <f t="shared" si="0"/>
        <v>0.6420535792961424</v>
      </c>
      <c r="E20" s="53"/>
      <c r="F20" s="49"/>
    </row>
    <row r="21" spans="1:6" ht="12.75">
      <c r="A21" s="34" t="s">
        <v>61</v>
      </c>
      <c r="B21" s="1">
        <v>-0.2567532332158562</v>
      </c>
      <c r="C21" s="1"/>
      <c r="D21" s="2">
        <f t="shared" si="0"/>
        <v>0.344404823410005</v>
      </c>
      <c r="E21" s="53"/>
      <c r="F21" s="49"/>
    </row>
    <row r="22" spans="1:6" ht="12.75">
      <c r="A22" s="34" t="s">
        <v>64</v>
      </c>
      <c r="B22" s="1">
        <v>-0.20486315010637135</v>
      </c>
      <c r="C22" s="1"/>
      <c r="D22" s="2">
        <f t="shared" si="0"/>
        <v>0.41846675486494345</v>
      </c>
      <c r="E22" s="54"/>
      <c r="F22" s="49"/>
    </row>
    <row r="23" spans="1:6" ht="12.75">
      <c r="A23" s="34" t="s">
        <v>74</v>
      </c>
      <c r="B23" s="1">
        <v>0.2805469165823471</v>
      </c>
      <c r="C23" s="1"/>
      <c r="D23" s="2">
        <f t="shared" si="0"/>
        <v>1.0723954873102626</v>
      </c>
      <c r="E23" s="50"/>
      <c r="F23" s="51"/>
    </row>
    <row r="24" spans="1:6" ht="12.75">
      <c r="A24" s="12" t="s">
        <v>75</v>
      </c>
      <c r="B24" s="3">
        <v>-0.7836414218704846</v>
      </c>
      <c r="C24" s="3"/>
      <c r="D24" s="4">
        <f t="shared" si="0"/>
        <v>-0.9140537095311485</v>
      </c>
      <c r="E24" s="52"/>
      <c r="F24" s="51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 topLeftCell="A1">
      <selection activeCell="K11" sqref="K11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</cols>
  <sheetData>
    <row r="1" spans="1:6" ht="20.25">
      <c r="A1" s="80" t="s">
        <v>0</v>
      </c>
      <c r="B1" s="81"/>
      <c r="C1" s="81"/>
      <c r="D1" s="81"/>
      <c r="E1" s="81"/>
      <c r="F1" s="82"/>
    </row>
    <row r="2" spans="1:6" ht="15">
      <c r="A2" s="105" t="s">
        <v>86</v>
      </c>
      <c r="B2" s="106"/>
      <c r="C2" s="106"/>
      <c r="D2" s="106"/>
      <c r="E2" s="106"/>
      <c r="F2" s="107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08" t="s">
        <v>2</v>
      </c>
      <c r="B4" s="109" t="s">
        <v>3</v>
      </c>
      <c r="C4" s="109" t="s">
        <v>4</v>
      </c>
      <c r="D4" s="110" t="s">
        <v>5</v>
      </c>
      <c r="E4" s="110" t="s">
        <v>6</v>
      </c>
      <c r="F4" s="111" t="s">
        <v>7</v>
      </c>
    </row>
    <row r="5" spans="1:6" ht="13.5" thickBot="1">
      <c r="A5" s="85" t="s">
        <v>1</v>
      </c>
      <c r="B5" s="65"/>
      <c r="C5" s="65"/>
      <c r="D5" s="65"/>
      <c r="E5" s="65"/>
      <c r="F5" s="86"/>
    </row>
    <row r="6" spans="1:6" ht="12.75">
      <c r="A6" s="74" t="s">
        <v>8</v>
      </c>
      <c r="B6" s="66" t="s">
        <v>9</v>
      </c>
      <c r="C6" s="67">
        <v>0.24038441453311093</v>
      </c>
      <c r="D6" s="68">
        <v>49426405055</v>
      </c>
      <c r="E6" s="69">
        <v>3.215</v>
      </c>
      <c r="F6" s="87">
        <v>49589725000</v>
      </c>
    </row>
    <row r="7" spans="1:6" ht="12.75">
      <c r="A7" s="74" t="s">
        <v>87</v>
      </c>
      <c r="B7" s="66" t="s">
        <v>88</v>
      </c>
      <c r="C7" s="67">
        <v>0.07292044902533233</v>
      </c>
      <c r="D7" s="68">
        <v>14993466433</v>
      </c>
      <c r="E7" s="69">
        <v>3.265</v>
      </c>
      <c r="F7" s="87">
        <v>15081855000</v>
      </c>
    </row>
    <row r="8" spans="1:6" ht="12.75">
      <c r="A8" s="74" t="s">
        <v>10</v>
      </c>
      <c r="B8" s="66" t="s">
        <v>11</v>
      </c>
      <c r="C8" s="67">
        <v>0.26825666441865265</v>
      </c>
      <c r="D8" s="68">
        <v>55157330312</v>
      </c>
      <c r="E8" s="69">
        <v>3.39</v>
      </c>
      <c r="F8" s="87">
        <v>55822160000</v>
      </c>
    </row>
    <row r="9" spans="1:6" ht="12.75">
      <c r="A9" s="74" t="s">
        <v>12</v>
      </c>
      <c r="B9" s="66" t="s">
        <v>13</v>
      </c>
      <c r="C9" s="67">
        <v>0.20932940964333505</v>
      </c>
      <c r="D9" s="68">
        <v>43041060757</v>
      </c>
      <c r="E9" s="69">
        <v>3.54</v>
      </c>
      <c r="F9" s="87">
        <v>43967950000</v>
      </c>
    </row>
    <row r="10" spans="1:6" ht="12.75">
      <c r="A10" s="74" t="s">
        <v>84</v>
      </c>
      <c r="B10" s="66" t="s">
        <v>85</v>
      </c>
      <c r="C10" s="67">
        <v>0.10173615134662059</v>
      </c>
      <c r="D10" s="68">
        <v>20918378735</v>
      </c>
      <c r="E10" s="69">
        <v>3.65</v>
      </c>
      <c r="F10" s="87">
        <v>21575855000</v>
      </c>
    </row>
    <row r="11" spans="1:6" ht="12.75">
      <c r="A11" s="74" t="s">
        <v>89</v>
      </c>
      <c r="B11" s="66" t="s">
        <v>90</v>
      </c>
      <c r="C11" s="67">
        <v>0.053954305490175505</v>
      </c>
      <c r="D11" s="68">
        <v>11093761477</v>
      </c>
      <c r="E11" s="69">
        <v>3.755</v>
      </c>
      <c r="F11" s="87">
        <v>11557775000</v>
      </c>
    </row>
    <row r="12" spans="1:6" ht="12.75">
      <c r="A12" s="74" t="s">
        <v>91</v>
      </c>
      <c r="B12" s="66" t="s">
        <v>92</v>
      </c>
      <c r="C12" s="67">
        <v>0.05341860554277288</v>
      </c>
      <c r="D12" s="68">
        <v>10983614059</v>
      </c>
      <c r="E12" s="69">
        <v>3.848</v>
      </c>
      <c r="F12" s="87">
        <v>11561235000</v>
      </c>
    </row>
    <row r="13" spans="1:6" ht="12.75">
      <c r="A13" s="88"/>
      <c r="B13" s="70" t="s">
        <v>1</v>
      </c>
      <c r="C13" s="71">
        <f>SUM(C6:C12)</f>
        <v>1</v>
      </c>
      <c r="D13" s="72">
        <f>SUM(D6:D12)</f>
        <v>205614016828</v>
      </c>
      <c r="E13" s="70" t="s">
        <v>1</v>
      </c>
      <c r="F13" s="89">
        <f>SUM(F6:F12)</f>
        <v>209156555000</v>
      </c>
    </row>
    <row r="14" spans="1:6" ht="12.75">
      <c r="A14" s="90"/>
      <c r="B14" s="73" t="s">
        <v>0</v>
      </c>
      <c r="C14" s="73" t="s">
        <v>0</v>
      </c>
      <c r="D14" s="73" t="s">
        <v>0</v>
      </c>
      <c r="E14" s="73" t="s">
        <v>0</v>
      </c>
      <c r="F14" s="91" t="s">
        <v>0</v>
      </c>
    </row>
    <row r="15" spans="1:6" ht="12.75">
      <c r="A15" s="83" t="s">
        <v>14</v>
      </c>
      <c r="B15" s="63" t="s">
        <v>3</v>
      </c>
      <c r="C15" s="63" t="s">
        <v>4</v>
      </c>
      <c r="D15" s="64" t="s">
        <v>5</v>
      </c>
      <c r="E15" s="64" t="s">
        <v>6</v>
      </c>
      <c r="F15" s="84" t="s">
        <v>7</v>
      </c>
    </row>
    <row r="16" spans="1:6" ht="13.5" thickBot="1">
      <c r="A16" s="85" t="s">
        <v>1</v>
      </c>
      <c r="B16" s="65"/>
      <c r="C16" s="65"/>
      <c r="D16" s="65"/>
      <c r="E16" s="65"/>
      <c r="F16" s="86"/>
    </row>
    <row r="17" spans="1:6" ht="12.75">
      <c r="A17" s="74" t="s">
        <v>15</v>
      </c>
      <c r="B17" s="66" t="s">
        <v>16</v>
      </c>
      <c r="C17" s="67">
        <v>0.12133579840334313</v>
      </c>
      <c r="D17" s="68">
        <v>59997242365</v>
      </c>
      <c r="E17" s="69">
        <v>4.105</v>
      </c>
      <c r="F17" s="87">
        <v>51746965000</v>
      </c>
    </row>
    <row r="18" spans="1:6" ht="12.75">
      <c r="A18" s="74" t="s">
        <v>17</v>
      </c>
      <c r="B18" s="66" t="s">
        <v>18</v>
      </c>
      <c r="C18" s="67">
        <v>0.15992874950030786</v>
      </c>
      <c r="D18" s="68">
        <v>79080403897</v>
      </c>
      <c r="E18" s="69">
        <v>3.945</v>
      </c>
      <c r="F18" s="87">
        <v>76649755000</v>
      </c>
    </row>
    <row r="19" spans="1:6" ht="12.75">
      <c r="A19" s="74" t="s">
        <v>19</v>
      </c>
      <c r="B19" s="66" t="s">
        <v>20</v>
      </c>
      <c r="C19" s="67">
        <v>0.15067588637017246</v>
      </c>
      <c r="D19" s="68">
        <v>74505115490</v>
      </c>
      <c r="E19" s="69">
        <v>4.095</v>
      </c>
      <c r="F19" s="87">
        <v>71037085000</v>
      </c>
    </row>
    <row r="20" spans="1:6" ht="12.75">
      <c r="A20" s="74" t="s">
        <v>21</v>
      </c>
      <c r="B20" s="66" t="s">
        <v>22</v>
      </c>
      <c r="C20" s="67">
        <v>0.11042567044027479</v>
      </c>
      <c r="D20" s="68">
        <v>54602481707</v>
      </c>
      <c r="E20" s="69">
        <v>4.115</v>
      </c>
      <c r="F20" s="87">
        <v>49696775000</v>
      </c>
    </row>
    <row r="21" spans="1:6" ht="12.75">
      <c r="A21" s="74" t="s">
        <v>23</v>
      </c>
      <c r="B21" s="66" t="s">
        <v>24</v>
      </c>
      <c r="C21" s="67">
        <v>0.11275018281615992</v>
      </c>
      <c r="D21" s="68">
        <v>55751889666</v>
      </c>
      <c r="E21" s="69">
        <v>4.035</v>
      </c>
      <c r="F21" s="87">
        <v>49701800000</v>
      </c>
    </row>
    <row r="22" spans="1:6" ht="12.75">
      <c r="A22" s="74" t="s">
        <v>25</v>
      </c>
      <c r="B22" s="66" t="s">
        <v>26</v>
      </c>
      <c r="C22" s="67">
        <v>0.10278784685313747</v>
      </c>
      <c r="D22" s="68">
        <v>50825786297</v>
      </c>
      <c r="E22" s="69">
        <v>4.055</v>
      </c>
      <c r="F22" s="87">
        <v>49989845000</v>
      </c>
    </row>
    <row r="23" spans="1:6" ht="12.75">
      <c r="A23" s="74" t="s">
        <v>27</v>
      </c>
      <c r="B23" s="66" t="s">
        <v>28</v>
      </c>
      <c r="C23" s="67">
        <v>0.07840753283119137</v>
      </c>
      <c r="D23" s="68">
        <v>38770386089</v>
      </c>
      <c r="E23" s="69">
        <v>4.085</v>
      </c>
      <c r="F23" s="87">
        <v>36489260000</v>
      </c>
    </row>
    <row r="24" spans="1:6" ht="12.75">
      <c r="A24" s="74" t="s">
        <v>29</v>
      </c>
      <c r="B24" s="66" t="s">
        <v>30</v>
      </c>
      <c r="C24" s="67">
        <v>0.07445843754661446</v>
      </c>
      <c r="D24" s="68">
        <v>36817666199</v>
      </c>
      <c r="E24" s="69">
        <v>4.075</v>
      </c>
      <c r="F24" s="87">
        <v>38987310000</v>
      </c>
    </row>
    <row r="25" spans="1:6" ht="12.75">
      <c r="A25" s="74" t="s">
        <v>81</v>
      </c>
      <c r="B25" s="66" t="s">
        <v>82</v>
      </c>
      <c r="C25" s="67">
        <v>0.08922989523879854</v>
      </c>
      <c r="D25" s="68">
        <v>44121749074</v>
      </c>
      <c r="E25" s="69">
        <v>4.065</v>
      </c>
      <c r="F25" s="87">
        <v>44018855000</v>
      </c>
    </row>
    <row r="26" spans="1:6" ht="12.75">
      <c r="A26" s="88"/>
      <c r="B26" s="70" t="s">
        <v>1</v>
      </c>
      <c r="C26" s="71">
        <f>SUM(C17:C25)</f>
        <v>0.9999999999999999</v>
      </c>
      <c r="D26" s="72">
        <f>SUM(D17:D25)</f>
        <v>494472720784</v>
      </c>
      <c r="E26" s="70" t="s">
        <v>1</v>
      </c>
      <c r="F26" s="89">
        <f>SUM(F17:F25)</f>
        <v>468317650000</v>
      </c>
    </row>
    <row r="27" spans="1:6" ht="12.75">
      <c r="A27" s="90"/>
      <c r="B27" s="73" t="s">
        <v>0</v>
      </c>
      <c r="C27" s="73" t="s">
        <v>0</v>
      </c>
      <c r="D27" s="73" t="s">
        <v>0</v>
      </c>
      <c r="E27" s="73" t="s">
        <v>0</v>
      </c>
      <c r="F27" s="91" t="s">
        <v>0</v>
      </c>
    </row>
    <row r="28" spans="1:6" ht="12.75">
      <c r="A28" s="83" t="s">
        <v>31</v>
      </c>
      <c r="B28" s="63" t="s">
        <v>3</v>
      </c>
      <c r="C28" s="63" t="s">
        <v>4</v>
      </c>
      <c r="D28" s="64" t="s">
        <v>5</v>
      </c>
      <c r="E28" s="64" t="s">
        <v>6</v>
      </c>
      <c r="F28" s="84" t="s">
        <v>7</v>
      </c>
    </row>
    <row r="29" spans="1:6" ht="13.5" thickBot="1">
      <c r="A29" s="85" t="s">
        <v>1</v>
      </c>
      <c r="B29" s="65"/>
      <c r="C29" s="65"/>
      <c r="D29" s="65"/>
      <c r="E29" s="65"/>
      <c r="F29" s="86"/>
    </row>
    <row r="30" spans="1:6" ht="12.75">
      <c r="A30" s="74" t="s">
        <v>32</v>
      </c>
      <c r="B30" s="66" t="s">
        <v>33</v>
      </c>
      <c r="C30" s="67">
        <v>0.20051453852876888</v>
      </c>
      <c r="D30" s="68">
        <v>44873504000</v>
      </c>
      <c r="E30" s="69">
        <v>3.94</v>
      </c>
      <c r="F30" s="87">
        <v>41704000000</v>
      </c>
    </row>
    <row r="31" spans="1:6" ht="12.75">
      <c r="A31" s="74" t="s">
        <v>34</v>
      </c>
      <c r="B31" s="66" t="s">
        <v>35</v>
      </c>
      <c r="C31" s="67">
        <v>0.15886972516641515</v>
      </c>
      <c r="D31" s="68">
        <v>35553737400</v>
      </c>
      <c r="E31" s="69">
        <v>4.155</v>
      </c>
      <c r="F31" s="87">
        <v>34140000000</v>
      </c>
    </row>
    <row r="32" spans="1:6" ht="12.75">
      <c r="A32" s="74" t="s">
        <v>36</v>
      </c>
      <c r="B32" s="66" t="s">
        <v>37</v>
      </c>
      <c r="C32" s="67">
        <v>0.17595290266390154</v>
      </c>
      <c r="D32" s="68">
        <v>39376811973</v>
      </c>
      <c r="E32" s="69">
        <v>4.27</v>
      </c>
      <c r="F32" s="87">
        <v>36937000000</v>
      </c>
    </row>
    <row r="33" spans="1:6" ht="12.75">
      <c r="A33" s="74" t="s">
        <v>38</v>
      </c>
      <c r="B33" s="66" t="s">
        <v>39</v>
      </c>
      <c r="C33" s="67">
        <v>0.216464599200256</v>
      </c>
      <c r="D33" s="68">
        <v>48442996350</v>
      </c>
      <c r="E33" s="69">
        <v>4.325</v>
      </c>
      <c r="F33" s="87">
        <v>44415000000</v>
      </c>
    </row>
    <row r="34" spans="1:6" ht="12.75">
      <c r="A34" s="74" t="s">
        <v>40</v>
      </c>
      <c r="B34" s="66" t="s">
        <v>41</v>
      </c>
      <c r="C34" s="67">
        <v>0.16817912316721345</v>
      </c>
      <c r="D34" s="68">
        <v>37637104080</v>
      </c>
      <c r="E34" s="69">
        <v>4.375</v>
      </c>
      <c r="F34" s="87">
        <v>33771000000</v>
      </c>
    </row>
    <row r="35" spans="1:6" ht="12.75">
      <c r="A35" s="74" t="s">
        <v>42</v>
      </c>
      <c r="B35" s="66" t="s">
        <v>43</v>
      </c>
      <c r="C35" s="67">
        <v>0.08001911127344499</v>
      </c>
      <c r="D35" s="68">
        <v>17907618750</v>
      </c>
      <c r="E35" s="69">
        <v>4.405</v>
      </c>
      <c r="F35" s="87">
        <v>16625000000</v>
      </c>
    </row>
    <row r="36" spans="1:6" ht="12.75">
      <c r="A36" s="88"/>
      <c r="B36" s="70" t="s">
        <v>1</v>
      </c>
      <c r="C36" s="71">
        <f>SUM(C30:C35)</f>
        <v>1</v>
      </c>
      <c r="D36" s="72">
        <f>SUM(D30:D35)</f>
        <v>223791772553</v>
      </c>
      <c r="E36" s="70" t="s">
        <v>1</v>
      </c>
      <c r="F36" s="89">
        <f>SUM(F30:F35)</f>
        <v>207592000000</v>
      </c>
    </row>
    <row r="37" spans="1:6" ht="12.75">
      <c r="A37" s="7" t="s">
        <v>79</v>
      </c>
      <c r="B37" s="8"/>
      <c r="C37" s="9"/>
      <c r="D37" s="10"/>
      <c r="E37" s="8"/>
      <c r="F37" s="11"/>
    </row>
    <row r="38" spans="1:6" ht="12.75">
      <c r="A38" s="35" t="s">
        <v>80</v>
      </c>
      <c r="B38" s="39">
        <v>3.93840321</v>
      </c>
      <c r="C38" s="36"/>
      <c r="D38" s="92"/>
      <c r="E38" s="37"/>
      <c r="F38" s="38"/>
    </row>
    <row r="39" spans="1:6" ht="12.75">
      <c r="A39" s="40"/>
      <c r="B39" s="41" t="s">
        <v>3</v>
      </c>
      <c r="C39" s="41"/>
      <c r="D39" s="42" t="s">
        <v>5</v>
      </c>
      <c r="E39" s="42" t="s">
        <v>6</v>
      </c>
      <c r="F39" s="43" t="s">
        <v>7</v>
      </c>
    </row>
    <row r="40" spans="1:6" ht="13.5" thickBot="1">
      <c r="A40" s="121" t="s">
        <v>1</v>
      </c>
      <c r="B40" s="122"/>
      <c r="C40" s="122"/>
      <c r="D40" s="122"/>
      <c r="E40" s="122"/>
      <c r="F40" s="123"/>
    </row>
    <row r="41" spans="1:6" ht="12.75">
      <c r="A41" s="124" t="s">
        <v>32</v>
      </c>
      <c r="B41" s="92" t="s">
        <v>33</v>
      </c>
      <c r="C41" s="9"/>
      <c r="D41" s="118">
        <v>176729952198</v>
      </c>
      <c r="E41" s="118">
        <v>3.94</v>
      </c>
      <c r="F41" s="125">
        <v>164247167469.84</v>
      </c>
    </row>
    <row r="42" spans="1:6" ht="12.75">
      <c r="A42" s="124" t="s">
        <v>34</v>
      </c>
      <c r="B42" s="92" t="s">
        <v>35</v>
      </c>
      <c r="C42" s="9"/>
      <c r="D42" s="118">
        <v>140024953504</v>
      </c>
      <c r="E42" s="118">
        <v>4.155</v>
      </c>
      <c r="F42" s="125">
        <v>134457085589.40001</v>
      </c>
    </row>
    <row r="43" spans="1:6" ht="12.75">
      <c r="A43" s="124" t="s">
        <v>36</v>
      </c>
      <c r="B43" s="92" t="s">
        <v>37</v>
      </c>
      <c r="C43" s="9"/>
      <c r="D43" s="118">
        <v>155081762675</v>
      </c>
      <c r="E43" s="118">
        <v>4.27</v>
      </c>
      <c r="F43" s="125">
        <v>145472799367.77002</v>
      </c>
    </row>
    <row r="44" spans="1:6" ht="12.75">
      <c r="A44" s="124" t="s">
        <v>38</v>
      </c>
      <c r="B44" s="92" t="s">
        <v>39</v>
      </c>
      <c r="C44" s="9"/>
      <c r="D44" s="118">
        <v>190788052327</v>
      </c>
      <c r="E44" s="118">
        <v>4.325</v>
      </c>
      <c r="F44" s="125">
        <v>174924178572.15</v>
      </c>
    </row>
    <row r="45" spans="1:6" ht="12.75">
      <c r="A45" s="124" t="s">
        <v>40</v>
      </c>
      <c r="B45" s="92" t="s">
        <v>41</v>
      </c>
      <c r="C45" s="9"/>
      <c r="D45" s="118">
        <v>148230091524</v>
      </c>
      <c r="E45" s="118">
        <v>4.375</v>
      </c>
      <c r="F45" s="125">
        <v>133003814804.91</v>
      </c>
    </row>
    <row r="46" spans="1:6" ht="12.75">
      <c r="A46" s="124" t="s">
        <v>42</v>
      </c>
      <c r="B46" s="92" t="s">
        <v>43</v>
      </c>
      <c r="C46" s="8"/>
      <c r="D46" s="118">
        <v>70527423168</v>
      </c>
      <c r="E46" s="118">
        <v>4.405</v>
      </c>
      <c r="F46" s="125">
        <v>65475953366.25</v>
      </c>
    </row>
    <row r="47" spans="1:6" ht="12.75">
      <c r="A47" s="119"/>
      <c r="B47" s="116" t="s">
        <v>1</v>
      </c>
      <c r="C47" s="120"/>
      <c r="D47" s="115">
        <f>SUM(D41:D46)</f>
        <v>881382235396</v>
      </c>
      <c r="E47" s="116" t="s">
        <v>1</v>
      </c>
      <c r="F47" s="117">
        <f>SUM(F41:F46)</f>
        <v>817580999170.3201</v>
      </c>
    </row>
    <row r="48" spans="1:6" ht="12.75">
      <c r="A48" s="93"/>
      <c r="B48" s="75"/>
      <c r="C48" s="75"/>
      <c r="D48" s="75"/>
      <c r="E48" s="75"/>
      <c r="F48" s="94"/>
    </row>
    <row r="49" spans="1:6" ht="12.75">
      <c r="A49" s="83" t="s">
        <v>44</v>
      </c>
      <c r="B49" s="63" t="s">
        <v>3</v>
      </c>
      <c r="C49" s="63" t="s">
        <v>4</v>
      </c>
      <c r="D49" s="64" t="s">
        <v>5</v>
      </c>
      <c r="E49" s="64" t="s">
        <v>6</v>
      </c>
      <c r="F49" s="84" t="s">
        <v>7</v>
      </c>
    </row>
    <row r="50" spans="1:6" ht="13.5" thickBot="1">
      <c r="A50" s="95" t="s">
        <v>1</v>
      </c>
      <c r="B50" s="76"/>
      <c r="C50" s="76"/>
      <c r="D50" s="76"/>
      <c r="E50" s="76"/>
      <c r="F50" s="96"/>
    </row>
    <row r="51" spans="1:6" ht="12.75">
      <c r="A51" s="74" t="s">
        <v>45</v>
      </c>
      <c r="B51" s="66" t="s">
        <v>46</v>
      </c>
      <c r="C51" s="67">
        <v>0.01687650436806489</v>
      </c>
      <c r="D51" s="68">
        <v>4230469273</v>
      </c>
      <c r="E51" s="69">
        <v>1.935</v>
      </c>
      <c r="F51" s="87">
        <v>4117190000</v>
      </c>
    </row>
    <row r="52" spans="1:6" ht="12.75">
      <c r="A52" s="74" t="s">
        <v>47</v>
      </c>
      <c r="B52" s="66" t="s">
        <v>48</v>
      </c>
      <c r="C52" s="67">
        <v>0.1143759767907042</v>
      </c>
      <c r="D52" s="68">
        <v>28670869561</v>
      </c>
      <c r="E52" s="69">
        <v>1.435</v>
      </c>
      <c r="F52" s="87">
        <v>23137125000</v>
      </c>
    </row>
    <row r="53" spans="1:6" ht="12.75">
      <c r="A53" s="74" t="s">
        <v>49</v>
      </c>
      <c r="B53" s="66" t="s">
        <v>50</v>
      </c>
      <c r="C53" s="67">
        <v>0.2152637257433183</v>
      </c>
      <c r="D53" s="68">
        <v>53960616339</v>
      </c>
      <c r="E53" s="69">
        <v>1.828</v>
      </c>
      <c r="F53" s="87">
        <v>36055430000</v>
      </c>
    </row>
    <row r="54" spans="1:6" ht="12.75">
      <c r="A54" s="74" t="s">
        <v>51</v>
      </c>
      <c r="B54" s="66" t="s">
        <v>52</v>
      </c>
      <c r="C54" s="67">
        <v>0.2375192307071681</v>
      </c>
      <c r="D54" s="68">
        <v>59539451141</v>
      </c>
      <c r="E54" s="69">
        <v>1.77</v>
      </c>
      <c r="F54" s="87">
        <v>40111960000</v>
      </c>
    </row>
    <row r="55" spans="1:6" ht="12.75">
      <c r="A55" s="74" t="s">
        <v>53</v>
      </c>
      <c r="B55" s="66" t="s">
        <v>54</v>
      </c>
      <c r="C55" s="67">
        <v>0.3239377731808314</v>
      </c>
      <c r="D55" s="68">
        <v>81202171132</v>
      </c>
      <c r="E55" s="69">
        <v>1.855</v>
      </c>
      <c r="F55" s="87">
        <v>63249860000</v>
      </c>
    </row>
    <row r="56" spans="1:6" ht="12.75">
      <c r="A56" s="74" t="s">
        <v>55</v>
      </c>
      <c r="B56" s="66" t="s">
        <v>56</v>
      </c>
      <c r="C56" s="67">
        <v>0.0920267892099131</v>
      </c>
      <c r="D56" s="68">
        <v>23068551138</v>
      </c>
      <c r="E56" s="69">
        <v>1.923</v>
      </c>
      <c r="F56" s="87">
        <v>23483925000</v>
      </c>
    </row>
    <row r="57" spans="1:6" ht="12.75">
      <c r="A57" s="88"/>
      <c r="B57" s="70" t="s">
        <v>1</v>
      </c>
      <c r="C57" s="71">
        <f>SUM(C51:C56)</f>
        <v>1</v>
      </c>
      <c r="D57" s="72">
        <f>SUM(D51:D56)</f>
        <v>250672128584</v>
      </c>
      <c r="E57" s="70" t="s">
        <v>1</v>
      </c>
      <c r="F57" s="89">
        <f>SUM(F51:F56)</f>
        <v>190155490000</v>
      </c>
    </row>
    <row r="58" spans="1:6" ht="12.75">
      <c r="A58" s="93"/>
      <c r="B58" s="75"/>
      <c r="C58" s="75"/>
      <c r="D58" s="75"/>
      <c r="E58" s="75"/>
      <c r="F58" s="94"/>
    </row>
    <row r="59" spans="1:6" ht="12.75">
      <c r="A59" s="83" t="s">
        <v>57</v>
      </c>
      <c r="B59" s="63" t="s">
        <v>58</v>
      </c>
      <c r="C59" s="63" t="s">
        <v>59</v>
      </c>
      <c r="D59" s="63" t="s">
        <v>1</v>
      </c>
      <c r="E59" s="63" t="s">
        <v>1</v>
      </c>
      <c r="F59" s="97" t="s">
        <v>60</v>
      </c>
    </row>
    <row r="60" spans="1:6" ht="13.5" thickBot="1">
      <c r="A60" s="85" t="s">
        <v>1</v>
      </c>
      <c r="B60" s="65"/>
      <c r="C60" s="65"/>
      <c r="D60" s="65"/>
      <c r="E60" s="65"/>
      <c r="F60" s="86"/>
    </row>
    <row r="61" spans="1:6" ht="12.75">
      <c r="A61" s="74" t="s">
        <v>1</v>
      </c>
      <c r="B61" s="77">
        <f>D13/F61</f>
        <v>0.2936979173885662</v>
      </c>
      <c r="C61" s="67">
        <f>D26/F61</f>
        <v>0.7063020826114338</v>
      </c>
      <c r="D61" s="67">
        <f>B61+C61</f>
        <v>1</v>
      </c>
      <c r="E61" s="66" t="s">
        <v>1</v>
      </c>
      <c r="F61" s="87">
        <f>D13+D26</f>
        <v>700086737612</v>
      </c>
    </row>
    <row r="62" spans="1:6" ht="12.75">
      <c r="A62" s="98"/>
      <c r="B62" s="78" t="s">
        <v>0</v>
      </c>
      <c r="C62" s="78" t="s">
        <v>0</v>
      </c>
      <c r="D62" s="78" t="s">
        <v>0</v>
      </c>
      <c r="E62" s="78" t="s">
        <v>0</v>
      </c>
      <c r="F62" s="99" t="s">
        <v>0</v>
      </c>
    </row>
    <row r="63" spans="1:6" ht="12.75">
      <c r="A63" s="83" t="s">
        <v>61</v>
      </c>
      <c r="B63" s="63" t="s">
        <v>59</v>
      </c>
      <c r="C63" s="63" t="s">
        <v>62</v>
      </c>
      <c r="D63" s="63" t="s">
        <v>1</v>
      </c>
      <c r="E63" s="63" t="s">
        <v>1</v>
      </c>
      <c r="F63" s="97" t="s">
        <v>63</v>
      </c>
    </row>
    <row r="64" spans="1:6" ht="13.5" thickBot="1">
      <c r="A64" s="85" t="s">
        <v>1</v>
      </c>
      <c r="B64" s="65"/>
      <c r="C64" s="65"/>
      <c r="D64" s="65"/>
      <c r="E64" s="65"/>
      <c r="F64" s="86"/>
    </row>
    <row r="65" spans="1:6" ht="12.75">
      <c r="A65" s="74" t="s">
        <v>1</v>
      </c>
      <c r="B65" s="77">
        <f>D26/F65</f>
        <v>0.35939305852186737</v>
      </c>
      <c r="C65" s="67">
        <f>D47/F65</f>
        <v>0.6406069414781327</v>
      </c>
      <c r="D65" s="67">
        <f>B65+C65</f>
        <v>1</v>
      </c>
      <c r="E65" s="66" t="s">
        <v>1</v>
      </c>
      <c r="F65" s="87">
        <f>D26+D47</f>
        <v>1375854956180</v>
      </c>
    </row>
    <row r="66" spans="1:6" ht="12.75">
      <c r="A66" s="98"/>
      <c r="B66" s="78" t="s">
        <v>0</v>
      </c>
      <c r="C66" s="78" t="s">
        <v>0</v>
      </c>
      <c r="D66" s="78" t="s">
        <v>0</v>
      </c>
      <c r="E66" s="78" t="s">
        <v>0</v>
      </c>
      <c r="F66" s="99" t="s">
        <v>0</v>
      </c>
    </row>
    <row r="67" spans="1:6" ht="12.75">
      <c r="A67" s="83" t="s">
        <v>64</v>
      </c>
      <c r="B67" s="63" t="s">
        <v>65</v>
      </c>
      <c r="C67" s="63" t="s">
        <v>62</v>
      </c>
      <c r="D67" s="63" t="s">
        <v>1</v>
      </c>
      <c r="E67" s="63" t="s">
        <v>1</v>
      </c>
      <c r="F67" s="97" t="s">
        <v>66</v>
      </c>
    </row>
    <row r="68" spans="1:6" ht="13.5" thickBot="1">
      <c r="A68" s="85" t="s">
        <v>1</v>
      </c>
      <c r="B68" s="65"/>
      <c r="C68" s="65"/>
      <c r="D68" s="65"/>
      <c r="E68" s="65"/>
      <c r="F68" s="86"/>
    </row>
    <row r="69" spans="1:6" ht="12.75">
      <c r="A69" s="100" t="s">
        <v>1</v>
      </c>
      <c r="B69" s="101">
        <f>F61/F69</f>
        <v>0.4426812979330316</v>
      </c>
      <c r="C69" s="102">
        <f>D47/F69</f>
        <v>0.5573187020669683</v>
      </c>
      <c r="D69" s="102">
        <f>B69+C69</f>
        <v>1</v>
      </c>
      <c r="E69" s="103" t="s">
        <v>1</v>
      </c>
      <c r="F69" s="104">
        <f>D13+D26+D47</f>
        <v>1581468973008</v>
      </c>
    </row>
    <row r="70" spans="1:6" ht="12.75">
      <c r="A70" s="79"/>
      <c r="B70" s="79" t="s">
        <v>0</v>
      </c>
      <c r="C70" s="79" t="s">
        <v>0</v>
      </c>
      <c r="D70" s="79" t="s">
        <v>0</v>
      </c>
      <c r="E70" s="79" t="s">
        <v>0</v>
      </c>
      <c r="F70" s="79" t="s">
        <v>0</v>
      </c>
    </row>
    <row r="71" ht="12.75"/>
  </sheetData>
  <mergeCells count="15">
    <mergeCell ref="A27:F27"/>
    <mergeCell ref="A29:F29"/>
    <mergeCell ref="A62:F62"/>
    <mergeCell ref="A40:F40"/>
    <mergeCell ref="A60:F60"/>
    <mergeCell ref="A68:F68"/>
    <mergeCell ref="A70:F70"/>
    <mergeCell ref="A64:F64"/>
    <mergeCell ref="A66:F66"/>
    <mergeCell ref="A50:F50"/>
    <mergeCell ref="A1:F1"/>
    <mergeCell ref="A2:F2"/>
    <mergeCell ref="A5:F5"/>
    <mergeCell ref="A14:F14"/>
    <mergeCell ref="A16:F16"/>
  </mergeCells>
  <printOptions/>
  <pageMargins left="0.75" right="0.75" top="0.62" bottom="0.62" header="0.33" footer="0.26"/>
  <pageSetup fitToHeight="0" fitToWidth="1" horizontalDpi="300" verticalDpi="300" orientation="portrait" paperSize="9" scale="95" r:id="rId1"/>
  <headerFooter alignWithMargins="0">
    <oddFooter>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2007-05-11T09:55:34Z</cp:lastPrinted>
  <dcterms:created xsi:type="dcterms:W3CDTF">2006-09-12T08:27:39Z</dcterms:created>
  <dcterms:modified xsi:type="dcterms:W3CDTF">2007-05-11T09:55:58Z</dcterms:modified>
  <cp:category/>
  <cp:version/>
  <cp:contentType/>
  <cp:contentStatus/>
</cp:coreProperties>
</file>