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KeyFig." sheetId="1" r:id="rId1"/>
    <sheet name="OMRX Weight Report" sheetId="2" r:id="rId2"/>
  </sheets>
  <definedNames>
    <definedName name="_xlnm.Print_Titles" localSheetId="1">'OMRX Weight Report'!$4:$54</definedName>
  </definedNames>
  <calcPr fullCalcOnLoad="1"/>
</workbook>
</file>

<file path=xl/sharedStrings.xml><?xml version="1.0" encoding="utf-8"?>
<sst xmlns="http://schemas.openxmlformats.org/spreadsheetml/2006/main" count="204" uniqueCount="89">
  <si>
    <t>OMRX Weights</t>
  </si>
  <si>
    <t/>
  </si>
  <si>
    <t>OMRXTBILL</t>
  </si>
  <si>
    <t>ISIN</t>
  </si>
  <si>
    <t>Weight</t>
  </si>
  <si>
    <t>Market Cap</t>
  </si>
  <si>
    <t>Yield</t>
  </si>
  <si>
    <t>Nom. Amount</t>
  </si>
  <si>
    <t>RGKT 0712</t>
  </si>
  <si>
    <t>SE0001788753</t>
  </si>
  <si>
    <t>OMRXTBOND</t>
  </si>
  <si>
    <t>RGKB 1041</t>
  </si>
  <si>
    <t>SE0000412389</t>
  </si>
  <si>
    <t>RGKB 1043</t>
  </si>
  <si>
    <t>SE0000460297</t>
  </si>
  <si>
    <t>RGKB 1045</t>
  </si>
  <si>
    <t>SE0000722852</t>
  </si>
  <si>
    <t>RGKB 1046</t>
  </si>
  <si>
    <t>SE0000909640</t>
  </si>
  <si>
    <t>RGKB 1047</t>
  </si>
  <si>
    <t>SE0001149311</t>
  </si>
  <si>
    <t>RGKB 1048</t>
  </si>
  <si>
    <t>SE0001173709</t>
  </si>
  <si>
    <t>RGKB 1049</t>
  </si>
  <si>
    <t>SE0001250135</t>
  </si>
  <si>
    <t>RGKB 1050</t>
  </si>
  <si>
    <t>SE0001517699</t>
  </si>
  <si>
    <t>OMRXMORT</t>
  </si>
  <si>
    <t>SHYB 1568</t>
  </si>
  <si>
    <t>SE0001078064</t>
  </si>
  <si>
    <t>SHYB 1569</t>
  </si>
  <si>
    <t>SE0001182866</t>
  </si>
  <si>
    <t>SHYB 1570</t>
  </si>
  <si>
    <t>SE0001292897</t>
  </si>
  <si>
    <t>SHYB 1571</t>
  </si>
  <si>
    <t>SE0001384769</t>
  </si>
  <si>
    <t>SHYB 1572</t>
  </si>
  <si>
    <t>SE0001384777</t>
  </si>
  <si>
    <t>OMRXREAL</t>
  </si>
  <si>
    <t>RGKB 3001</t>
  </si>
  <si>
    <t>SE0000235434</t>
  </si>
  <si>
    <t>RGKB 3101</t>
  </si>
  <si>
    <t>SE0000306805</t>
  </si>
  <si>
    <t>RGKB 3102</t>
  </si>
  <si>
    <t>SE0000317943</t>
  </si>
  <si>
    <t>RGKB 3104</t>
  </si>
  <si>
    <t>SE0000556599</t>
  </si>
  <si>
    <t>RGKB 3105</t>
  </si>
  <si>
    <t>SE0000555955</t>
  </si>
  <si>
    <t>RGKB 3106</t>
  </si>
  <si>
    <t>SE0001517707</t>
  </si>
  <si>
    <t>OMRX-GOVT</t>
  </si>
  <si>
    <t>T-Bill</t>
  </si>
  <si>
    <t>T-Bond</t>
  </si>
  <si>
    <t>Market Cap Govt</t>
  </si>
  <si>
    <t>OMRX-BOND</t>
  </si>
  <si>
    <t>Mort</t>
  </si>
  <si>
    <t>Market Cap Bond</t>
  </si>
  <si>
    <t>OMRX-TOT</t>
  </si>
  <si>
    <t>Govt</t>
  </si>
  <si>
    <t>Market Cap Tot</t>
  </si>
  <si>
    <t>OMRX key figures</t>
  </si>
  <si>
    <t xml:space="preserve">  </t>
  </si>
  <si>
    <t>Index</t>
  </si>
  <si>
    <t>Duration</t>
  </si>
  <si>
    <t>OMRX-TBILL</t>
  </si>
  <si>
    <t>OMRX-TBOND</t>
  </si>
  <si>
    <t>OMRX-MORT</t>
  </si>
  <si>
    <t>OMRX-O/N</t>
  </si>
  <si>
    <t>OMRX-REAL</t>
  </si>
  <si>
    <t>Return %</t>
  </si>
  <si>
    <t xml:space="preserve">    Return %</t>
  </si>
  <si>
    <t>last month</t>
  </si>
  <si>
    <t>Mortgage bond volumes in OMRXBOND and TOT</t>
  </si>
  <si>
    <t>Mortgage factor:</t>
  </si>
  <si>
    <t>RGKB 1051</t>
  </si>
  <si>
    <t>SE0001811399</t>
  </si>
  <si>
    <t xml:space="preserve">    since 20061229</t>
  </si>
  <si>
    <t>RGKT 0803</t>
  </si>
  <si>
    <t>SE0001961616</t>
  </si>
  <si>
    <t>RGKT 0806</t>
  </si>
  <si>
    <t>SE0001998907</t>
  </si>
  <si>
    <t>RGKT 0809</t>
  </si>
  <si>
    <t>SE0002015008</t>
  </si>
  <si>
    <t>SHYB 1573</t>
  </si>
  <si>
    <t>SE0001384785</t>
  </si>
  <si>
    <t>RGKT 0711</t>
  </si>
  <si>
    <t>SE0002112086</t>
  </si>
  <si>
    <t>2007-10-10 (October 10, 2007)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</si>
</sst>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,##0.000"/>
    <numFmt numFmtId="174" formatCode="#,##0.00000"/>
    <numFmt numFmtId="175" formatCode="#,##0.00000000"/>
    <numFmt numFmtId="176" formatCode="0.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00"/>
    <numFmt numFmtId="182" formatCode="0.0000000"/>
    <numFmt numFmtId="183" formatCode="0.00000"/>
    <numFmt numFmtId="184" formatCode="0.000"/>
    <numFmt numFmtId="185" formatCode="0.000000"/>
    <numFmt numFmtId="186" formatCode="0.0000"/>
    <numFmt numFmtId="187" formatCode="#,##0.0000"/>
    <numFmt numFmtId="188" formatCode="#,##0.000000"/>
    <numFmt numFmtId="189" formatCode="#,##0.0"/>
  </numFmts>
  <fonts count="11">
    <font>
      <sz val="10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>
        <color indexed="9"/>
      </left>
      <right style="thin">
        <color indexed="8"/>
      </right>
      <top style="thin"/>
      <bottom style="thin"/>
    </border>
    <border>
      <left style="thin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thin">
        <color indexed="9"/>
      </top>
      <bottom style="medium"/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9"/>
      </bottom>
    </border>
    <border>
      <left style="thin"/>
      <right style="thin">
        <color indexed="9"/>
      </right>
      <top style="thin"/>
      <bottom>
        <color indexed="9"/>
      </bottom>
    </border>
    <border>
      <left style="thin">
        <color indexed="9"/>
      </left>
      <right style="thin">
        <color indexed="9"/>
      </right>
      <top style="thin"/>
      <bottom>
        <color indexed="9"/>
      </bottom>
    </border>
    <border>
      <left style="thin">
        <color indexed="9"/>
      </left>
      <right style="thin"/>
      <top style="thin"/>
      <bottom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" fontId="5" fillId="2" borderId="0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5" fillId="2" borderId="0" xfId="0" applyFont="1" applyFill="1" applyBorder="1" applyAlignment="1">
      <alignment/>
    </xf>
    <xf numFmtId="172" fontId="5" fillId="2" borderId="0" xfId="0" applyFont="1" applyFill="1" applyBorder="1" applyAlignment="1">
      <alignment/>
    </xf>
    <xf numFmtId="172" fontId="5" fillId="2" borderId="2" xfId="0" applyFont="1" applyFill="1" applyBorder="1" applyAlignment="1">
      <alignment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 quotePrefix="1">
      <alignment horizontal="right"/>
      <protection/>
    </xf>
    <xf numFmtId="0" fontId="1" fillId="2" borderId="4" xfId="0" applyFont="1" applyFill="1" applyBorder="1" applyAlignment="1" applyProtection="1">
      <alignment horizontal="left"/>
      <protection/>
    </xf>
    <xf numFmtId="0" fontId="0" fillId="2" borderId="6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2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horizontal="right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2" xfId="0" applyFont="1" applyFill="1" applyBorder="1" applyAlignment="1" applyProtection="1" quotePrefix="1">
      <alignment horizontal="right"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right"/>
    </xf>
    <xf numFmtId="0" fontId="6" fillId="2" borderId="5" xfId="0" applyFont="1" applyFill="1" applyBorder="1" applyAlignment="1" applyProtection="1">
      <alignment horizontal="right"/>
      <protection/>
    </xf>
    <xf numFmtId="184" fontId="5" fillId="2" borderId="2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/>
    </xf>
    <xf numFmtId="4" fontId="5" fillId="2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7" xfId="0" applyBorder="1" applyAlignment="1">
      <alignment/>
    </xf>
    <xf numFmtId="10" fontId="0" fillId="0" borderId="13" xfId="0" applyBorder="1" applyAlignment="1">
      <alignment/>
    </xf>
    <xf numFmtId="172" fontId="0" fillId="0" borderId="13" xfId="0" applyBorder="1" applyAlignment="1">
      <alignment/>
    </xf>
    <xf numFmtId="173" fontId="0" fillId="0" borderId="13" xfId="0" applyBorder="1" applyAlignment="1">
      <alignment/>
    </xf>
    <xf numFmtId="172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0" fontId="0" fillId="0" borderId="20" xfId="0" applyBorder="1" applyAlignment="1">
      <alignment/>
    </xf>
    <xf numFmtId="172" fontId="0" fillId="0" borderId="20" xfId="0" applyBorder="1" applyAlignment="1">
      <alignment/>
    </xf>
    <xf numFmtId="172" fontId="0" fillId="0" borderId="21" xfId="0" applyBorder="1" applyAlignment="1">
      <alignment/>
    </xf>
    <xf numFmtId="0" fontId="5" fillId="2" borderId="22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10" fontId="5" fillId="2" borderId="23" xfId="0" applyFont="1" applyFill="1" applyBorder="1" applyAlignment="1">
      <alignment/>
    </xf>
    <xf numFmtId="174" fontId="5" fillId="2" borderId="7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6" fillId="2" borderId="24" xfId="0" applyFont="1" applyFill="1" applyBorder="1" applyAlignment="1">
      <alignment/>
    </xf>
    <xf numFmtId="10" fontId="5" fillId="2" borderId="25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2" borderId="25" xfId="0" applyFont="1" applyFill="1" applyBorder="1" applyAlignment="1">
      <alignment/>
    </xf>
    <xf numFmtId="172" fontId="5" fillId="2" borderId="26" xfId="0" applyFont="1" applyFill="1" applyBorder="1" applyAlignment="1">
      <alignment/>
    </xf>
    <xf numFmtId="176" fontId="7" fillId="0" borderId="7" xfId="0" applyNumberFormat="1" applyFont="1" applyFill="1" applyBorder="1" applyAlignment="1">
      <alignment horizontal="left"/>
    </xf>
    <xf numFmtId="172" fontId="0" fillId="0" borderId="27" xfId="0" applyBorder="1" applyAlignment="1">
      <alignment/>
    </xf>
    <xf numFmtId="173" fontId="0" fillId="0" borderId="28" xfId="0" applyBorder="1" applyAlignment="1">
      <alignment/>
    </xf>
    <xf numFmtId="173" fontId="0" fillId="0" borderId="29" xfId="0" applyBorder="1" applyAlignment="1">
      <alignment/>
    </xf>
    <xf numFmtId="173" fontId="0" fillId="0" borderId="30" xfId="0" applyBorder="1" applyAlignment="1">
      <alignment/>
    </xf>
    <xf numFmtId="4" fontId="5" fillId="2" borderId="0" xfId="0" applyNumberFormat="1" applyFon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0" applyBorder="1" applyAlignment="1">
      <alignment/>
    </xf>
    <xf numFmtId="173" fontId="0" fillId="0" borderId="33" xfId="0" applyBorder="1" applyAlignment="1">
      <alignment/>
    </xf>
    <xf numFmtId="173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" fontId="5" fillId="2" borderId="37" xfId="0" applyNumberFormat="1" applyFont="1" applyFill="1" applyBorder="1" applyAlignment="1">
      <alignment/>
    </xf>
    <xf numFmtId="3" fontId="0" fillId="0" borderId="23" xfId="0" applyNumberFormat="1" applyBorder="1" applyAlignment="1">
      <alignment/>
    </xf>
    <xf numFmtId="174" fontId="5" fillId="2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horizontal="right"/>
    </xf>
    <xf numFmtId="4" fontId="5" fillId="2" borderId="38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0" borderId="7" xfId="0" applyFont="1" applyBorder="1" applyAlignment="1">
      <alignment/>
    </xf>
    <xf numFmtId="4" fontId="5" fillId="2" borderId="39" xfId="0" applyNumberFormat="1" applyFont="1" applyFill="1" applyBorder="1" applyAlignment="1">
      <alignment horizontal="right"/>
    </xf>
    <xf numFmtId="2" fontId="0" fillId="2" borderId="6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0" fontId="0" fillId="0" borderId="24" xfId="0" applyBorder="1" applyAlignment="1">
      <alignment/>
    </xf>
    <xf numFmtId="10" fontId="0" fillId="0" borderId="25" xfId="0" applyBorder="1" applyAlignment="1">
      <alignment/>
    </xf>
    <xf numFmtId="0" fontId="0" fillId="0" borderId="25" xfId="0" applyBorder="1" applyAlignment="1">
      <alignment/>
    </xf>
    <xf numFmtId="172" fontId="0" fillId="0" borderId="26" xfId="0" applyBorder="1" applyAlignment="1">
      <alignment/>
    </xf>
    <xf numFmtId="0" fontId="2" fillId="2" borderId="40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47" xfId="0" applyBorder="1" applyAlignment="1">
      <alignment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K44" sqref="K44"/>
    </sheetView>
  </sheetViews>
  <sheetFormatPr defaultColWidth="9.140625" defaultRowHeight="12.75"/>
  <cols>
    <col min="1" max="1" width="27.421875" style="17" bestFit="1" customWidth="1"/>
    <col min="2" max="2" width="10.8515625" style="17" bestFit="1" customWidth="1"/>
    <col min="3" max="3" width="4.57421875" style="17" customWidth="1"/>
    <col min="4" max="4" width="10.140625" style="17" customWidth="1"/>
    <col min="5" max="5" width="16.421875" style="17" bestFit="1" customWidth="1"/>
    <col min="6" max="6" width="9.00390625" style="17" customWidth="1"/>
    <col min="7" max="16384" width="9.140625" style="17" customWidth="1"/>
  </cols>
  <sheetData>
    <row r="1" spans="1:6" ht="20.25">
      <c r="A1" s="13" t="s">
        <v>61</v>
      </c>
      <c r="B1" s="14"/>
      <c r="C1" s="14"/>
      <c r="D1" s="14"/>
      <c r="E1" s="15"/>
      <c r="F1" s="16"/>
    </row>
    <row r="2" spans="1:6" ht="15">
      <c r="A2" s="91" t="s">
        <v>88</v>
      </c>
      <c r="B2" s="92"/>
      <c r="C2" s="92"/>
      <c r="D2" s="92"/>
      <c r="E2" s="92"/>
      <c r="F2" s="18"/>
    </row>
    <row r="3" spans="1:6" ht="12.75">
      <c r="A3" s="19"/>
      <c r="B3" s="20"/>
      <c r="C3" s="20"/>
      <c r="D3" s="20"/>
      <c r="E3" s="20"/>
      <c r="F3" s="21"/>
    </row>
    <row r="4" spans="1:6" ht="12.75">
      <c r="A4" s="22" t="s">
        <v>62</v>
      </c>
      <c r="B4" s="23" t="s">
        <v>63</v>
      </c>
      <c r="C4" s="23"/>
      <c r="D4" s="23" t="s">
        <v>63</v>
      </c>
      <c r="E4" s="23" t="s">
        <v>64</v>
      </c>
      <c r="F4" s="32" t="s">
        <v>64</v>
      </c>
    </row>
    <row r="5" spans="1:6" ht="12.75">
      <c r="A5" s="24" t="s">
        <v>62</v>
      </c>
      <c r="B5" s="25">
        <v>20070928</v>
      </c>
      <c r="C5" s="25"/>
      <c r="D5" s="26">
        <v>20061229</v>
      </c>
      <c r="E5" s="25">
        <v>20070928</v>
      </c>
      <c r="F5" s="27">
        <v>20071010</v>
      </c>
    </row>
    <row r="6" spans="1:6" ht="12.75">
      <c r="A6" s="28" t="s">
        <v>65</v>
      </c>
      <c r="B6" s="34">
        <v>2923.6218974</v>
      </c>
      <c r="C6" s="74"/>
      <c r="D6" s="34">
        <v>2851.22264896948</v>
      </c>
      <c r="E6" s="75">
        <v>0.376</v>
      </c>
      <c r="F6" s="76">
        <v>0.346</v>
      </c>
    </row>
    <row r="7" spans="1:6" ht="12.75">
      <c r="A7" s="28" t="s">
        <v>66</v>
      </c>
      <c r="B7" s="34">
        <v>4590.71600352</v>
      </c>
      <c r="C7" s="74"/>
      <c r="D7" s="65">
        <v>4558.2258667009</v>
      </c>
      <c r="E7" s="75">
        <v>4.957</v>
      </c>
      <c r="F7" s="76">
        <v>4.956</v>
      </c>
    </row>
    <row r="8" spans="1:6" ht="12.75">
      <c r="A8" s="28" t="s">
        <v>51</v>
      </c>
      <c r="B8" s="34">
        <v>3971.09255652</v>
      </c>
      <c r="C8" s="74"/>
      <c r="D8" s="34">
        <v>3925.70597615814</v>
      </c>
      <c r="E8" s="75">
        <v>4.125</v>
      </c>
      <c r="F8" s="76">
        <v>3.99</v>
      </c>
    </row>
    <row r="9" spans="1:6" ht="12.75">
      <c r="A9" s="28" t="s">
        <v>67</v>
      </c>
      <c r="B9" s="34">
        <v>4246.5606335</v>
      </c>
      <c r="C9" s="74"/>
      <c r="D9" s="34">
        <v>4173.54361384383</v>
      </c>
      <c r="E9" s="75">
        <v>2.681</v>
      </c>
      <c r="F9" s="76">
        <v>2.676</v>
      </c>
    </row>
    <row r="10" spans="1:6" ht="12.75">
      <c r="A10" s="28" t="s">
        <v>55</v>
      </c>
      <c r="B10" s="34">
        <v>4372.10142123</v>
      </c>
      <c r="C10" s="74"/>
      <c r="D10" s="34">
        <v>4312.18861441741</v>
      </c>
      <c r="E10" s="75">
        <v>3.506</v>
      </c>
      <c r="F10" s="76">
        <v>3.49</v>
      </c>
    </row>
    <row r="11" spans="1:6" ht="12.75">
      <c r="A11" s="28" t="s">
        <v>58</v>
      </c>
      <c r="B11" s="34">
        <v>4139.05798746</v>
      </c>
      <c r="C11" s="74"/>
      <c r="D11" s="34">
        <v>4077.81569698346</v>
      </c>
      <c r="E11" s="77">
        <v>3.27</v>
      </c>
      <c r="F11" s="76">
        <v>3.219</v>
      </c>
    </row>
    <row r="12" spans="1:6" ht="12.75">
      <c r="A12" s="28" t="s">
        <v>68</v>
      </c>
      <c r="B12" s="34">
        <v>2966.30953946</v>
      </c>
      <c r="C12" s="74"/>
      <c r="D12" s="34">
        <v>2892.7482977952</v>
      </c>
      <c r="E12" s="78"/>
      <c r="F12" s="33"/>
    </row>
    <row r="13" spans="1:6" ht="12.75">
      <c r="A13" s="7" t="s">
        <v>69</v>
      </c>
      <c r="B13" s="35">
        <v>4456.48905978</v>
      </c>
      <c r="C13" s="53"/>
      <c r="D13" s="35">
        <v>4441.07379981018</v>
      </c>
      <c r="E13" s="79">
        <v>9.18</v>
      </c>
      <c r="F13" s="80">
        <v>9.105</v>
      </c>
    </row>
    <row r="14" spans="1:6" ht="12.75">
      <c r="A14" s="8"/>
      <c r="B14" s="9"/>
      <c r="C14" s="9"/>
      <c r="D14" s="9"/>
      <c r="E14" s="9"/>
      <c r="F14" s="10"/>
    </row>
    <row r="15" spans="1:4" ht="12.75">
      <c r="A15" s="11" t="s">
        <v>62</v>
      </c>
      <c r="B15" s="23" t="s">
        <v>70</v>
      </c>
      <c r="C15" s="23"/>
      <c r="D15" s="12" t="s">
        <v>71</v>
      </c>
    </row>
    <row r="16" spans="1:4" ht="12.75">
      <c r="A16" s="28" t="s">
        <v>62</v>
      </c>
      <c r="B16" s="26" t="s">
        <v>72</v>
      </c>
      <c r="C16" s="26"/>
      <c r="D16" s="27" t="s">
        <v>77</v>
      </c>
    </row>
    <row r="17" spans="1:7" ht="12.75">
      <c r="A17" s="11" t="s">
        <v>65</v>
      </c>
      <c r="B17" s="81">
        <v>0.30528422066697924</v>
      </c>
      <c r="C17" s="72"/>
      <c r="D17" s="82">
        <v>2.5392351753619646</v>
      </c>
      <c r="E17" s="86"/>
      <c r="F17" s="1"/>
      <c r="G17" s="86"/>
    </row>
    <row r="18" spans="1:7" ht="12.75">
      <c r="A18" s="28" t="s">
        <v>66</v>
      </c>
      <c r="B18" s="54">
        <v>0.02658821534056166</v>
      </c>
      <c r="C18" s="34"/>
      <c r="D18" s="83">
        <v>0.7127803178085035</v>
      </c>
      <c r="E18" s="86"/>
      <c r="F18" s="1"/>
      <c r="G18" s="86"/>
    </row>
    <row r="19" spans="1:7" ht="12.75">
      <c r="A19" s="28" t="s">
        <v>51</v>
      </c>
      <c r="B19" s="54">
        <v>0.1032102495529319</v>
      </c>
      <c r="C19" s="34"/>
      <c r="D19" s="83">
        <v>1.1561380459337744</v>
      </c>
      <c r="E19" s="86"/>
      <c r="F19" s="1"/>
      <c r="G19" s="86"/>
    </row>
    <row r="20" spans="1:7" ht="12.75">
      <c r="A20" s="28" t="s">
        <v>67</v>
      </c>
      <c r="B20" s="54">
        <v>0.06634523531636738</v>
      </c>
      <c r="C20" s="34"/>
      <c r="D20" s="83">
        <v>1.7495209445989701</v>
      </c>
      <c r="E20" s="86"/>
      <c r="F20" s="1"/>
      <c r="G20" s="86"/>
    </row>
    <row r="21" spans="1:7" ht="12.75">
      <c r="A21" s="28" t="s">
        <v>55</v>
      </c>
      <c r="B21" s="54">
        <v>0.05171509521173512</v>
      </c>
      <c r="C21" s="34"/>
      <c r="D21" s="83">
        <v>1.389382797688321</v>
      </c>
      <c r="E21" s="86"/>
      <c r="F21" s="1"/>
      <c r="G21" s="86"/>
    </row>
    <row r="22" spans="1:7" ht="12.75">
      <c r="A22" s="28" t="s">
        <v>58</v>
      </c>
      <c r="B22" s="54">
        <v>0.07617777253947633</v>
      </c>
      <c r="C22" s="34"/>
      <c r="D22" s="83">
        <v>1.5018405692499348</v>
      </c>
      <c r="E22" s="86"/>
      <c r="F22" s="1"/>
      <c r="G22" s="86"/>
    </row>
    <row r="23" spans="1:7" ht="12.75">
      <c r="A23" s="28" t="s">
        <v>68</v>
      </c>
      <c r="B23" s="54">
        <v>0.2843017436306994</v>
      </c>
      <c r="C23" s="34"/>
      <c r="D23" s="83">
        <v>2.5429534163365464</v>
      </c>
      <c r="E23" s="86"/>
      <c r="F23" s="1"/>
      <c r="G23" s="86"/>
    </row>
    <row r="24" spans="1:7" ht="12.75">
      <c r="A24" s="7" t="s">
        <v>69</v>
      </c>
      <c r="B24" s="84">
        <v>0.02963740724066799</v>
      </c>
      <c r="C24" s="35"/>
      <c r="D24" s="85">
        <v>0.3471065932405537</v>
      </c>
      <c r="E24" s="86"/>
      <c r="F24" s="1"/>
      <c r="G24" s="86"/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workbookViewId="0" topLeftCell="A1">
      <selection activeCell="M9" sqref="M9"/>
    </sheetView>
  </sheetViews>
  <sheetFormatPr defaultColWidth="9.140625" defaultRowHeight="12.75"/>
  <cols>
    <col min="1" max="2" width="15.57421875" style="0" customWidth="1"/>
    <col min="4" max="4" width="23.421875" style="0" customWidth="1"/>
    <col min="6" max="6" width="19.57421875" style="0" customWidth="1"/>
    <col min="7" max="7" width="12.421875" style="0" bestFit="1" customWidth="1"/>
  </cols>
  <sheetData>
    <row r="1" spans="1:6" ht="20.25">
      <c r="A1" s="99" t="s">
        <v>0</v>
      </c>
      <c r="B1" s="99"/>
      <c r="C1" s="99"/>
      <c r="D1" s="99"/>
      <c r="E1" s="99"/>
      <c r="F1" s="99"/>
    </row>
    <row r="2" spans="1:6" ht="15">
      <c r="A2" s="100" t="s">
        <v>88</v>
      </c>
      <c r="B2" s="100"/>
      <c r="C2" s="100"/>
      <c r="D2" s="100"/>
      <c r="E2" s="100"/>
      <c r="F2" s="100"/>
    </row>
    <row r="3" spans="1:6" ht="12.75">
      <c r="A3" s="101" t="s">
        <v>1</v>
      </c>
      <c r="B3" s="101"/>
      <c r="C3" s="101"/>
      <c r="D3" s="101"/>
      <c r="E3" s="101"/>
      <c r="F3" s="101"/>
    </row>
    <row r="4" spans="1:6" ht="12.75">
      <c r="A4" s="37" t="s">
        <v>2</v>
      </c>
      <c r="B4" s="38" t="s">
        <v>3</v>
      </c>
      <c r="C4" s="38" t="s">
        <v>4</v>
      </c>
      <c r="D4" s="38" t="s">
        <v>5</v>
      </c>
      <c r="E4" s="38" t="s">
        <v>6</v>
      </c>
      <c r="F4" s="39" t="s">
        <v>7</v>
      </c>
    </row>
    <row r="5" spans="1:6" ht="12.75">
      <c r="A5" s="97" t="s">
        <v>1</v>
      </c>
      <c r="B5" s="97"/>
      <c r="C5" s="97"/>
      <c r="D5" s="97"/>
      <c r="E5" s="97"/>
      <c r="F5" s="97"/>
    </row>
    <row r="6" spans="1:6" ht="12.75">
      <c r="A6" s="40" t="s">
        <v>86</v>
      </c>
      <c r="B6" s="36" t="s">
        <v>87</v>
      </c>
      <c r="C6" s="41">
        <v>0.1502091129195035</v>
      </c>
      <c r="D6" s="42">
        <v>20087353601</v>
      </c>
      <c r="E6" s="43">
        <v>3.655</v>
      </c>
      <c r="F6" s="44">
        <v>20170970000</v>
      </c>
    </row>
    <row r="7" spans="1:6" ht="12.75">
      <c r="A7" s="40" t="s">
        <v>8</v>
      </c>
      <c r="B7" s="36" t="s">
        <v>9</v>
      </c>
      <c r="C7" s="41">
        <v>0.4414320481632027</v>
      </c>
      <c r="D7" s="42">
        <v>59032381391</v>
      </c>
      <c r="E7" s="43">
        <v>3.67</v>
      </c>
      <c r="F7" s="44">
        <v>59447625000</v>
      </c>
    </row>
    <row r="8" spans="1:6" ht="12.75">
      <c r="A8" s="40" t="s">
        <v>78</v>
      </c>
      <c r="B8" s="36" t="s">
        <v>79</v>
      </c>
      <c r="C8" s="41">
        <v>0.23534065339774698</v>
      </c>
      <c r="D8" s="42">
        <v>31471931560</v>
      </c>
      <c r="E8" s="43">
        <v>3.74</v>
      </c>
      <c r="F8" s="44">
        <v>31995065000</v>
      </c>
    </row>
    <row r="9" spans="1:6" ht="12.75">
      <c r="A9" s="40" t="s">
        <v>80</v>
      </c>
      <c r="B9" s="36" t="s">
        <v>81</v>
      </c>
      <c r="C9" s="41">
        <v>0.08692064865836327</v>
      </c>
      <c r="D9" s="42">
        <v>11623834073</v>
      </c>
      <c r="E9" s="43">
        <v>3.775</v>
      </c>
      <c r="F9" s="44">
        <v>11929775000</v>
      </c>
    </row>
    <row r="10" spans="1:6" ht="12.75">
      <c r="A10" s="40" t="s">
        <v>82</v>
      </c>
      <c r="B10" s="36" t="s">
        <v>83</v>
      </c>
      <c r="C10" s="41">
        <v>0.08609753686118352</v>
      </c>
      <c r="D10" s="42">
        <v>11513759941</v>
      </c>
      <c r="E10" s="43">
        <v>3.835</v>
      </c>
      <c r="F10" s="44">
        <v>11933235000</v>
      </c>
    </row>
    <row r="11" spans="1:6" ht="12.75">
      <c r="A11" s="45"/>
      <c r="B11" s="46" t="s">
        <v>1</v>
      </c>
      <c r="C11" s="47">
        <f>SUM(C6:C10)</f>
        <v>0.9999999999999999</v>
      </c>
      <c r="D11" s="48">
        <f>SUM(D6:D10)</f>
        <v>133729260566</v>
      </c>
      <c r="E11" s="46" t="s">
        <v>1</v>
      </c>
      <c r="F11" s="49">
        <f>SUM(F6:F10)</f>
        <v>135476670000</v>
      </c>
    </row>
    <row r="12" spans="1:6" ht="12.75">
      <c r="A12" s="98"/>
      <c r="B12" s="98" t="s">
        <v>0</v>
      </c>
      <c r="C12" s="98" t="s">
        <v>0</v>
      </c>
      <c r="D12" s="98" t="s">
        <v>0</v>
      </c>
      <c r="E12" s="98" t="s">
        <v>0</v>
      </c>
      <c r="F12" s="98" t="s">
        <v>0</v>
      </c>
    </row>
    <row r="13" spans="1:6" ht="12.75">
      <c r="A13" s="37" t="s">
        <v>10</v>
      </c>
      <c r="B13" s="38" t="s">
        <v>3</v>
      </c>
      <c r="C13" s="38" t="s">
        <v>4</v>
      </c>
      <c r="D13" s="38" t="s">
        <v>5</v>
      </c>
      <c r="E13" s="38" t="s">
        <v>6</v>
      </c>
      <c r="F13" s="39" t="s">
        <v>7</v>
      </c>
    </row>
    <row r="14" spans="1:6" ht="12.75">
      <c r="A14" s="97" t="s">
        <v>1</v>
      </c>
      <c r="B14" s="97"/>
      <c r="C14" s="97"/>
      <c r="D14" s="97"/>
      <c r="E14" s="97"/>
      <c r="F14" s="97"/>
    </row>
    <row r="15" spans="1:6" ht="12.75">
      <c r="A15" s="40" t="s">
        <v>11</v>
      </c>
      <c r="B15" s="36" t="s">
        <v>12</v>
      </c>
      <c r="C15" s="41">
        <v>0.11936658928333978</v>
      </c>
      <c r="D15" s="42">
        <v>60339419171</v>
      </c>
      <c r="E15" s="43">
        <v>4.31</v>
      </c>
      <c r="F15" s="44">
        <v>51746965000</v>
      </c>
    </row>
    <row r="16" spans="1:6" ht="12.75">
      <c r="A16" s="40" t="s">
        <v>13</v>
      </c>
      <c r="B16" s="36" t="s">
        <v>14</v>
      </c>
      <c r="C16" s="41">
        <v>0.15880897866730181</v>
      </c>
      <c r="D16" s="42">
        <v>80277417571</v>
      </c>
      <c r="E16" s="43">
        <v>4.01</v>
      </c>
      <c r="F16" s="44">
        <v>76649755000</v>
      </c>
    </row>
    <row r="17" spans="1:6" ht="12.75">
      <c r="A17" s="40" t="s">
        <v>15</v>
      </c>
      <c r="B17" s="36" t="s">
        <v>16</v>
      </c>
      <c r="C17" s="41">
        <v>0.14917146914738824</v>
      </c>
      <c r="D17" s="42">
        <v>75405688135</v>
      </c>
      <c r="E17" s="43">
        <v>4.24</v>
      </c>
      <c r="F17" s="44">
        <v>71037085000</v>
      </c>
    </row>
    <row r="18" spans="1:6" ht="12.75">
      <c r="A18" s="40" t="s">
        <v>17</v>
      </c>
      <c r="B18" s="36" t="s">
        <v>18</v>
      </c>
      <c r="C18" s="41">
        <v>0.1151087726238115</v>
      </c>
      <c r="D18" s="42">
        <v>58187106822</v>
      </c>
      <c r="E18" s="43">
        <v>4.285</v>
      </c>
      <c r="F18" s="44">
        <v>55198070000</v>
      </c>
    </row>
    <row r="19" spans="1:6" ht="12.75">
      <c r="A19" s="40" t="s">
        <v>19</v>
      </c>
      <c r="B19" s="36" t="s">
        <v>20</v>
      </c>
      <c r="C19" s="41">
        <v>0.10875123774785217</v>
      </c>
      <c r="D19" s="42">
        <v>54973393805</v>
      </c>
      <c r="E19" s="43">
        <v>4.36</v>
      </c>
      <c r="F19" s="44">
        <v>49701800000</v>
      </c>
    </row>
    <row r="20" spans="1:6" ht="12.75">
      <c r="A20" s="40" t="s">
        <v>21</v>
      </c>
      <c r="B20" s="36" t="s">
        <v>22</v>
      </c>
      <c r="C20" s="41">
        <v>0.10505783736365634</v>
      </c>
      <c r="D20" s="42">
        <v>53106392031</v>
      </c>
      <c r="E20" s="43">
        <v>4.16</v>
      </c>
      <c r="F20" s="44">
        <v>51496830000</v>
      </c>
    </row>
    <row r="21" spans="1:6" ht="12.75">
      <c r="A21" s="40" t="s">
        <v>23</v>
      </c>
      <c r="B21" s="36" t="s">
        <v>24</v>
      </c>
      <c r="C21" s="41">
        <v>0.07356513563070063</v>
      </c>
      <c r="D21" s="42">
        <v>37186934651</v>
      </c>
      <c r="E21" s="43">
        <v>4.32</v>
      </c>
      <c r="F21" s="44">
        <v>36489260000</v>
      </c>
    </row>
    <row r="22" spans="1:6" ht="12.75">
      <c r="A22" s="40" t="s">
        <v>25</v>
      </c>
      <c r="B22" s="36" t="s">
        <v>26</v>
      </c>
      <c r="C22" s="41">
        <v>0.07038045688134911</v>
      </c>
      <c r="D22" s="42">
        <v>35577089994</v>
      </c>
      <c r="E22" s="43">
        <v>4.325</v>
      </c>
      <c r="F22" s="44">
        <v>38987310000</v>
      </c>
    </row>
    <row r="23" spans="1:6" ht="12.75">
      <c r="A23" s="40" t="s">
        <v>75</v>
      </c>
      <c r="B23" s="36" t="s">
        <v>76</v>
      </c>
      <c r="C23" s="41">
        <v>0.09978952265460038</v>
      </c>
      <c r="D23" s="42">
        <v>50443276234</v>
      </c>
      <c r="E23" s="43">
        <v>4.33</v>
      </c>
      <c r="F23" s="44">
        <v>52518820000</v>
      </c>
    </row>
    <row r="24" spans="1:6" ht="12.75">
      <c r="A24" s="45"/>
      <c r="B24" s="46" t="s">
        <v>1</v>
      </c>
      <c r="C24" s="47">
        <f>SUM(C15:C23)</f>
        <v>0.9999999999999999</v>
      </c>
      <c r="D24" s="48">
        <f>SUM(D15:D23)</f>
        <v>505496718414</v>
      </c>
      <c r="E24" s="46" t="s">
        <v>1</v>
      </c>
      <c r="F24" s="49">
        <f>SUM(F15:F23)</f>
        <v>483825895000</v>
      </c>
    </row>
    <row r="25" spans="1:6" ht="12.75">
      <c r="A25" s="98"/>
      <c r="B25" s="98" t="s">
        <v>0</v>
      </c>
      <c r="C25" s="98" t="s">
        <v>0</v>
      </c>
      <c r="D25" s="98" t="s">
        <v>0</v>
      </c>
      <c r="E25" s="98" t="s">
        <v>0</v>
      </c>
      <c r="F25" s="98" t="s">
        <v>0</v>
      </c>
    </row>
    <row r="26" spans="1:6" ht="12.75">
      <c r="A26" s="37" t="s">
        <v>27</v>
      </c>
      <c r="B26" s="38" t="s">
        <v>3</v>
      </c>
      <c r="C26" s="38" t="s">
        <v>4</v>
      </c>
      <c r="D26" s="38" t="s">
        <v>5</v>
      </c>
      <c r="E26" s="38" t="s">
        <v>6</v>
      </c>
      <c r="F26" s="39" t="s">
        <v>7</v>
      </c>
    </row>
    <row r="27" spans="1:6" ht="12.75">
      <c r="A27" s="97" t="s">
        <v>1</v>
      </c>
      <c r="B27" s="97"/>
      <c r="C27" s="97"/>
      <c r="D27" s="97"/>
      <c r="E27" s="97"/>
      <c r="F27" s="97"/>
    </row>
    <row r="28" spans="1:6" ht="12.75">
      <c r="A28" s="40" t="s">
        <v>28</v>
      </c>
      <c r="B28" s="36" t="s">
        <v>29</v>
      </c>
      <c r="C28" s="41">
        <v>0.1825293155014478</v>
      </c>
      <c r="D28" s="42">
        <v>39121790400</v>
      </c>
      <c r="E28" s="43">
        <v>4.55</v>
      </c>
      <c r="F28" s="44">
        <v>37140000000</v>
      </c>
    </row>
    <row r="29" spans="1:6" ht="12.75">
      <c r="A29" s="40" t="s">
        <v>30</v>
      </c>
      <c r="B29" s="36" t="s">
        <v>31</v>
      </c>
      <c r="C29" s="41">
        <v>0.22496635001878523</v>
      </c>
      <c r="D29" s="42">
        <v>48217385620</v>
      </c>
      <c r="E29" s="43">
        <v>4.645</v>
      </c>
      <c r="F29" s="44">
        <v>44787000000</v>
      </c>
    </row>
    <row r="30" spans="1:6" ht="12.75">
      <c r="A30" s="40" t="s">
        <v>32</v>
      </c>
      <c r="B30" s="36" t="s">
        <v>33</v>
      </c>
      <c r="C30" s="41">
        <v>0.2389219187832845</v>
      </c>
      <c r="D30" s="42">
        <v>51208504250</v>
      </c>
      <c r="E30" s="43">
        <v>4.69</v>
      </c>
      <c r="F30" s="44">
        <v>49265000000</v>
      </c>
    </row>
    <row r="31" spans="1:6" ht="12.75">
      <c r="A31" s="40" t="s">
        <v>34</v>
      </c>
      <c r="B31" s="36" t="s">
        <v>35</v>
      </c>
      <c r="C31" s="41">
        <v>0.1666225685384537</v>
      </c>
      <c r="D31" s="42">
        <v>35712472730</v>
      </c>
      <c r="E31" s="43">
        <v>4.745</v>
      </c>
      <c r="F31" s="44">
        <v>33671000000</v>
      </c>
    </row>
    <row r="32" spans="1:6" ht="12.75">
      <c r="A32" s="40" t="s">
        <v>36</v>
      </c>
      <c r="B32" s="36" t="s">
        <v>37</v>
      </c>
      <c r="C32" s="41">
        <v>0.13218856143920665</v>
      </c>
      <c r="D32" s="42">
        <v>28332178750</v>
      </c>
      <c r="E32" s="43">
        <v>4.795</v>
      </c>
      <c r="F32" s="44">
        <v>26225000000</v>
      </c>
    </row>
    <row r="33" spans="1:6" ht="12.75">
      <c r="A33" s="40" t="s">
        <v>84</v>
      </c>
      <c r="B33" s="36" t="s">
        <v>85</v>
      </c>
      <c r="C33" s="41">
        <v>0.054771285718822144</v>
      </c>
      <c r="D33" s="42">
        <v>11739214350</v>
      </c>
      <c r="E33" s="43">
        <v>4.84</v>
      </c>
      <c r="F33" s="44">
        <v>10665000000</v>
      </c>
    </row>
    <row r="34" spans="1:6" ht="12.75">
      <c r="A34" s="45"/>
      <c r="B34" s="46" t="s">
        <v>1</v>
      </c>
      <c r="C34" s="47">
        <f>SUM(C28:C33)</f>
        <v>1</v>
      </c>
      <c r="D34" s="48">
        <f>SUM(D28:D33)</f>
        <v>214331546100</v>
      </c>
      <c r="E34" s="46" t="s">
        <v>1</v>
      </c>
      <c r="F34" s="49">
        <f>SUM(F28:F33)</f>
        <v>201753000000</v>
      </c>
    </row>
    <row r="35" spans="1:6" ht="12.75">
      <c r="A35" s="94"/>
      <c r="B35" s="95" t="s">
        <v>0</v>
      </c>
      <c r="C35" s="95" t="s">
        <v>0</v>
      </c>
      <c r="D35" s="95" t="s">
        <v>0</v>
      </c>
      <c r="E35" s="95" t="s">
        <v>0</v>
      </c>
      <c r="F35" s="96" t="s">
        <v>0</v>
      </c>
    </row>
    <row r="36" spans="1:6" ht="12.75">
      <c r="A36" s="2" t="s">
        <v>73</v>
      </c>
      <c r="B36" s="3"/>
      <c r="C36" s="4"/>
      <c r="D36" s="5"/>
      <c r="E36" s="3"/>
      <c r="F36" s="6"/>
    </row>
    <row r="37" spans="1:6" ht="12.75">
      <c r="A37" s="55" t="s">
        <v>74</v>
      </c>
      <c r="B37" s="60">
        <v>4.24346602</v>
      </c>
      <c r="C37" s="56"/>
      <c r="D37" s="57"/>
      <c r="E37" s="58"/>
      <c r="F37" s="59"/>
    </row>
    <row r="38" spans="1:6" ht="12.75">
      <c r="A38" s="29"/>
      <c r="B38" s="30" t="s">
        <v>3</v>
      </c>
      <c r="C38" s="30"/>
      <c r="D38" s="38" t="s">
        <v>5</v>
      </c>
      <c r="E38" s="38" t="s">
        <v>6</v>
      </c>
      <c r="F38" s="31" t="s">
        <v>7</v>
      </c>
    </row>
    <row r="39" spans="1:6" ht="13.5" thickBot="1">
      <c r="A39" s="62" t="s">
        <v>1</v>
      </c>
      <c r="B39" s="63"/>
      <c r="C39" s="63"/>
      <c r="D39" s="63"/>
      <c r="E39" s="63"/>
      <c r="F39" s="64"/>
    </row>
    <row r="40" spans="1:8" ht="12.75">
      <c r="A40" s="66" t="s">
        <v>28</v>
      </c>
      <c r="B40" s="70" t="s">
        <v>29</v>
      </c>
      <c r="C40" s="67"/>
      <c r="D40" s="42">
        <v>166011988204</v>
      </c>
      <c r="E40" s="43">
        <v>4.55</v>
      </c>
      <c r="F40" s="44">
        <v>157602327982.8</v>
      </c>
      <c r="H40" s="103"/>
    </row>
    <row r="41" spans="1:8" ht="12.75">
      <c r="A41" s="66" t="s">
        <v>30</v>
      </c>
      <c r="B41" s="36" t="s">
        <v>31</v>
      </c>
      <c r="C41" s="68"/>
      <c r="D41" s="42">
        <v>204608837452</v>
      </c>
      <c r="E41" s="43">
        <v>4.645</v>
      </c>
      <c r="F41" s="44">
        <v>190052112637.74</v>
      </c>
      <c r="H41" s="103"/>
    </row>
    <row r="42" spans="1:8" ht="12.75">
      <c r="A42" s="66" t="s">
        <v>32</v>
      </c>
      <c r="B42" s="36" t="s">
        <v>33</v>
      </c>
      <c r="C42" s="68"/>
      <c r="D42" s="42">
        <v>217301547720</v>
      </c>
      <c r="E42" s="43">
        <v>4.69</v>
      </c>
      <c r="F42" s="44">
        <v>209054353475.3</v>
      </c>
      <c r="H42" s="103"/>
    </row>
    <row r="43" spans="1:8" ht="12.75">
      <c r="A43" s="66" t="s">
        <v>34</v>
      </c>
      <c r="B43" s="36" t="s">
        <v>35</v>
      </c>
      <c r="C43" s="68"/>
      <c r="D43" s="42">
        <v>151544664520</v>
      </c>
      <c r="E43" s="43">
        <v>4.745</v>
      </c>
      <c r="F43" s="44">
        <v>142881744359.41998</v>
      </c>
      <c r="H43" s="103"/>
    </row>
    <row r="44" spans="1:8" ht="12.75">
      <c r="A44" s="66" t="s">
        <v>36</v>
      </c>
      <c r="B44" s="36" t="s">
        <v>37</v>
      </c>
      <c r="C44" s="68"/>
      <c r="D44" s="42">
        <v>120226637798</v>
      </c>
      <c r="E44" s="43">
        <v>4.795</v>
      </c>
      <c r="F44" s="44">
        <v>111284896374.49998</v>
      </c>
      <c r="H44" s="103"/>
    </row>
    <row r="45" spans="1:8" ht="12.75">
      <c r="A45" s="66" t="s">
        <v>84</v>
      </c>
      <c r="B45" s="71" t="s">
        <v>85</v>
      </c>
      <c r="C45" s="69"/>
      <c r="D45" s="42">
        <v>49814957196</v>
      </c>
      <c r="E45" s="43">
        <v>4.84</v>
      </c>
      <c r="F45" s="44">
        <v>45256565103.299995</v>
      </c>
      <c r="H45" s="103"/>
    </row>
    <row r="46" spans="1:6" ht="12.75">
      <c r="A46" s="50"/>
      <c r="B46" s="58" t="s">
        <v>1</v>
      </c>
      <c r="C46" s="52"/>
      <c r="D46" s="73">
        <f>SUM(D40:D45)</f>
        <v>909508632890</v>
      </c>
      <c r="E46" s="51" t="s">
        <v>1</v>
      </c>
      <c r="F46" s="61">
        <f>SUM(F40:F45)</f>
        <v>856131999933.06</v>
      </c>
    </row>
    <row r="47" spans="1:6" ht="12.75">
      <c r="A47" s="98"/>
      <c r="B47" s="98" t="s">
        <v>0</v>
      </c>
      <c r="C47" s="98" t="s">
        <v>0</v>
      </c>
      <c r="D47" s="98" t="s">
        <v>0</v>
      </c>
      <c r="E47" s="98" t="s">
        <v>0</v>
      </c>
      <c r="F47" s="98" t="s">
        <v>0</v>
      </c>
    </row>
    <row r="48" spans="1:6" ht="12.75">
      <c r="A48" s="37" t="s">
        <v>38</v>
      </c>
      <c r="B48" s="38" t="s">
        <v>3</v>
      </c>
      <c r="C48" s="38" t="s">
        <v>4</v>
      </c>
      <c r="D48" s="38" t="s">
        <v>5</v>
      </c>
      <c r="E48" s="38" t="s">
        <v>6</v>
      </c>
      <c r="F48" s="39" t="s">
        <v>7</v>
      </c>
    </row>
    <row r="49" spans="1:6" ht="13.5" thickBot="1">
      <c r="A49" s="97" t="s">
        <v>1</v>
      </c>
      <c r="B49" s="97"/>
      <c r="C49" s="97"/>
      <c r="D49" s="97"/>
      <c r="E49" s="97"/>
      <c r="F49" s="97"/>
    </row>
    <row r="50" spans="1:6" ht="12.75">
      <c r="A50" s="40" t="s">
        <v>39</v>
      </c>
      <c r="B50" s="36" t="s">
        <v>40</v>
      </c>
      <c r="C50" s="41">
        <v>0.01746419243410834</v>
      </c>
      <c r="D50" s="42">
        <v>4309565634</v>
      </c>
      <c r="E50" s="43">
        <v>1.883</v>
      </c>
      <c r="F50" s="44">
        <v>4117190000</v>
      </c>
    </row>
    <row r="51" spans="1:6" ht="12.75">
      <c r="A51" s="40" t="s">
        <v>41</v>
      </c>
      <c r="B51" s="36" t="s">
        <v>42</v>
      </c>
      <c r="C51" s="41">
        <v>0.07048000852912152</v>
      </c>
      <c r="D51" s="42">
        <v>17392056563</v>
      </c>
      <c r="E51" s="43">
        <v>1.223</v>
      </c>
      <c r="F51" s="44">
        <v>13819125000</v>
      </c>
    </row>
    <row r="52" spans="1:6" ht="12.75">
      <c r="A52" s="40" t="s">
        <v>43</v>
      </c>
      <c r="B52" s="36" t="s">
        <v>44</v>
      </c>
      <c r="C52" s="41">
        <v>0.22464480881986543</v>
      </c>
      <c r="D52" s="42">
        <v>55434658751</v>
      </c>
      <c r="E52" s="43">
        <v>1.933</v>
      </c>
      <c r="F52" s="44">
        <v>36893480000</v>
      </c>
    </row>
    <row r="53" spans="1:6" ht="12.75">
      <c r="A53" s="40" t="s">
        <v>45</v>
      </c>
      <c r="B53" s="36" t="s">
        <v>46</v>
      </c>
      <c r="C53" s="41">
        <v>0.23491329785529658</v>
      </c>
      <c r="D53" s="42">
        <v>57968570790</v>
      </c>
      <c r="E53" s="43">
        <v>1.948</v>
      </c>
      <c r="F53" s="44">
        <v>39558960000</v>
      </c>
    </row>
    <row r="54" spans="1:6" ht="12.75">
      <c r="A54" s="40" t="s">
        <v>47</v>
      </c>
      <c r="B54" s="36" t="s">
        <v>48</v>
      </c>
      <c r="C54" s="41">
        <v>0.33727793895291475</v>
      </c>
      <c r="D54" s="42">
        <v>83228664612</v>
      </c>
      <c r="E54" s="43">
        <v>1.858</v>
      </c>
      <c r="F54" s="44">
        <v>63882910000</v>
      </c>
    </row>
    <row r="55" spans="1:6" ht="12.75">
      <c r="A55" s="40" t="s">
        <v>49</v>
      </c>
      <c r="B55" s="36" t="s">
        <v>50</v>
      </c>
      <c r="C55" s="41">
        <v>0.11521975340869343</v>
      </c>
      <c r="D55" s="42">
        <v>28432296055</v>
      </c>
      <c r="E55" s="43">
        <v>1.863</v>
      </c>
      <c r="F55" s="44">
        <v>28435225000</v>
      </c>
    </row>
    <row r="56" spans="1:6" ht="12.75">
      <c r="A56" s="45"/>
      <c r="B56" s="46" t="s">
        <v>1</v>
      </c>
      <c r="C56" s="47">
        <f>SUM(C50:C55)</f>
        <v>1</v>
      </c>
      <c r="D56" s="48">
        <f>SUM(D50:D55)</f>
        <v>246765812405</v>
      </c>
      <c r="E56" s="46" t="s">
        <v>1</v>
      </c>
      <c r="F56" s="49">
        <f>SUM(F50:F55)</f>
        <v>186706890000</v>
      </c>
    </row>
    <row r="57" spans="1:6" ht="12.75">
      <c r="A57" s="98"/>
      <c r="B57" s="98" t="s">
        <v>0</v>
      </c>
      <c r="C57" s="98" t="s">
        <v>0</v>
      </c>
      <c r="D57" s="98" t="s">
        <v>0</v>
      </c>
      <c r="E57" s="98" t="s">
        <v>0</v>
      </c>
      <c r="F57" s="98" t="s">
        <v>0</v>
      </c>
    </row>
    <row r="58" spans="1:6" ht="12.75">
      <c r="A58" s="37" t="s">
        <v>51</v>
      </c>
      <c r="B58" s="38" t="s">
        <v>52</v>
      </c>
      <c r="C58" s="38" t="s">
        <v>53</v>
      </c>
      <c r="D58" s="38" t="s">
        <v>1</v>
      </c>
      <c r="E58" s="38" t="s">
        <v>1</v>
      </c>
      <c r="F58" s="39" t="s">
        <v>54</v>
      </c>
    </row>
    <row r="59" spans="1:6" ht="13.5" thickBot="1">
      <c r="A59" s="97" t="s">
        <v>1</v>
      </c>
      <c r="B59" s="97"/>
      <c r="C59" s="97"/>
      <c r="D59" s="97"/>
      <c r="E59" s="97"/>
      <c r="F59" s="97"/>
    </row>
    <row r="60" spans="1:6" ht="12.75">
      <c r="A60" s="40" t="s">
        <v>1</v>
      </c>
      <c r="B60" s="41">
        <f>D11/F60</f>
        <v>0.2092049837827134</v>
      </c>
      <c r="C60" s="41">
        <f>D24/F60</f>
        <v>0.7907950162172865</v>
      </c>
      <c r="D60" s="41">
        <f>B60+C60</f>
        <v>1</v>
      </c>
      <c r="E60" s="36" t="s">
        <v>1</v>
      </c>
      <c r="F60" s="44">
        <f>D24+D11</f>
        <v>639225978980</v>
      </c>
    </row>
    <row r="61" spans="1:6" ht="12.75">
      <c r="A61" s="93"/>
      <c r="B61" s="93" t="s">
        <v>0</v>
      </c>
      <c r="C61" s="93" t="s">
        <v>0</v>
      </c>
      <c r="D61" s="93" t="s">
        <v>0</v>
      </c>
      <c r="E61" s="93" t="s">
        <v>0</v>
      </c>
      <c r="F61" s="93" t="s">
        <v>0</v>
      </c>
    </row>
    <row r="62" spans="1:6" ht="12.75">
      <c r="A62" s="37" t="s">
        <v>55</v>
      </c>
      <c r="B62" s="38" t="s">
        <v>53</v>
      </c>
      <c r="C62" s="38" t="s">
        <v>56</v>
      </c>
      <c r="D62" s="38" t="s">
        <v>1</v>
      </c>
      <c r="E62" s="38" t="s">
        <v>1</v>
      </c>
      <c r="F62" s="39" t="s">
        <v>57</v>
      </c>
    </row>
    <row r="63" spans="1:6" ht="13.5" thickBot="1">
      <c r="A63" s="97" t="s">
        <v>1</v>
      </c>
      <c r="B63" s="97"/>
      <c r="C63" s="97"/>
      <c r="D63" s="97"/>
      <c r="E63" s="97"/>
      <c r="F63" s="97"/>
    </row>
    <row r="64" spans="1:6" ht="12.75">
      <c r="A64" s="40" t="s">
        <v>1</v>
      </c>
      <c r="B64" s="41">
        <f>D24/F64</f>
        <v>0.3572401460871924</v>
      </c>
      <c r="C64" s="41">
        <f>D46/F64</f>
        <v>0.6427598539128075</v>
      </c>
      <c r="D64" s="41">
        <f>B64+C64</f>
        <v>1</v>
      </c>
      <c r="E64" s="36" t="s">
        <v>1</v>
      </c>
      <c r="F64" s="44">
        <f>D24+D46</f>
        <v>1415005351304</v>
      </c>
    </row>
    <row r="65" spans="1:6" ht="12.75">
      <c r="A65" s="93"/>
      <c r="B65" s="93" t="s">
        <v>0</v>
      </c>
      <c r="C65" s="93" t="s">
        <v>0</v>
      </c>
      <c r="D65" s="93" t="s">
        <v>0</v>
      </c>
      <c r="E65" s="93" t="s">
        <v>0</v>
      </c>
      <c r="F65" s="93" t="s">
        <v>0</v>
      </c>
    </row>
    <row r="66" spans="1:6" ht="12.75">
      <c r="A66" s="37" t="s">
        <v>58</v>
      </c>
      <c r="B66" s="38" t="s">
        <v>59</v>
      </c>
      <c r="C66" s="38" t="s">
        <v>56</v>
      </c>
      <c r="D66" s="38" t="s">
        <v>1</v>
      </c>
      <c r="E66" s="38" t="s">
        <v>1</v>
      </c>
      <c r="F66" s="39" t="s">
        <v>60</v>
      </c>
    </row>
    <row r="67" spans="1:6" ht="13.5" thickBot="1">
      <c r="A67" s="102" t="s">
        <v>1</v>
      </c>
      <c r="B67" s="102"/>
      <c r="C67" s="102"/>
      <c r="D67" s="102"/>
      <c r="E67" s="102"/>
      <c r="F67" s="102"/>
    </row>
    <row r="68" spans="1:6" ht="12.75">
      <c r="A68" s="87" t="s">
        <v>1</v>
      </c>
      <c r="B68" s="88">
        <f>F60/F68</f>
        <v>0.4127408105176746</v>
      </c>
      <c r="C68" s="88">
        <f>D46/F68</f>
        <v>0.5872591894823254</v>
      </c>
      <c r="D68" s="88">
        <f>B68+C68</f>
        <v>1</v>
      </c>
      <c r="E68" s="89" t="s">
        <v>1</v>
      </c>
      <c r="F68" s="90">
        <f>D24+D11+D46</f>
        <v>1548734611870</v>
      </c>
    </row>
  </sheetData>
  <mergeCells count="17">
    <mergeCell ref="A1:F1"/>
    <mergeCell ref="A2:F2"/>
    <mergeCell ref="A3:F3"/>
    <mergeCell ref="A5:F5"/>
    <mergeCell ref="A35:F35"/>
    <mergeCell ref="A59:F59"/>
    <mergeCell ref="A61:F61"/>
    <mergeCell ref="A12:F12"/>
    <mergeCell ref="A14:F14"/>
    <mergeCell ref="A25:F25"/>
    <mergeCell ref="A27:F27"/>
    <mergeCell ref="A63:F63"/>
    <mergeCell ref="A65:F65"/>
    <mergeCell ref="A67:F67"/>
    <mergeCell ref="A47:F47"/>
    <mergeCell ref="A49:F49"/>
    <mergeCell ref="A57:F57"/>
  </mergeCells>
  <printOptions/>
  <pageMargins left="0.75" right="0.75" top="1" bottom="1" header="0.5" footer="0.5"/>
  <pageSetup fitToHeight="0" fitToWidth="1" horizontalDpi="300" verticalDpi="300" orientation="portrait" paperSize="9" scale="95" r:id="rId1"/>
  <headerFooter alignWithMargins="0">
    <oddFooter>&amp;LOMRX Weight Report at 2007-10-10&amp;CGenerated at 2007-10-10 10:25:32&amp;R&amp;P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OMX</cp:lastModifiedBy>
  <cp:lastPrinted>2007-10-10T08:40:25Z</cp:lastPrinted>
  <dcterms:created xsi:type="dcterms:W3CDTF">2006-09-12T08:27:39Z</dcterms:created>
  <dcterms:modified xsi:type="dcterms:W3CDTF">2007-10-10T09:04:59Z</dcterms:modified>
  <cp:category/>
  <cp:version/>
  <cp:contentType/>
  <cp:contentStatus/>
</cp:coreProperties>
</file>