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eyFig." sheetId="1" r:id="rId1"/>
    <sheet name="OMRX Weight Report" sheetId="2" r:id="rId2"/>
  </sheets>
  <definedNames>
    <definedName name="_xlnm.Print_Titles" localSheetId="1">'OMRX Weight Report'!$4:$56</definedName>
  </definedNames>
  <calcPr fullCalcOnLoad="1"/>
</workbook>
</file>

<file path=xl/sharedStrings.xml><?xml version="1.0" encoding="utf-8"?>
<sst xmlns="http://schemas.openxmlformats.org/spreadsheetml/2006/main" count="210" uniqueCount="90">
  <si>
    <t>OMRX Weights</t>
  </si>
  <si>
    <t/>
  </si>
  <si>
    <t>OMRXTBILL</t>
  </si>
  <si>
    <t>ISIN</t>
  </si>
  <si>
    <t>Weight</t>
  </si>
  <si>
    <t>Market Cap</t>
  </si>
  <si>
    <t>Yield</t>
  </si>
  <si>
    <t>Nom. Amount</t>
  </si>
  <si>
    <t>OMRXTBOND</t>
  </si>
  <si>
    <t>RGKB 1041</t>
  </si>
  <si>
    <t>SE0000412389</t>
  </si>
  <si>
    <t>RGKB 1043</t>
  </si>
  <si>
    <t>SE0000460297</t>
  </si>
  <si>
    <t>RGKB 1045</t>
  </si>
  <si>
    <t>SE0000722852</t>
  </si>
  <si>
    <t>RGKB 1046</t>
  </si>
  <si>
    <t>SE0000909640</t>
  </si>
  <si>
    <t>RGKB 1047</t>
  </si>
  <si>
    <t>SE0001149311</t>
  </si>
  <si>
    <t>RGKB 1048</t>
  </si>
  <si>
    <t>SE0001173709</t>
  </si>
  <si>
    <t>RGKB 1049</t>
  </si>
  <si>
    <t>SE0001250135</t>
  </si>
  <si>
    <t>RGKB 1050</t>
  </si>
  <si>
    <t>SE0001517699</t>
  </si>
  <si>
    <t>OMRXMORT</t>
  </si>
  <si>
    <t>SHYB 1568</t>
  </si>
  <si>
    <t>SE0001078064</t>
  </si>
  <si>
    <t>SHYB 1569</t>
  </si>
  <si>
    <t>SE0001182866</t>
  </si>
  <si>
    <t>SHYB 1570</t>
  </si>
  <si>
    <t>SE0001292897</t>
  </si>
  <si>
    <t>SHYB 1571</t>
  </si>
  <si>
    <t>SE0001384769</t>
  </si>
  <si>
    <t>SHYB 1572</t>
  </si>
  <si>
    <t>SE0001384777</t>
  </si>
  <si>
    <t>OMRXREAL</t>
  </si>
  <si>
    <t>RGKB 3001</t>
  </si>
  <si>
    <t>SE0000235434</t>
  </si>
  <si>
    <t>RGKB 3102</t>
  </si>
  <si>
    <t>SE0000317943</t>
  </si>
  <si>
    <t>RGKB 3104</t>
  </si>
  <si>
    <t>SE0000556599</t>
  </si>
  <si>
    <t>RGKB 3105</t>
  </si>
  <si>
    <t>SE0000555955</t>
  </si>
  <si>
    <t>RGKB 3106</t>
  </si>
  <si>
    <t>SE0001517707</t>
  </si>
  <si>
    <t>OMRX-GOVT</t>
  </si>
  <si>
    <t>T-Bill</t>
  </si>
  <si>
    <t>T-Bond</t>
  </si>
  <si>
    <t>Market Cap Govt</t>
  </si>
  <si>
    <t>OMRX-BOND</t>
  </si>
  <si>
    <t>Mort</t>
  </si>
  <si>
    <t>Market Cap Bond</t>
  </si>
  <si>
    <t>OMRX-TOT</t>
  </si>
  <si>
    <t>Govt</t>
  </si>
  <si>
    <t>Market Cap Tot</t>
  </si>
  <si>
    <t>OMRX key figures</t>
  </si>
  <si>
    <t xml:space="preserve">  </t>
  </si>
  <si>
    <t>Index</t>
  </si>
  <si>
    <t>Duration</t>
  </si>
  <si>
    <t>OMRX-TBILL</t>
  </si>
  <si>
    <t>OMRX-TBOND</t>
  </si>
  <si>
    <t>OMRX-MORT</t>
  </si>
  <si>
    <t>OMRX-O/N</t>
  </si>
  <si>
    <t>OMRX-REAL</t>
  </si>
  <si>
    <t>Return %</t>
  </si>
  <si>
    <t xml:space="preserve">    Return %</t>
  </si>
  <si>
    <t>last month</t>
  </si>
  <si>
    <t>Mortgage bond volumes in OMRXBOND and TOT</t>
  </si>
  <si>
    <t>Mortgage factor:</t>
  </si>
  <si>
    <t>RGKB 1051</t>
  </si>
  <si>
    <t>SE0001811399</t>
  </si>
  <si>
    <t xml:space="preserve">    since 20061229</t>
  </si>
  <si>
    <t>RGKT 0803</t>
  </si>
  <si>
    <t>SE0001961616</t>
  </si>
  <si>
    <t>RGKT 0806</t>
  </si>
  <si>
    <t>SE0001998907</t>
  </si>
  <si>
    <t>RGKT 0809</t>
  </si>
  <si>
    <t>SE0002015008</t>
  </si>
  <si>
    <t>SHYB 1573</t>
  </si>
  <si>
    <t>SE0001384785</t>
  </si>
  <si>
    <t>2007-11-12 (November 12, 2007)</t>
  </si>
  <si>
    <t>RGKT 0801</t>
  </si>
  <si>
    <t>SE0002180257</t>
  </si>
  <si>
    <t>RGKT 0802</t>
  </si>
  <si>
    <t>SE0002215210</t>
  </si>
  <si>
    <t>RGKB 1052</t>
  </si>
  <si>
    <t>SE0002241083</t>
  </si>
  <si>
    <t>2007-12-12 (December 12, 2007)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</si>
</sst>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#,##0.000"/>
    <numFmt numFmtId="182" formatCode="#,##0.00000"/>
    <numFmt numFmtId="183" formatCode="#,##0.00000000"/>
    <numFmt numFmtId="184" formatCode="0.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0"/>
    <numFmt numFmtId="190" formatCode="0.0000000"/>
    <numFmt numFmtId="191" formatCode="0.00000"/>
    <numFmt numFmtId="192" formatCode="0.000"/>
    <numFmt numFmtId="193" formatCode="0.000000"/>
    <numFmt numFmtId="194" formatCode="0.0000"/>
    <numFmt numFmtId="195" formatCode="#,##0.0000"/>
    <numFmt numFmtId="196" formatCode="#,##0.000000"/>
    <numFmt numFmtId="197" formatCode="#,##0.0"/>
  </numFmts>
  <fonts count="11">
    <font>
      <sz val="10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/>
      <right style="thin">
        <color indexed="9"/>
      </right>
      <top style="thin"/>
      <bottom>
        <color indexed="9"/>
      </bottom>
    </border>
    <border>
      <left style="thin">
        <color indexed="9"/>
      </left>
      <right style="thin">
        <color indexed="9"/>
      </right>
      <top style="thin"/>
      <bottom>
        <color indexed="9"/>
      </bottom>
    </border>
    <border>
      <left style="thin">
        <color indexed="9"/>
      </left>
      <right style="thin"/>
      <top style="thin"/>
      <bottom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5" fillId="2" borderId="0" xfId="0" applyFont="1" applyFill="1" applyBorder="1" applyAlignment="1">
      <alignment/>
    </xf>
    <xf numFmtId="180" fontId="5" fillId="2" borderId="0" xfId="0" applyFont="1" applyFill="1" applyBorder="1" applyAlignment="1">
      <alignment/>
    </xf>
    <xf numFmtId="180" fontId="5" fillId="2" borderId="2" xfId="0" applyFont="1" applyFill="1" applyBorder="1" applyAlignment="1">
      <alignment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 quotePrefix="1">
      <alignment horizontal="right"/>
      <protection/>
    </xf>
    <xf numFmtId="0" fontId="1" fillId="2" borderId="4" xfId="0" applyFont="1" applyFill="1" applyBorder="1" applyAlignment="1" applyProtection="1">
      <alignment horizontal="left"/>
      <protection/>
    </xf>
    <xf numFmtId="0" fontId="0" fillId="2" borderId="6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2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horizontal="right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2" xfId="0" applyFont="1" applyFill="1" applyBorder="1" applyAlignment="1" applyProtection="1" quotePrefix="1">
      <alignment horizontal="right"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right"/>
    </xf>
    <xf numFmtId="0" fontId="6" fillId="2" borderId="5" xfId="0" applyFont="1" applyFill="1" applyBorder="1" applyAlignment="1" applyProtection="1">
      <alignment horizontal="right"/>
      <protection/>
    </xf>
    <xf numFmtId="4" fontId="5" fillId="2" borderId="0" xfId="0" applyNumberFormat="1" applyFont="1" applyFill="1" applyBorder="1" applyAlignment="1">
      <alignment/>
    </xf>
    <xf numFmtId="4" fontId="5" fillId="2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7" xfId="0" applyBorder="1" applyAlignment="1">
      <alignment/>
    </xf>
    <xf numFmtId="10" fontId="0" fillId="0" borderId="13" xfId="0" applyBorder="1" applyAlignment="1">
      <alignment/>
    </xf>
    <xf numFmtId="180" fontId="0" fillId="0" borderId="13" xfId="0" applyBorder="1" applyAlignment="1">
      <alignment/>
    </xf>
    <xf numFmtId="181" fontId="0" fillId="0" borderId="13" xfId="0" applyBorder="1" applyAlignment="1">
      <alignment/>
    </xf>
    <xf numFmtId="18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0" fontId="0" fillId="0" borderId="20" xfId="0" applyBorder="1" applyAlignment="1">
      <alignment/>
    </xf>
    <xf numFmtId="180" fontId="0" fillId="0" borderId="20" xfId="0" applyBorder="1" applyAlignment="1">
      <alignment/>
    </xf>
    <xf numFmtId="180" fontId="0" fillId="0" borderId="21" xfId="0" applyBorder="1" applyAlignment="1">
      <alignment/>
    </xf>
    <xf numFmtId="0" fontId="5" fillId="2" borderId="22" xfId="0" applyFont="1" applyFill="1" applyBorder="1" applyAlignment="1">
      <alignment/>
    </xf>
    <xf numFmtId="10" fontId="5" fillId="2" borderId="23" xfId="0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6" fillId="2" borderId="24" xfId="0" applyFont="1" applyFill="1" applyBorder="1" applyAlignment="1">
      <alignment/>
    </xf>
    <xf numFmtId="10" fontId="5" fillId="2" borderId="25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2" borderId="25" xfId="0" applyFont="1" applyFill="1" applyBorder="1" applyAlignment="1">
      <alignment/>
    </xf>
    <xf numFmtId="180" fontId="5" fillId="2" borderId="26" xfId="0" applyFont="1" applyFill="1" applyBorder="1" applyAlignment="1">
      <alignment/>
    </xf>
    <xf numFmtId="184" fontId="7" fillId="0" borderId="7" xfId="0" applyNumberFormat="1" applyFont="1" applyFill="1" applyBorder="1" applyAlignment="1">
      <alignment horizontal="left"/>
    </xf>
    <xf numFmtId="181" fontId="0" fillId="0" borderId="27" xfId="0" applyBorder="1" applyAlignment="1">
      <alignment/>
    </xf>
    <xf numFmtId="181" fontId="0" fillId="0" borderId="28" xfId="0" applyBorder="1" applyAlignment="1">
      <alignment/>
    </xf>
    <xf numFmtId="181" fontId="0" fillId="0" borderId="29" xfId="0" applyBorder="1" applyAlignment="1">
      <alignment/>
    </xf>
    <xf numFmtId="4" fontId="5" fillId="2" borderId="0" xfId="0" applyNumberFormat="1" applyFont="1" applyFill="1" applyBorder="1" applyAlignment="1">
      <alignment/>
    </xf>
    <xf numFmtId="181" fontId="0" fillId="0" borderId="30" xfId="0" applyBorder="1" applyAlignment="1">
      <alignment/>
    </xf>
    <xf numFmtId="181" fontId="0" fillId="0" borderId="31" xfId="0" applyBorder="1" applyAlignment="1">
      <alignment/>
    </xf>
    <xf numFmtId="181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23" xfId="0" applyNumberFormat="1" applyBorder="1" applyAlignment="1">
      <alignment/>
    </xf>
    <xf numFmtId="182" fontId="5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4" fontId="5" fillId="2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horizontal="right"/>
    </xf>
    <xf numFmtId="0" fontId="0" fillId="0" borderId="35" xfId="0" applyBorder="1" applyAlignment="1">
      <alignment/>
    </xf>
    <xf numFmtId="180" fontId="0" fillId="0" borderId="36" xfId="0" applyBorder="1" applyAlignment="1">
      <alignment/>
    </xf>
    <xf numFmtId="180" fontId="0" fillId="0" borderId="37" xfId="0" applyBorder="1" applyAlignment="1">
      <alignment/>
    </xf>
    <xf numFmtId="180" fontId="0" fillId="0" borderId="38" xfId="0" applyBorder="1" applyAlignment="1">
      <alignment/>
    </xf>
    <xf numFmtId="181" fontId="0" fillId="0" borderId="33" xfId="0" applyBorder="1" applyAlignment="1">
      <alignment/>
    </xf>
    <xf numFmtId="181" fontId="5" fillId="2" borderId="0" xfId="0" applyNumberFormat="1" applyFont="1" applyFill="1" applyBorder="1" applyAlignment="1">
      <alignment/>
    </xf>
    <xf numFmtId="181" fontId="5" fillId="2" borderId="39" xfId="0" applyNumberFormat="1" applyFont="1" applyFill="1" applyBorder="1" applyAlignment="1">
      <alignment/>
    </xf>
    <xf numFmtId="181" fontId="5" fillId="2" borderId="0" xfId="0" applyNumberFormat="1" applyFont="1" applyFill="1" applyBorder="1" applyAlignment="1">
      <alignment/>
    </xf>
    <xf numFmtId="181" fontId="5" fillId="2" borderId="40" xfId="0" applyNumberFormat="1" applyFont="1" applyFill="1" applyBorder="1" applyAlignment="1">
      <alignment/>
    </xf>
    <xf numFmtId="181" fontId="5" fillId="2" borderId="41" xfId="0" applyNumberFormat="1" applyFont="1" applyFill="1" applyBorder="1" applyAlignment="1">
      <alignment/>
    </xf>
    <xf numFmtId="4" fontId="0" fillId="2" borderId="0" xfId="0" applyNumberFormat="1" applyFill="1" applyAlignment="1">
      <alignment/>
    </xf>
    <xf numFmtId="181" fontId="0" fillId="2" borderId="0" xfId="0" applyNumberFormat="1" applyFill="1" applyAlignment="1">
      <alignment/>
    </xf>
    <xf numFmtId="4" fontId="5" fillId="2" borderId="6" xfId="0" applyNumberFormat="1" applyFont="1" applyFill="1" applyBorder="1" applyAlignment="1">
      <alignment/>
    </xf>
    <xf numFmtId="4" fontId="5" fillId="2" borderId="7" xfId="0" applyNumberFormat="1" applyFont="1" applyFill="1" applyBorder="1" applyAlignment="1">
      <alignment/>
    </xf>
    <xf numFmtId="4" fontId="5" fillId="2" borderId="42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4" fontId="5" fillId="2" borderId="43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0" fontId="0" fillId="0" borderId="45" xfId="0" applyBorder="1" applyAlignment="1">
      <alignment/>
    </xf>
    <xf numFmtId="180" fontId="0" fillId="0" borderId="45" xfId="0" applyBorder="1" applyAlignment="1">
      <alignment/>
    </xf>
    <xf numFmtId="180" fontId="0" fillId="0" borderId="46" xfId="0" applyBorder="1" applyAlignment="1">
      <alignment/>
    </xf>
    <xf numFmtId="181" fontId="0" fillId="0" borderId="45" xfId="0" applyBorder="1" applyAlignment="1">
      <alignment/>
    </xf>
    <xf numFmtId="0" fontId="5" fillId="2" borderId="23" xfId="0" applyFont="1" applyFill="1" applyBorder="1" applyAlignment="1">
      <alignment/>
    </xf>
    <xf numFmtId="180" fontId="0" fillId="0" borderId="0" xfId="0" applyNumberFormat="1" applyAlignment="1">
      <alignment/>
    </xf>
    <xf numFmtId="0" fontId="2" fillId="2" borderId="47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J8" sqref="J8"/>
    </sheetView>
  </sheetViews>
  <sheetFormatPr defaultColWidth="9.140625" defaultRowHeight="12.75"/>
  <cols>
    <col min="1" max="1" width="27.421875" style="16" bestFit="1" customWidth="1"/>
    <col min="2" max="2" width="10.8515625" style="16" bestFit="1" customWidth="1"/>
    <col min="3" max="3" width="4.57421875" style="16" customWidth="1"/>
    <col min="4" max="4" width="10.140625" style="16" customWidth="1"/>
    <col min="5" max="5" width="16.421875" style="16" bestFit="1" customWidth="1"/>
    <col min="6" max="6" width="9.00390625" style="16" customWidth="1"/>
    <col min="7" max="16384" width="9.140625" style="16" customWidth="1"/>
  </cols>
  <sheetData>
    <row r="1" spans="1:6" ht="20.25">
      <c r="A1" s="12" t="s">
        <v>57</v>
      </c>
      <c r="B1" s="13"/>
      <c r="C1" s="13"/>
      <c r="D1" s="13"/>
      <c r="E1" s="14"/>
      <c r="F1" s="15"/>
    </row>
    <row r="2" spans="1:6" ht="15">
      <c r="A2" s="101" t="s">
        <v>82</v>
      </c>
      <c r="B2" s="102"/>
      <c r="C2" s="102"/>
      <c r="D2" s="102"/>
      <c r="E2" s="102"/>
      <c r="F2" s="17"/>
    </row>
    <row r="3" spans="1:6" ht="12.75">
      <c r="A3" s="18"/>
      <c r="B3" s="19"/>
      <c r="C3" s="19"/>
      <c r="D3" s="19"/>
      <c r="E3" s="19"/>
      <c r="F3" s="20"/>
    </row>
    <row r="4" spans="1:6" ht="12.75">
      <c r="A4" s="21" t="s">
        <v>58</v>
      </c>
      <c r="B4" s="22" t="s">
        <v>59</v>
      </c>
      <c r="C4" s="22"/>
      <c r="D4" s="22" t="s">
        <v>59</v>
      </c>
      <c r="E4" s="22" t="s">
        <v>60</v>
      </c>
      <c r="F4" s="31" t="s">
        <v>60</v>
      </c>
    </row>
    <row r="5" spans="1:6" ht="12.75">
      <c r="A5" s="23" t="s">
        <v>58</v>
      </c>
      <c r="B5" s="24">
        <v>20071130</v>
      </c>
      <c r="C5" s="24"/>
      <c r="D5" s="25">
        <v>20061229</v>
      </c>
      <c r="E5" s="24">
        <v>20071130</v>
      </c>
      <c r="F5" s="26">
        <v>20071212</v>
      </c>
    </row>
    <row r="6" spans="1:8" ht="12.75">
      <c r="A6" s="27" t="s">
        <v>61</v>
      </c>
      <c r="B6" s="32">
        <v>2940.3335261907</v>
      </c>
      <c r="C6" s="68"/>
      <c r="D6" s="32">
        <v>2851.22264896948</v>
      </c>
      <c r="E6" s="78">
        <v>0.368</v>
      </c>
      <c r="F6" s="79">
        <v>0.301</v>
      </c>
      <c r="H6" s="72"/>
    </row>
    <row r="7" spans="1:8" ht="12.75">
      <c r="A7" s="27" t="s">
        <v>62</v>
      </c>
      <c r="B7" s="32">
        <v>4650.61927006875</v>
      </c>
      <c r="C7" s="68"/>
      <c r="D7" s="61">
        <v>4558.2258667009</v>
      </c>
      <c r="E7" s="80">
        <v>5.095</v>
      </c>
      <c r="F7" s="79">
        <v>5.065</v>
      </c>
      <c r="H7" s="72"/>
    </row>
    <row r="8" spans="1:8" ht="12.75">
      <c r="A8" s="27" t="s">
        <v>47</v>
      </c>
      <c r="B8" s="32">
        <v>4017.17078893169</v>
      </c>
      <c r="C8" s="68"/>
      <c r="D8" s="32">
        <v>3925.70597615814</v>
      </c>
      <c r="E8" s="78">
        <v>4.46</v>
      </c>
      <c r="F8" s="79">
        <v>4.104</v>
      </c>
      <c r="H8" s="72"/>
    </row>
    <row r="9" spans="1:8" ht="12.75">
      <c r="A9" s="27" t="s">
        <v>63</v>
      </c>
      <c r="B9" s="32">
        <v>4278.32999891514</v>
      </c>
      <c r="C9" s="68"/>
      <c r="D9" s="32">
        <v>4173.54361384383</v>
      </c>
      <c r="E9" s="80">
        <v>2.554</v>
      </c>
      <c r="F9" s="79">
        <v>2.568</v>
      </c>
      <c r="H9" s="72"/>
    </row>
    <row r="10" spans="1:8" ht="12.75">
      <c r="A10" s="27" t="s">
        <v>51</v>
      </c>
      <c r="B10" s="32">
        <v>4413.57800572006</v>
      </c>
      <c r="C10" s="68"/>
      <c r="D10" s="32">
        <v>4312.18861441741</v>
      </c>
      <c r="E10" s="78">
        <v>3.459</v>
      </c>
      <c r="F10" s="79">
        <v>3.487</v>
      </c>
      <c r="H10" s="72"/>
    </row>
    <row r="11" spans="1:8" ht="12.75">
      <c r="A11" s="27" t="s">
        <v>54</v>
      </c>
      <c r="B11" s="32">
        <v>4177.04282945291</v>
      </c>
      <c r="C11" s="68"/>
      <c r="D11" s="32">
        <v>4077.81569698346</v>
      </c>
      <c r="E11" s="80">
        <v>3.297</v>
      </c>
      <c r="F11" s="79">
        <v>3.216</v>
      </c>
      <c r="H11" s="69"/>
    </row>
    <row r="12" spans="1:8" ht="12.75">
      <c r="A12" s="27" t="s">
        <v>64</v>
      </c>
      <c r="B12" s="32">
        <v>2986.57277270177</v>
      </c>
      <c r="C12" s="68"/>
      <c r="D12" s="32">
        <v>2892.7482977952</v>
      </c>
      <c r="E12" s="78"/>
      <c r="F12" s="79"/>
      <c r="H12" s="70"/>
    </row>
    <row r="13" spans="1:8" ht="12.75">
      <c r="A13" s="6" t="s">
        <v>65</v>
      </c>
      <c r="B13" s="33">
        <v>4605.52802065567</v>
      </c>
      <c r="C13" s="50"/>
      <c r="D13" s="33">
        <v>4441.07379981018</v>
      </c>
      <c r="E13" s="81">
        <v>9.952</v>
      </c>
      <c r="F13" s="82">
        <v>9.904</v>
      </c>
      <c r="H13" s="69"/>
    </row>
    <row r="14" spans="1:6" ht="12.75">
      <c r="A14" s="7"/>
      <c r="B14" s="8"/>
      <c r="C14" s="8"/>
      <c r="D14" s="8"/>
      <c r="E14" s="8"/>
      <c r="F14" s="9"/>
    </row>
    <row r="15" spans="1:4" ht="12.75">
      <c r="A15" s="10" t="s">
        <v>58</v>
      </c>
      <c r="B15" s="22" t="s">
        <v>66</v>
      </c>
      <c r="C15" s="22"/>
      <c r="D15" s="11" t="s">
        <v>67</v>
      </c>
    </row>
    <row r="16" spans="1:6" ht="12.75">
      <c r="A16" s="27" t="s">
        <v>58</v>
      </c>
      <c r="B16" s="25" t="s">
        <v>68</v>
      </c>
      <c r="C16" s="25"/>
      <c r="D16" s="26" t="s">
        <v>73</v>
      </c>
      <c r="F16" s="70"/>
    </row>
    <row r="17" spans="1:10" ht="12.75">
      <c r="A17" s="10" t="s">
        <v>61</v>
      </c>
      <c r="B17" s="85">
        <v>0.33831945482867276</v>
      </c>
      <c r="C17" s="87"/>
      <c r="D17" s="90">
        <v>3.125356669477486</v>
      </c>
      <c r="E17" s="71"/>
      <c r="F17" s="51"/>
      <c r="G17" s="71"/>
      <c r="I17" s="84"/>
      <c r="J17" s="83"/>
    </row>
    <row r="18" spans="1:10" ht="12.75">
      <c r="A18" s="27" t="s">
        <v>62</v>
      </c>
      <c r="B18" s="71">
        <v>0.8584425517423666</v>
      </c>
      <c r="C18" s="88"/>
      <c r="D18" s="91">
        <v>2.026959744202439</v>
      </c>
      <c r="E18" s="71"/>
      <c r="F18" s="51"/>
      <c r="G18" s="71"/>
      <c r="I18" s="84"/>
      <c r="J18" s="83"/>
    </row>
    <row r="19" spans="1:10" ht="12.75">
      <c r="A19" s="27" t="s">
        <v>47</v>
      </c>
      <c r="B19" s="71">
        <v>0.7661216408036076</v>
      </c>
      <c r="C19" s="88"/>
      <c r="D19" s="91">
        <v>2.329894631157825</v>
      </c>
      <c r="E19" s="71"/>
      <c r="F19" s="51"/>
      <c r="G19" s="71"/>
      <c r="I19" s="84"/>
      <c r="J19" s="83"/>
    </row>
    <row r="20" spans="1:10" ht="12.75">
      <c r="A20" s="27" t="s">
        <v>63</v>
      </c>
      <c r="B20" s="71">
        <v>0.3755972841052113</v>
      </c>
      <c r="C20" s="88"/>
      <c r="D20" s="91">
        <v>2.510729364938924</v>
      </c>
      <c r="E20" s="71"/>
      <c r="F20" s="51"/>
      <c r="G20" s="71"/>
      <c r="I20" s="84"/>
      <c r="J20" s="83"/>
    </row>
    <row r="21" spans="1:10" ht="12.75">
      <c r="A21" s="27" t="s">
        <v>51</v>
      </c>
      <c r="B21" s="71">
        <v>0.5498933180084098</v>
      </c>
      <c r="C21" s="88"/>
      <c r="D21" s="91">
        <v>2.3512281203021734</v>
      </c>
      <c r="E21" s="71"/>
      <c r="F21" s="51"/>
      <c r="G21" s="71"/>
      <c r="I21" s="84"/>
      <c r="J21" s="83"/>
    </row>
    <row r="22" spans="1:10" ht="12.75">
      <c r="A22" s="27" t="s">
        <v>54</v>
      </c>
      <c r="B22" s="71">
        <v>0.5353035162378283</v>
      </c>
      <c r="C22" s="88"/>
      <c r="D22" s="91">
        <v>2.433340293992514</v>
      </c>
      <c r="E22" s="71"/>
      <c r="F22" s="51"/>
      <c r="G22" s="71"/>
      <c r="I22" s="84"/>
      <c r="J22" s="83"/>
    </row>
    <row r="23" spans="1:10" ht="12.75">
      <c r="A23" s="27" t="s">
        <v>64</v>
      </c>
      <c r="B23" s="71">
        <v>0.33598213871435245</v>
      </c>
      <c r="C23" s="88"/>
      <c r="D23" s="91">
        <v>3.2434372177517767</v>
      </c>
      <c r="E23" s="71"/>
      <c r="F23" s="51"/>
      <c r="G23" s="71"/>
      <c r="I23" s="84"/>
      <c r="J23" s="83"/>
    </row>
    <row r="24" spans="1:10" ht="12.75">
      <c r="A24" s="6" t="s">
        <v>65</v>
      </c>
      <c r="B24" s="86">
        <v>2.5190636552976375</v>
      </c>
      <c r="C24" s="89"/>
      <c r="D24" s="92">
        <v>3.7030283273499887</v>
      </c>
      <c r="E24" s="71"/>
      <c r="F24" s="51"/>
      <c r="G24" s="71"/>
      <c r="I24" s="84"/>
      <c r="J24" s="83"/>
    </row>
    <row r="25" ht="12.75">
      <c r="F25" s="70"/>
    </row>
    <row r="26" ht="12.75">
      <c r="F26" s="70"/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workbookViewId="0" topLeftCell="A1">
      <selection activeCell="D72" sqref="D72"/>
    </sheetView>
  </sheetViews>
  <sheetFormatPr defaultColWidth="9.140625" defaultRowHeight="12.75"/>
  <cols>
    <col min="1" max="2" width="15.57421875" style="0" customWidth="1"/>
    <col min="4" max="4" width="23.421875" style="0" customWidth="1"/>
    <col min="6" max="6" width="19.57421875" style="0" customWidth="1"/>
    <col min="7" max="8" width="12.421875" style="0" bestFit="1" customWidth="1"/>
  </cols>
  <sheetData>
    <row r="1" spans="1:6" ht="20.25">
      <c r="A1" s="109" t="s">
        <v>0</v>
      </c>
      <c r="B1" s="109"/>
      <c r="C1" s="109"/>
      <c r="D1" s="109"/>
      <c r="E1" s="109"/>
      <c r="F1" s="109"/>
    </row>
    <row r="2" spans="1:6" ht="15">
      <c r="A2" s="110" t="s">
        <v>89</v>
      </c>
      <c r="B2" s="110"/>
      <c r="C2" s="110"/>
      <c r="D2" s="110"/>
      <c r="E2" s="110"/>
      <c r="F2" s="110"/>
    </row>
    <row r="3" spans="1:6" ht="12.75">
      <c r="A3" s="111" t="s">
        <v>1</v>
      </c>
      <c r="B3" s="111"/>
      <c r="C3" s="111"/>
      <c r="D3" s="111"/>
      <c r="E3" s="111"/>
      <c r="F3" s="111"/>
    </row>
    <row r="4" spans="1:6" ht="12.75">
      <c r="A4" s="35" t="s">
        <v>2</v>
      </c>
      <c r="B4" s="36" t="s">
        <v>3</v>
      </c>
      <c r="C4" s="36" t="s">
        <v>4</v>
      </c>
      <c r="D4" s="36" t="s">
        <v>5</v>
      </c>
      <c r="E4" s="36" t="s">
        <v>6</v>
      </c>
      <c r="F4" s="37" t="s">
        <v>7</v>
      </c>
    </row>
    <row r="5" spans="1:6" ht="12.75">
      <c r="A5" s="104" t="s">
        <v>1</v>
      </c>
      <c r="B5" s="104"/>
      <c r="C5" s="104"/>
      <c r="D5" s="104"/>
      <c r="E5" s="104"/>
      <c r="F5" s="104"/>
    </row>
    <row r="6" spans="1:6" ht="12.75">
      <c r="A6" s="38" t="s">
        <v>83</v>
      </c>
      <c r="B6" s="34" t="s">
        <v>84</v>
      </c>
      <c r="C6" s="39">
        <v>0.13233562333422946</v>
      </c>
      <c r="D6" s="40">
        <v>16573901670</v>
      </c>
      <c r="E6" s="41">
        <v>3.94</v>
      </c>
      <c r="F6" s="42">
        <v>16635575000</v>
      </c>
    </row>
    <row r="7" spans="1:6" ht="12.75">
      <c r="A7" s="38" t="s">
        <v>85</v>
      </c>
      <c r="B7" s="34" t="s">
        <v>86</v>
      </c>
      <c r="C7" s="39">
        <v>0.29456473123739013</v>
      </c>
      <c r="D7" s="40">
        <v>36891705861</v>
      </c>
      <c r="E7" s="41">
        <v>4.025</v>
      </c>
      <c r="F7" s="42">
        <v>37176310000</v>
      </c>
    </row>
    <row r="8" spans="1:6" ht="12.75">
      <c r="A8" s="38" t="s">
        <v>74</v>
      </c>
      <c r="B8" s="34" t="s">
        <v>75</v>
      </c>
      <c r="C8" s="39">
        <v>0.3484277125751232</v>
      </c>
      <c r="D8" s="40">
        <v>43637582246</v>
      </c>
      <c r="E8" s="41">
        <v>4.115</v>
      </c>
      <c r="F8" s="42">
        <v>44121420000</v>
      </c>
    </row>
    <row r="9" spans="1:6" ht="12.75">
      <c r="A9" s="38" t="s">
        <v>76</v>
      </c>
      <c r="B9" s="34" t="s">
        <v>77</v>
      </c>
      <c r="C9" s="39">
        <v>0.13232996916656084</v>
      </c>
      <c r="D9" s="40">
        <v>16573193534</v>
      </c>
      <c r="E9" s="41">
        <v>4.12</v>
      </c>
      <c r="F9" s="42">
        <v>16929775000</v>
      </c>
    </row>
    <row r="10" spans="1:6" ht="12.75">
      <c r="A10" s="38" t="s">
        <v>78</v>
      </c>
      <c r="B10" s="34" t="s">
        <v>79</v>
      </c>
      <c r="C10" s="39">
        <v>0.09234196368669631</v>
      </c>
      <c r="D10" s="40">
        <v>11565038858</v>
      </c>
      <c r="E10" s="41">
        <v>4.108</v>
      </c>
      <c r="F10" s="42">
        <v>11933235000</v>
      </c>
    </row>
    <row r="11" spans="1:6" ht="12.75">
      <c r="A11" s="43"/>
      <c r="B11" s="44" t="s">
        <v>1</v>
      </c>
      <c r="C11" s="45">
        <f>SUM(C6:C10)</f>
        <v>1</v>
      </c>
      <c r="D11" s="46">
        <f>SUM(D6:D10)</f>
        <v>125241422169</v>
      </c>
      <c r="E11" s="44" t="s">
        <v>1</v>
      </c>
      <c r="F11" s="47">
        <f>SUM(F6:F10)</f>
        <v>126796315000</v>
      </c>
    </row>
    <row r="12" spans="1:6" ht="12.75">
      <c r="A12" s="105"/>
      <c r="B12" s="105" t="s">
        <v>0</v>
      </c>
      <c r="C12" s="105" t="s">
        <v>0</v>
      </c>
      <c r="D12" s="105" t="s">
        <v>0</v>
      </c>
      <c r="E12" s="105" t="s">
        <v>0</v>
      </c>
      <c r="F12" s="105" t="s">
        <v>0</v>
      </c>
    </row>
    <row r="13" spans="1:6" ht="12.75">
      <c r="A13" s="35" t="s">
        <v>8</v>
      </c>
      <c r="B13" s="36" t="s">
        <v>3</v>
      </c>
      <c r="C13" s="36" t="s">
        <v>4</v>
      </c>
      <c r="D13" s="36" t="s">
        <v>5</v>
      </c>
      <c r="E13" s="36" t="s">
        <v>6</v>
      </c>
      <c r="F13" s="37" t="s">
        <v>7</v>
      </c>
    </row>
    <row r="14" spans="1:6" ht="12.75">
      <c r="A14" s="104" t="s">
        <v>1</v>
      </c>
      <c r="B14" s="104"/>
      <c r="C14" s="104"/>
      <c r="D14" s="104"/>
      <c r="E14" s="104"/>
      <c r="F14" s="104"/>
    </row>
    <row r="15" spans="1:6" ht="12.75">
      <c r="A15" s="38" t="s">
        <v>9</v>
      </c>
      <c r="B15" s="34" t="s">
        <v>10</v>
      </c>
      <c r="C15" s="39">
        <v>0.12291924148697415</v>
      </c>
      <c r="D15" s="40">
        <v>60933733064</v>
      </c>
      <c r="E15" s="41">
        <v>4.26</v>
      </c>
      <c r="F15" s="42">
        <v>51746965000</v>
      </c>
    </row>
    <row r="16" spans="1:6" ht="12.75">
      <c r="A16" s="38" t="s">
        <v>11</v>
      </c>
      <c r="B16" s="34" t="s">
        <v>12</v>
      </c>
      <c r="C16" s="39">
        <v>0.16272924812017686</v>
      </c>
      <c r="D16" s="40">
        <v>80668416488</v>
      </c>
      <c r="E16" s="41">
        <v>4.195</v>
      </c>
      <c r="F16" s="42">
        <v>76649755000</v>
      </c>
    </row>
    <row r="17" spans="1:6" ht="12.75">
      <c r="A17" s="38" t="s">
        <v>13</v>
      </c>
      <c r="B17" s="34" t="s">
        <v>14</v>
      </c>
      <c r="C17" s="39">
        <v>0.1045082590914202</v>
      </c>
      <c r="D17" s="40">
        <v>51807009915</v>
      </c>
      <c r="E17" s="41">
        <v>4.165</v>
      </c>
      <c r="F17" s="42">
        <v>48354085000</v>
      </c>
    </row>
    <row r="18" spans="1:6" ht="12.75">
      <c r="A18" s="38" t="s">
        <v>15</v>
      </c>
      <c r="B18" s="34" t="s">
        <v>16</v>
      </c>
      <c r="C18" s="39">
        <v>0.11855983937048883</v>
      </c>
      <c r="D18" s="40">
        <v>58772682917</v>
      </c>
      <c r="E18" s="41">
        <v>4.22</v>
      </c>
      <c r="F18" s="42">
        <v>55202550000</v>
      </c>
    </row>
    <row r="19" spans="1:6" ht="12.75">
      <c r="A19" s="38" t="s">
        <v>17</v>
      </c>
      <c r="B19" s="34" t="s">
        <v>18</v>
      </c>
      <c r="C19" s="39">
        <v>0.10975619823290096</v>
      </c>
      <c r="D19" s="40">
        <v>54408527130</v>
      </c>
      <c r="E19" s="41">
        <v>4.375</v>
      </c>
      <c r="F19" s="42">
        <v>51201975000</v>
      </c>
    </row>
    <row r="20" spans="1:6" ht="12.75">
      <c r="A20" s="38" t="s">
        <v>19</v>
      </c>
      <c r="B20" s="34" t="s">
        <v>20</v>
      </c>
      <c r="C20" s="39">
        <v>0.10376042555110128</v>
      </c>
      <c r="D20" s="40">
        <v>51436292615</v>
      </c>
      <c r="E20" s="41">
        <v>4.14</v>
      </c>
      <c r="F20" s="42">
        <v>51496830000</v>
      </c>
    </row>
    <row r="21" spans="1:6" ht="12.75">
      <c r="A21" s="38" t="s">
        <v>21</v>
      </c>
      <c r="B21" s="34" t="s">
        <v>22</v>
      </c>
      <c r="C21" s="39">
        <v>0.07570693437988979</v>
      </c>
      <c r="D21" s="40">
        <v>37529568803</v>
      </c>
      <c r="E21" s="41">
        <v>4.29</v>
      </c>
      <c r="F21" s="42">
        <v>36489260000</v>
      </c>
    </row>
    <row r="22" spans="1:6" ht="12.75">
      <c r="A22" s="38" t="s">
        <v>23</v>
      </c>
      <c r="B22" s="34" t="s">
        <v>24</v>
      </c>
      <c r="C22" s="39">
        <v>0.06494683835758085</v>
      </c>
      <c r="D22" s="40">
        <v>32195555911</v>
      </c>
      <c r="E22" s="41">
        <v>4.31</v>
      </c>
      <c r="F22" s="42">
        <v>34987310000</v>
      </c>
    </row>
    <row r="23" spans="1:6" ht="12.75">
      <c r="A23" s="38" t="s">
        <v>71</v>
      </c>
      <c r="B23" s="34" t="s">
        <v>72</v>
      </c>
      <c r="C23" s="39">
        <v>0.09275560672453242</v>
      </c>
      <c r="D23" s="40">
        <v>45980965323</v>
      </c>
      <c r="E23" s="41">
        <v>4.33</v>
      </c>
      <c r="F23" s="42">
        <v>47524645000</v>
      </c>
    </row>
    <row r="24" spans="1:6" ht="12.75">
      <c r="A24" s="38" t="s">
        <v>87</v>
      </c>
      <c r="B24" s="34" t="s">
        <v>88</v>
      </c>
      <c r="C24" s="39">
        <v>0.0443574086849347</v>
      </c>
      <c r="D24" s="40">
        <v>21988929215</v>
      </c>
      <c r="E24" s="41">
        <v>4.355</v>
      </c>
      <c r="F24" s="42">
        <v>21499575000</v>
      </c>
    </row>
    <row r="25" spans="1:6" ht="12.75">
      <c r="A25" s="43"/>
      <c r="B25" s="44" t="s">
        <v>1</v>
      </c>
      <c r="C25" s="45">
        <f>SUM(C15:C24)</f>
        <v>1</v>
      </c>
      <c r="D25" s="46">
        <f>SUM(D15:D24)</f>
        <v>495721681381</v>
      </c>
      <c r="E25" s="44" t="s">
        <v>1</v>
      </c>
      <c r="F25" s="47">
        <f>SUM(F15:F24)</f>
        <v>475152950000</v>
      </c>
    </row>
    <row r="26" spans="1:6" ht="12.75">
      <c r="A26" s="105"/>
      <c r="B26" s="105" t="s">
        <v>0</v>
      </c>
      <c r="C26" s="105" t="s">
        <v>0</v>
      </c>
      <c r="D26" s="105" t="s">
        <v>0</v>
      </c>
      <c r="E26" s="105" t="s">
        <v>0</v>
      </c>
      <c r="F26" s="105" t="s">
        <v>0</v>
      </c>
    </row>
    <row r="27" spans="1:6" ht="12.75">
      <c r="A27" s="35" t="s">
        <v>25</v>
      </c>
      <c r="B27" s="36" t="s">
        <v>3</v>
      </c>
      <c r="C27" s="36" t="s">
        <v>4</v>
      </c>
      <c r="D27" s="36" t="s">
        <v>5</v>
      </c>
      <c r="E27" s="36" t="s">
        <v>6</v>
      </c>
      <c r="F27" s="37" t="s">
        <v>7</v>
      </c>
    </row>
    <row r="28" spans="1:6" ht="12.75">
      <c r="A28" s="104" t="s">
        <v>1</v>
      </c>
      <c r="B28" s="104"/>
      <c r="C28" s="104"/>
      <c r="D28" s="104"/>
      <c r="E28" s="104"/>
      <c r="F28" s="104"/>
    </row>
    <row r="29" spans="1:6" ht="12.75">
      <c r="A29" s="38" t="s">
        <v>26</v>
      </c>
      <c r="B29" s="34" t="s">
        <v>27</v>
      </c>
      <c r="C29" s="39">
        <v>0.1713154064478849</v>
      </c>
      <c r="D29" s="40">
        <v>40430815533</v>
      </c>
      <c r="E29" s="41">
        <v>4.665</v>
      </c>
      <c r="F29" s="42">
        <v>38140000000</v>
      </c>
    </row>
    <row r="30" spans="1:6" ht="12.75">
      <c r="A30" s="38" t="s">
        <v>28</v>
      </c>
      <c r="B30" s="34" t="s">
        <v>29</v>
      </c>
      <c r="C30" s="39">
        <v>0.22312889868708602</v>
      </c>
      <c r="D30" s="40">
        <v>52658914513</v>
      </c>
      <c r="E30" s="41">
        <v>4.71</v>
      </c>
      <c r="F30" s="42">
        <v>48587000000</v>
      </c>
    </row>
    <row r="31" spans="1:6" ht="12.75">
      <c r="A31" s="38" t="s">
        <v>30</v>
      </c>
      <c r="B31" s="34" t="s">
        <v>31</v>
      </c>
      <c r="C31" s="39">
        <v>0.24544841343299878</v>
      </c>
      <c r="D31" s="40">
        <v>57926369450</v>
      </c>
      <c r="E31" s="41">
        <v>4.745</v>
      </c>
      <c r="F31" s="42">
        <v>55365000000</v>
      </c>
    </row>
    <row r="32" spans="1:6" ht="12.75">
      <c r="A32" s="38" t="s">
        <v>32</v>
      </c>
      <c r="B32" s="34" t="s">
        <v>33</v>
      </c>
      <c r="C32" s="39">
        <v>0.15529137173199342</v>
      </c>
      <c r="D32" s="40">
        <v>36649107833</v>
      </c>
      <c r="E32" s="41">
        <v>4.785</v>
      </c>
      <c r="F32" s="42">
        <v>34321000000</v>
      </c>
    </row>
    <row r="33" spans="1:6" ht="12.75">
      <c r="A33" s="38" t="s">
        <v>34</v>
      </c>
      <c r="B33" s="34" t="s">
        <v>35</v>
      </c>
      <c r="C33" s="39">
        <v>0.13149579218843616</v>
      </c>
      <c r="D33" s="40">
        <v>31033298333</v>
      </c>
      <c r="E33" s="41">
        <v>4.825</v>
      </c>
      <c r="F33" s="42">
        <v>28525000000</v>
      </c>
    </row>
    <row r="34" spans="1:6" ht="12.75">
      <c r="A34" s="38" t="s">
        <v>80</v>
      </c>
      <c r="B34" s="34" t="s">
        <v>81</v>
      </c>
      <c r="C34" s="39">
        <v>0.07332011751160072</v>
      </c>
      <c r="D34" s="40">
        <v>17303710200</v>
      </c>
      <c r="E34" s="41">
        <v>4.875</v>
      </c>
      <c r="F34" s="42">
        <v>15615000000</v>
      </c>
    </row>
    <row r="35" spans="1:6" ht="12.75">
      <c r="A35" s="43"/>
      <c r="B35" s="44" t="s">
        <v>1</v>
      </c>
      <c r="C35" s="45">
        <f>SUM(C29:C34)</f>
        <v>1</v>
      </c>
      <c r="D35" s="46">
        <f>SUM(D29:D34)</f>
        <v>236002215862</v>
      </c>
      <c r="E35" s="44" t="s">
        <v>1</v>
      </c>
      <c r="F35" s="47">
        <f>SUM(F29:F34)</f>
        <v>220553000000</v>
      </c>
    </row>
    <row r="36" spans="1:6" ht="12.75">
      <c r="A36" s="93"/>
      <c r="B36" s="94"/>
      <c r="C36" s="95"/>
      <c r="D36" s="96"/>
      <c r="E36" s="94"/>
      <c r="F36" s="97"/>
    </row>
    <row r="37" spans="1:6" ht="12.75">
      <c r="A37" s="106"/>
      <c r="B37" s="107" t="s">
        <v>0</v>
      </c>
      <c r="C37" s="107" t="s">
        <v>0</v>
      </c>
      <c r="D37" s="107" t="s">
        <v>0</v>
      </c>
      <c r="E37" s="107" t="s">
        <v>0</v>
      </c>
      <c r="F37" s="108" t="s">
        <v>0</v>
      </c>
    </row>
    <row r="38" spans="1:6" ht="12.75">
      <c r="A38" s="1" t="s">
        <v>69</v>
      </c>
      <c r="B38" s="2"/>
      <c r="C38" s="3"/>
      <c r="D38" s="4"/>
      <c r="E38" s="2"/>
      <c r="F38" s="5"/>
    </row>
    <row r="39" spans="1:6" ht="12.75">
      <c r="A39" s="52" t="s">
        <v>70</v>
      </c>
      <c r="B39" s="57">
        <v>3.60191428</v>
      </c>
      <c r="C39" s="53"/>
      <c r="D39" s="54"/>
      <c r="E39" s="55"/>
      <c r="F39" s="56"/>
    </row>
    <row r="40" spans="1:6" ht="12.75">
      <c r="A40" s="28"/>
      <c r="B40" s="29" t="s">
        <v>3</v>
      </c>
      <c r="C40" s="29"/>
      <c r="D40" s="36" t="s">
        <v>5</v>
      </c>
      <c r="E40" s="36" t="s">
        <v>6</v>
      </c>
      <c r="F40" s="30" t="s">
        <v>7</v>
      </c>
    </row>
    <row r="41" spans="1:6" ht="13.5" thickBot="1">
      <c r="A41" s="58" t="s">
        <v>1</v>
      </c>
      <c r="B41" s="59"/>
      <c r="C41" s="59"/>
      <c r="D41" s="59"/>
      <c r="E41" s="59"/>
      <c r="F41" s="60"/>
    </row>
    <row r="42" spans="1:8" ht="12.75">
      <c r="A42" s="73" t="s">
        <v>26</v>
      </c>
      <c r="B42" s="65" t="s">
        <v>27</v>
      </c>
      <c r="C42" s="62"/>
      <c r="D42" s="75">
        <v>145628331822</v>
      </c>
      <c r="E42" s="77">
        <v>4.665</v>
      </c>
      <c r="F42" s="76">
        <v>137377010639.2</v>
      </c>
      <c r="H42" s="100"/>
    </row>
    <row r="43" spans="1:8" ht="12.75">
      <c r="A43" s="73" t="s">
        <v>28</v>
      </c>
      <c r="B43" s="34" t="s">
        <v>29</v>
      </c>
      <c r="C43" s="63"/>
      <c r="D43" s="75">
        <v>189672896155</v>
      </c>
      <c r="E43" s="77">
        <v>4.71</v>
      </c>
      <c r="F43" s="76">
        <v>175006209122.36</v>
      </c>
      <c r="H43" s="100"/>
    </row>
    <row r="44" spans="1:8" ht="12.75">
      <c r="A44" s="73" t="s">
        <v>30</v>
      </c>
      <c r="B44" s="34" t="s">
        <v>31</v>
      </c>
      <c r="C44" s="63"/>
      <c r="D44" s="75">
        <v>208645817311</v>
      </c>
      <c r="E44" s="77">
        <v>4.745</v>
      </c>
      <c r="F44" s="76">
        <v>199419984112.19998</v>
      </c>
      <c r="H44" s="100"/>
    </row>
    <row r="45" spans="1:8" ht="12.75">
      <c r="A45" s="73" t="s">
        <v>32</v>
      </c>
      <c r="B45" s="34" t="s">
        <v>33</v>
      </c>
      <c r="C45" s="63"/>
      <c r="D45" s="75">
        <v>132006944854</v>
      </c>
      <c r="E45" s="77">
        <v>4.785</v>
      </c>
      <c r="F45" s="76">
        <v>123621300003.87999</v>
      </c>
      <c r="H45" s="100"/>
    </row>
    <row r="46" spans="1:8" ht="12.75">
      <c r="A46" s="73" t="s">
        <v>34</v>
      </c>
      <c r="B46" s="34" t="s">
        <v>35</v>
      </c>
      <c r="C46" s="63"/>
      <c r="D46" s="75">
        <v>111779280422</v>
      </c>
      <c r="E46" s="77">
        <v>4.825</v>
      </c>
      <c r="F46" s="76">
        <v>102744604837</v>
      </c>
      <c r="H46" s="100"/>
    </row>
    <row r="47" spans="1:8" ht="12.75">
      <c r="A47" s="73" t="s">
        <v>80</v>
      </c>
      <c r="B47" s="66" t="s">
        <v>81</v>
      </c>
      <c r="C47" s="64"/>
      <c r="D47" s="75">
        <v>62326480866</v>
      </c>
      <c r="E47" s="98">
        <v>4.875</v>
      </c>
      <c r="F47" s="76">
        <v>56243891482.2</v>
      </c>
      <c r="H47" s="100"/>
    </row>
    <row r="48" spans="1:6" ht="12.75">
      <c r="A48" s="48"/>
      <c r="B48" s="55" t="s">
        <v>1</v>
      </c>
      <c r="C48" s="49"/>
      <c r="D48" s="67">
        <f>SUM(D42:D47)</f>
        <v>850059751430</v>
      </c>
      <c r="E48" s="99" t="s">
        <v>1</v>
      </c>
      <c r="F48" s="74">
        <f>SUM(F42:F47)</f>
        <v>794413000196.84</v>
      </c>
    </row>
    <row r="49" spans="1:6" ht="12.75">
      <c r="A49" s="105"/>
      <c r="B49" s="105" t="s">
        <v>0</v>
      </c>
      <c r="C49" s="105" t="s">
        <v>0</v>
      </c>
      <c r="D49" s="105" t="s">
        <v>0</v>
      </c>
      <c r="E49" s="105" t="s">
        <v>0</v>
      </c>
      <c r="F49" s="105" t="s">
        <v>0</v>
      </c>
    </row>
    <row r="50" spans="1:6" ht="12.75">
      <c r="A50" s="35" t="s">
        <v>36</v>
      </c>
      <c r="B50" s="36" t="s">
        <v>3</v>
      </c>
      <c r="C50" s="36" t="s">
        <v>4</v>
      </c>
      <c r="D50" s="36" t="s">
        <v>5</v>
      </c>
      <c r="E50" s="36" t="s">
        <v>6</v>
      </c>
      <c r="F50" s="37" t="s">
        <v>7</v>
      </c>
    </row>
    <row r="51" spans="1:6" ht="12.75">
      <c r="A51" s="104" t="s">
        <v>1</v>
      </c>
      <c r="B51" s="104"/>
      <c r="C51" s="104"/>
      <c r="D51" s="104"/>
      <c r="E51" s="104"/>
      <c r="F51" s="104"/>
    </row>
    <row r="52" spans="1:6" ht="12.75">
      <c r="A52" s="38" t="s">
        <v>37</v>
      </c>
      <c r="B52" s="34" t="s">
        <v>38</v>
      </c>
      <c r="C52" s="39">
        <v>0.01908758275202617</v>
      </c>
      <c r="D52" s="40">
        <v>4415296493</v>
      </c>
      <c r="E52" s="41">
        <v>1.738</v>
      </c>
      <c r="F52" s="42">
        <v>4117190000</v>
      </c>
    </row>
    <row r="53" spans="1:6" ht="12.75">
      <c r="A53" s="38" t="s">
        <v>39</v>
      </c>
      <c r="B53" s="34" t="s">
        <v>40</v>
      </c>
      <c r="C53" s="39">
        <v>0.24020650282906028</v>
      </c>
      <c r="D53" s="40">
        <v>55564025226</v>
      </c>
      <c r="E53" s="41">
        <v>1.798</v>
      </c>
      <c r="F53" s="42">
        <v>37067480000</v>
      </c>
    </row>
    <row r="54" spans="1:6" ht="12.75">
      <c r="A54" s="38" t="s">
        <v>41</v>
      </c>
      <c r="B54" s="34" t="s">
        <v>42</v>
      </c>
      <c r="C54" s="39">
        <v>0.2609489836878049</v>
      </c>
      <c r="D54" s="40">
        <v>60362129008</v>
      </c>
      <c r="E54" s="41">
        <v>1.8</v>
      </c>
      <c r="F54" s="42">
        <v>40731960000</v>
      </c>
    </row>
    <row r="55" spans="1:6" ht="12.75">
      <c r="A55" s="38" t="s">
        <v>43</v>
      </c>
      <c r="B55" s="34" t="s">
        <v>44</v>
      </c>
      <c r="C55" s="39">
        <v>0.3563835486688841</v>
      </c>
      <c r="D55" s="40">
        <v>82437836841</v>
      </c>
      <c r="E55" s="41">
        <v>1.715</v>
      </c>
      <c r="F55" s="42">
        <v>63623910000</v>
      </c>
    </row>
    <row r="56" spans="1:6" ht="12.75">
      <c r="A56" s="38" t="s">
        <v>45</v>
      </c>
      <c r="B56" s="34" t="s">
        <v>46</v>
      </c>
      <c r="C56" s="39">
        <v>0.12337338206222442</v>
      </c>
      <c r="D56" s="40">
        <v>28538451842</v>
      </c>
      <c r="E56" s="41">
        <v>1.715</v>
      </c>
      <c r="F56" s="42">
        <v>27938805000</v>
      </c>
    </row>
    <row r="57" spans="1:6" ht="12.75">
      <c r="A57" s="43"/>
      <c r="B57" s="44" t="s">
        <v>1</v>
      </c>
      <c r="C57" s="45">
        <f>SUM(C52:C56)</f>
        <v>0.9999999999999998</v>
      </c>
      <c r="D57" s="46">
        <f>SUM(D52:D56)</f>
        <v>231317739410</v>
      </c>
      <c r="E57" s="44" t="s">
        <v>1</v>
      </c>
      <c r="F57" s="47">
        <f>SUM(F52:F56)</f>
        <v>173479345000</v>
      </c>
    </row>
    <row r="58" spans="1:6" ht="12.75">
      <c r="A58" s="105"/>
      <c r="B58" s="105" t="s">
        <v>0</v>
      </c>
      <c r="C58" s="105" t="s">
        <v>0</v>
      </c>
      <c r="D58" s="105" t="s">
        <v>0</v>
      </c>
      <c r="E58" s="105" t="s">
        <v>0</v>
      </c>
      <c r="F58" s="105" t="s">
        <v>0</v>
      </c>
    </row>
    <row r="59" spans="1:6" ht="12.75">
      <c r="A59" s="35" t="s">
        <v>47</v>
      </c>
      <c r="B59" s="36" t="s">
        <v>48</v>
      </c>
      <c r="C59" s="36" t="s">
        <v>49</v>
      </c>
      <c r="D59" s="36" t="s">
        <v>1</v>
      </c>
      <c r="E59" s="36" t="s">
        <v>1</v>
      </c>
      <c r="F59" s="37" t="s">
        <v>50</v>
      </c>
    </row>
    <row r="60" spans="1:6" ht="12.75">
      <c r="A60" s="104" t="s">
        <v>1</v>
      </c>
      <c r="B60" s="104"/>
      <c r="C60" s="104"/>
      <c r="D60" s="104"/>
      <c r="E60" s="104"/>
      <c r="F60" s="104"/>
    </row>
    <row r="61" spans="1:6" ht="12.75">
      <c r="A61" s="38" t="s">
        <v>1</v>
      </c>
      <c r="B61" s="39">
        <f>D11/F61</f>
        <v>0.2016889915890398</v>
      </c>
      <c r="C61" s="39">
        <f>D25/F61</f>
        <v>0.7983110084109603</v>
      </c>
      <c r="D61" s="39">
        <f>B61+C61</f>
        <v>1</v>
      </c>
      <c r="E61" s="34" t="s">
        <v>1</v>
      </c>
      <c r="F61" s="42">
        <f>D11+D25</f>
        <v>620963103550</v>
      </c>
    </row>
    <row r="62" spans="1:6" ht="12.75">
      <c r="A62" s="103"/>
      <c r="B62" s="103" t="s">
        <v>0</v>
      </c>
      <c r="C62" s="103" t="s">
        <v>0</v>
      </c>
      <c r="D62" s="103" t="s">
        <v>0</v>
      </c>
      <c r="E62" s="103" t="s">
        <v>0</v>
      </c>
      <c r="F62" s="103" t="s">
        <v>0</v>
      </c>
    </row>
    <row r="63" spans="1:6" ht="12.75">
      <c r="A63" s="35" t="s">
        <v>51</v>
      </c>
      <c r="B63" s="36" t="s">
        <v>49</v>
      </c>
      <c r="C63" s="36" t="s">
        <v>52</v>
      </c>
      <c r="D63" s="36" t="s">
        <v>1</v>
      </c>
      <c r="E63" s="36" t="s">
        <v>1</v>
      </c>
      <c r="F63" s="37" t="s">
        <v>53</v>
      </c>
    </row>
    <row r="64" spans="1:6" ht="12.75">
      <c r="A64" s="104" t="s">
        <v>1</v>
      </c>
      <c r="B64" s="104"/>
      <c r="C64" s="104"/>
      <c r="D64" s="104"/>
      <c r="E64" s="104"/>
      <c r="F64" s="104"/>
    </row>
    <row r="65" spans="1:6" ht="12.75">
      <c r="A65" s="38" t="s">
        <v>1</v>
      </c>
      <c r="B65" s="39">
        <f>D25/F65</f>
        <v>0.36835229651338086</v>
      </c>
      <c r="C65" s="39">
        <f>D48/F65</f>
        <v>0.6316477034866191</v>
      </c>
      <c r="D65" s="39">
        <f>B65+C65</f>
        <v>1</v>
      </c>
      <c r="E65" s="34" t="s">
        <v>1</v>
      </c>
      <c r="F65" s="42">
        <f>D48+D25</f>
        <v>1345781432811</v>
      </c>
    </row>
    <row r="66" spans="1:6" ht="12.75">
      <c r="A66" s="103"/>
      <c r="B66" s="103" t="s">
        <v>0</v>
      </c>
      <c r="C66" s="103" t="s">
        <v>0</v>
      </c>
      <c r="D66" s="103" t="s">
        <v>0</v>
      </c>
      <c r="E66" s="103" t="s">
        <v>0</v>
      </c>
      <c r="F66" s="103" t="s">
        <v>0</v>
      </c>
    </row>
    <row r="67" spans="1:6" ht="12.75">
      <c r="A67" s="35" t="s">
        <v>54</v>
      </c>
      <c r="B67" s="36" t="s">
        <v>55</v>
      </c>
      <c r="C67" s="36" t="s">
        <v>52</v>
      </c>
      <c r="D67" s="36" t="s">
        <v>1</v>
      </c>
      <c r="E67" s="36" t="s">
        <v>1</v>
      </c>
      <c r="F67" s="37" t="s">
        <v>56</v>
      </c>
    </row>
    <row r="68" spans="1:6" ht="12.75">
      <c r="A68" s="104" t="s">
        <v>1</v>
      </c>
      <c r="B68" s="104"/>
      <c r="C68" s="104"/>
      <c r="D68" s="104"/>
      <c r="E68" s="104"/>
      <c r="F68" s="104"/>
    </row>
    <row r="69" spans="1:6" ht="12.75">
      <c r="A69" s="38" t="s">
        <v>1</v>
      </c>
      <c r="B69" s="39">
        <f>F61/F69</f>
        <v>0.4221301534831983</v>
      </c>
      <c r="C69" s="39">
        <f>D48/F69</f>
        <v>0.5778698465168016</v>
      </c>
      <c r="D69" s="39">
        <f>B69+C69</f>
        <v>1</v>
      </c>
      <c r="E69" s="34" t="s">
        <v>1</v>
      </c>
      <c r="F69" s="42">
        <f>D11+D25+D48</f>
        <v>1471022854980</v>
      </c>
    </row>
    <row r="70" spans="1:6" ht="12.75">
      <c r="A70" s="103"/>
      <c r="B70" s="103" t="s">
        <v>0</v>
      </c>
      <c r="C70" s="103" t="s">
        <v>0</v>
      </c>
      <c r="D70" s="103" t="s">
        <v>0</v>
      </c>
      <c r="E70" s="103" t="s">
        <v>0</v>
      </c>
      <c r="F70" s="103" t="s">
        <v>0</v>
      </c>
    </row>
    <row r="71" ht="12.75"/>
  </sheetData>
  <mergeCells count="18">
    <mergeCell ref="A37:F37"/>
    <mergeCell ref="A1:F1"/>
    <mergeCell ref="A2:F2"/>
    <mergeCell ref="A3:F3"/>
    <mergeCell ref="A5:F5"/>
    <mergeCell ref="A12:F12"/>
    <mergeCell ref="A14:F14"/>
    <mergeCell ref="A26:F26"/>
    <mergeCell ref="A28:F28"/>
    <mergeCell ref="A49:F49"/>
    <mergeCell ref="A51:F51"/>
    <mergeCell ref="A58:F58"/>
    <mergeCell ref="A60:F60"/>
    <mergeCell ref="A70:F70"/>
    <mergeCell ref="A62:F62"/>
    <mergeCell ref="A64:F64"/>
    <mergeCell ref="A66:F66"/>
    <mergeCell ref="A68:F68"/>
  </mergeCells>
  <printOptions/>
  <pageMargins left="0.75" right="0.75" top="1" bottom="1" header="0.5" footer="0.5"/>
  <pageSetup fitToHeight="0" fitToWidth="1" horizontalDpi="300" verticalDpi="300" orientation="portrait" paperSize="9"/>
  <headerFooter alignWithMargins="0">
    <oddFooter>&amp;LOMRX Weight Report at 2007-12-12&amp;CGenerated at 2007-12-12 09:42:58&amp;R&amp;P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 Hågemo</cp:lastModifiedBy>
  <cp:lastPrinted>2007-10-10T08:40:25Z</cp:lastPrinted>
  <dcterms:created xsi:type="dcterms:W3CDTF">2006-09-12T08:27:39Z</dcterms:created>
  <dcterms:modified xsi:type="dcterms:W3CDTF">2007-12-12T09:52:39Z</dcterms:modified>
  <cp:category/>
  <cp:version/>
  <cp:contentType/>
  <cp:contentStatus/>
</cp:coreProperties>
</file>