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eyFig." sheetId="1" r:id="rId1"/>
    <sheet name="OMRX Weight Report" sheetId="2" r:id="rId2"/>
  </sheets>
  <definedNames>
    <definedName name="_xlnm.Print_Titles" localSheetId="1">'OMRX Weight Report'!$4:$56</definedName>
  </definedNames>
  <calcPr fullCalcOnLoad="1"/>
</workbook>
</file>

<file path=xl/sharedStrings.xml><?xml version="1.0" encoding="utf-8"?>
<sst xmlns="http://schemas.openxmlformats.org/spreadsheetml/2006/main" count="205" uniqueCount="89">
  <si>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</si>
  <si>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</si>
  <si>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</si>
  <si>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</si>
  <si>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</si>
  <si>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</si>
  <si>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</si>
  <si>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</si>
  <si>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OMRXTBOND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</si>
  <si>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</si>
  <si>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</si>
  <si>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</si>
  <si>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</si>
  <si>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</si>
  <si>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</si>
  <si>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</si>
  <si>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</si>
  <si>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</si>
  <si>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</si>
  <si>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</si>
  <si>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</si>
  <si>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</si>
  <si>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</si>
  <si>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</si>
  <si>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</si>
  <si>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</si>
  <si>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1568</t>
  </si>
  <si>
    <t>SE0001078064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</si>
  <si>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</si>
  <si>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</si>
  <si>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</si>
  <si>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</si>
  <si>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</si>
  <si>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</si>
  <si>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</si>
  <si>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</si>
  <si>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</si>
  <si>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</si>
  <si>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</si>
  <si>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</si>
  <si>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</si>
  <si>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</si>
  <si>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</si>
  <si>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</si>
  <si>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</si>
  <si>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</si>
  <si>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</si>
  <si>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</si>
  <si>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T-Bill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</si>
  <si>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</si>
  <si>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</si>
  <si>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</si>
  <si>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</si>
  <si>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</si>
  <si>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</si>
  <si>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</si>
  <si>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</si>
  <si>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</si>
  <si>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</si>
  <si>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</si>
  <si>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</si>
  <si>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</si>
  <si>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</si>
  <si>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</si>
  <si>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</si>
  <si>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</si>
  <si>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</si>
  <si>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</si>
  <si>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</si>
  <si>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</si>
  <si>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</si>
  <si>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</si>
  <si>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</si>
  <si>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 xml:space="preserve">    since 20061229</t>
  </si>
  <si>
    <t>RGKT 0803</t>
  </si>
  <si>
    <t>SE0001961616</t>
  </si>
  <si>
    <t>RGKT 0806</t>
  </si>
  <si>
    <t>SE0001998907</t>
  </si>
  <si>
    <t>RGKT 0809</t>
  </si>
  <si>
    <t>SE0002015008</t>
  </si>
  <si>
    <t>SHYB 1573</t>
  </si>
  <si>
    <t>SE0001384785</t>
  </si>
  <si>
    <t>RGKT 0802</t>
  </si>
  <si>
    <t>SE0002215210</t>
  </si>
  <si>
    <t>RGKB 1052</t>
  </si>
  <si>
    <t>SE0002241083</t>
  </si>
  <si>
    <t>2008-01-11 (January 11, 2008)</t>
  </si>
  <si>
    <t>RGKT 0812</t>
  </si>
  <si>
    <t>SE0002269290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</si>
</sst>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0.000"/>
    <numFmt numFmtId="182" formatCode="#,##0.00000"/>
    <numFmt numFmtId="183" formatCode="#,##0.00000000"/>
    <numFmt numFmtId="184" formatCode="0.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"/>
    <numFmt numFmtId="191" formatCode="0.00000"/>
    <numFmt numFmtId="192" formatCode="0.000"/>
    <numFmt numFmtId="193" formatCode="0.000000"/>
    <numFmt numFmtId="194" formatCode="0.0000"/>
    <numFmt numFmtId="195" formatCode="#,##0.0000"/>
    <numFmt numFmtId="196" formatCode="#,##0.000000"/>
    <numFmt numFmtId="197" formatCode="#,##0.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/>
      <top style="thin"/>
      <bottom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80" fontId="5" fillId="2" borderId="0" xfId="0" applyFont="1" applyFill="1" applyBorder="1" applyAlignment="1">
      <alignment/>
    </xf>
    <xf numFmtId="180" fontId="5" fillId="2" borderId="2" xfId="0" applyFont="1" applyFill="1" applyBorder="1" applyAlignment="1">
      <alignment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 quotePrefix="1">
      <alignment horizontal="righ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 quotePrefix="1">
      <alignment horizontal="righ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Border="1" applyAlignment="1">
      <alignment/>
    </xf>
    <xf numFmtId="10" fontId="0" fillId="0" borderId="13" xfId="0" applyBorder="1" applyAlignment="1">
      <alignment/>
    </xf>
    <xf numFmtId="180" fontId="0" fillId="0" borderId="13" xfId="0" applyBorder="1" applyAlignment="1">
      <alignment/>
    </xf>
    <xf numFmtId="181" fontId="0" fillId="0" borderId="13" xfId="0" applyBorder="1" applyAlignment="1">
      <alignment/>
    </xf>
    <xf numFmtId="18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0" fontId="0" fillId="0" borderId="20" xfId="0" applyBorder="1" applyAlignment="1">
      <alignment/>
    </xf>
    <xf numFmtId="180" fontId="0" fillId="0" borderId="20" xfId="0" applyBorder="1" applyAlignment="1">
      <alignment/>
    </xf>
    <xf numFmtId="180" fontId="0" fillId="0" borderId="21" xfId="0" applyBorder="1" applyAlignment="1">
      <alignment/>
    </xf>
    <xf numFmtId="0" fontId="5" fillId="2" borderId="22" xfId="0" applyFont="1" applyFill="1" applyBorder="1" applyAlignment="1">
      <alignment/>
    </xf>
    <xf numFmtId="10" fontId="5" fillId="2" borderId="23" xfId="0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0" fontId="6" fillId="2" borderId="24" xfId="0" applyFont="1" applyFill="1" applyBorder="1" applyAlignment="1">
      <alignment/>
    </xf>
    <xf numFmtId="10" fontId="5" fillId="2" borderId="25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25" xfId="0" applyFont="1" applyFill="1" applyBorder="1" applyAlignment="1">
      <alignment/>
    </xf>
    <xf numFmtId="180" fontId="5" fillId="2" borderId="26" xfId="0" applyFont="1" applyFill="1" applyBorder="1" applyAlignment="1">
      <alignment/>
    </xf>
    <xf numFmtId="184" fontId="7" fillId="0" borderId="7" xfId="0" applyNumberFormat="1" applyFont="1" applyFill="1" applyBorder="1" applyAlignment="1">
      <alignment horizontal="left"/>
    </xf>
    <xf numFmtId="181" fontId="0" fillId="0" borderId="27" xfId="0" applyBorder="1" applyAlignment="1">
      <alignment/>
    </xf>
    <xf numFmtId="181" fontId="0" fillId="0" borderId="28" xfId="0" applyBorder="1" applyAlignment="1">
      <alignment/>
    </xf>
    <xf numFmtId="181" fontId="0" fillId="0" borderId="29" xfId="0" applyBorder="1" applyAlignment="1">
      <alignment/>
    </xf>
    <xf numFmtId="4" fontId="5" fillId="2" borderId="0" xfId="0" applyNumberFormat="1" applyFont="1" applyFill="1" applyBorder="1" applyAlignment="1">
      <alignment/>
    </xf>
    <xf numFmtId="181" fontId="0" fillId="0" borderId="30" xfId="0" applyBorder="1" applyAlignment="1">
      <alignment/>
    </xf>
    <xf numFmtId="181" fontId="0" fillId="0" borderId="31" xfId="0" applyBorder="1" applyAlignment="1">
      <alignment/>
    </xf>
    <xf numFmtId="181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23" xfId="0" applyNumberFormat="1" applyBorder="1" applyAlignment="1">
      <alignment/>
    </xf>
    <xf numFmtId="182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0" fillId="0" borderId="35" xfId="0" applyBorder="1" applyAlignment="1">
      <alignment/>
    </xf>
    <xf numFmtId="180" fontId="0" fillId="0" borderId="36" xfId="0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7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8" xfId="0" applyNumberFormat="1" applyFont="1" applyFill="1" applyBorder="1" applyAlignment="1">
      <alignment/>
    </xf>
    <xf numFmtId="181" fontId="5" fillId="2" borderId="39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5" fillId="2" borderId="6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4" fontId="5" fillId="2" borderId="4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41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0" fontId="0" fillId="0" borderId="43" xfId="0" applyBorder="1" applyAlignment="1">
      <alignment/>
    </xf>
    <xf numFmtId="180" fontId="0" fillId="0" borderId="43" xfId="0" applyBorder="1" applyAlignment="1">
      <alignment/>
    </xf>
    <xf numFmtId="180" fontId="0" fillId="0" borderId="44" xfId="0" applyBorder="1" applyAlignment="1">
      <alignment/>
    </xf>
    <xf numFmtId="0" fontId="5" fillId="2" borderId="23" xfId="0" applyFont="1" applyFill="1" applyBorder="1" applyAlignment="1">
      <alignment/>
    </xf>
    <xf numFmtId="4" fontId="5" fillId="2" borderId="38" xfId="0" applyNumberFormat="1" applyFont="1" applyFill="1" applyBorder="1" applyAlignment="1">
      <alignment/>
    </xf>
    <xf numFmtId="180" fontId="0" fillId="0" borderId="45" xfId="0" applyBorder="1" applyAlignment="1">
      <alignment/>
    </xf>
    <xf numFmtId="180" fontId="0" fillId="0" borderId="46" xfId="0" applyBorder="1" applyAlignment="1">
      <alignment/>
    </xf>
    <xf numFmtId="180" fontId="0" fillId="0" borderId="47" xfId="0" applyBorder="1" applyAlignment="1">
      <alignment/>
    </xf>
    <xf numFmtId="0" fontId="2" fillId="2" borderId="4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27.421875" style="16" bestFit="1" customWidth="1"/>
    <col min="2" max="2" width="10.8515625" style="16" bestFit="1" customWidth="1"/>
    <col min="3" max="3" width="4.57421875" style="16" customWidth="1"/>
    <col min="4" max="4" width="10.140625" style="16" customWidth="1"/>
    <col min="5" max="5" width="16.421875" style="16" bestFit="1" customWidth="1"/>
    <col min="6" max="6" width="9.00390625" style="16" customWidth="1"/>
    <col min="7" max="16384" width="9.140625" style="16" customWidth="1"/>
  </cols>
  <sheetData>
    <row r="1" spans="1:6" ht="20.25">
      <c r="A1" s="12" t="s">
        <v>57</v>
      </c>
      <c r="B1" s="13"/>
      <c r="C1" s="13"/>
      <c r="D1" s="13"/>
      <c r="E1" s="14"/>
      <c r="F1" s="15"/>
    </row>
    <row r="2" spans="1:6" ht="15">
      <c r="A2" s="96" t="s">
        <v>86</v>
      </c>
      <c r="B2" s="97"/>
      <c r="C2" s="97"/>
      <c r="D2" s="97"/>
      <c r="E2" s="97"/>
      <c r="F2" s="17"/>
    </row>
    <row r="3" spans="1:6" ht="12.75">
      <c r="A3" s="18"/>
      <c r="B3" s="19"/>
      <c r="C3" s="19"/>
      <c r="D3" s="19"/>
      <c r="E3" s="19"/>
      <c r="F3" s="20"/>
    </row>
    <row r="4" spans="1:6" ht="12.75">
      <c r="A4" s="21" t="s">
        <v>58</v>
      </c>
      <c r="B4" s="22" t="s">
        <v>59</v>
      </c>
      <c r="C4" s="22"/>
      <c r="D4" s="22" t="s">
        <v>59</v>
      </c>
      <c r="E4" s="22" t="s">
        <v>60</v>
      </c>
      <c r="F4" s="31" t="s">
        <v>60</v>
      </c>
    </row>
    <row r="5" spans="1:6" ht="12.75">
      <c r="A5" s="23" t="s">
        <v>58</v>
      </c>
      <c r="B5" s="24">
        <v>20071228</v>
      </c>
      <c r="C5" s="24"/>
      <c r="D5" s="25">
        <v>20061229</v>
      </c>
      <c r="E5" s="24">
        <v>20071228</v>
      </c>
      <c r="F5" s="26">
        <v>20080111</v>
      </c>
    </row>
    <row r="6" spans="1:6" ht="12.75">
      <c r="A6" s="27" t="s">
        <v>61</v>
      </c>
      <c r="B6" s="60">
        <v>2949.1021675038</v>
      </c>
      <c r="C6" s="67"/>
      <c r="D6" s="32">
        <v>2851.22264896948</v>
      </c>
      <c r="E6" s="72">
        <v>0.277</v>
      </c>
      <c r="F6" s="73">
        <v>0.324</v>
      </c>
    </row>
    <row r="7" spans="1:6" ht="12.75">
      <c r="A7" s="27" t="s">
        <v>62</v>
      </c>
      <c r="B7" s="60">
        <v>4632.574928985</v>
      </c>
      <c r="C7" s="67"/>
      <c r="D7" s="60">
        <v>4558.2258667009</v>
      </c>
      <c r="E7" s="74">
        <v>5.017</v>
      </c>
      <c r="F7" s="73">
        <v>5.017</v>
      </c>
    </row>
    <row r="8" spans="1:6" ht="12.75">
      <c r="A8" s="27" t="s">
        <v>47</v>
      </c>
      <c r="B8" s="60">
        <v>4005.18637930566</v>
      </c>
      <c r="C8" s="67"/>
      <c r="D8" s="32">
        <v>3925.70597615814</v>
      </c>
      <c r="E8" s="72">
        <v>4.164</v>
      </c>
      <c r="F8" s="73">
        <v>4.007</v>
      </c>
    </row>
    <row r="9" spans="1:6" ht="12.75">
      <c r="A9" s="27" t="s">
        <v>63</v>
      </c>
      <c r="B9" s="60">
        <v>4290.37461922268</v>
      </c>
      <c r="C9" s="67"/>
      <c r="D9" s="32">
        <v>4173.54361384383</v>
      </c>
      <c r="E9" s="74">
        <v>2.54</v>
      </c>
      <c r="F9" s="73">
        <v>2.514</v>
      </c>
    </row>
    <row r="10" spans="1:6" ht="12.75">
      <c r="A10" s="27" t="s">
        <v>51</v>
      </c>
      <c r="B10" s="60">
        <v>4415.40976173557</v>
      </c>
      <c r="C10" s="67"/>
      <c r="D10" s="32">
        <v>4312.18861441741</v>
      </c>
      <c r="E10" s="72">
        <v>3.461</v>
      </c>
      <c r="F10" s="73">
        <v>3.439</v>
      </c>
    </row>
    <row r="11" spans="1:6" ht="12.75">
      <c r="A11" s="27" t="s">
        <v>54</v>
      </c>
      <c r="B11" s="60">
        <v>4179.15559454113</v>
      </c>
      <c r="C11" s="67"/>
      <c r="D11" s="32">
        <v>4077.81569698346</v>
      </c>
      <c r="E11" s="74">
        <v>3.221</v>
      </c>
      <c r="F11" s="73">
        <v>3.153</v>
      </c>
    </row>
    <row r="12" spans="1:6" ht="12.75">
      <c r="A12" s="27" t="s">
        <v>64</v>
      </c>
      <c r="B12" s="60">
        <v>2996.03338561541</v>
      </c>
      <c r="C12" s="67"/>
      <c r="D12" s="32">
        <v>2892.7482977952</v>
      </c>
      <c r="E12" s="72"/>
      <c r="F12" s="73"/>
    </row>
    <row r="13" spans="1:6" ht="12.75">
      <c r="A13" s="6" t="s">
        <v>65</v>
      </c>
      <c r="B13" s="92">
        <v>4589.00957643513</v>
      </c>
      <c r="C13" s="50"/>
      <c r="D13" s="33">
        <v>4441.07379981018</v>
      </c>
      <c r="E13" s="75">
        <v>9.852</v>
      </c>
      <c r="F13" s="76">
        <v>9.858</v>
      </c>
    </row>
    <row r="14" spans="1:6" ht="12.75">
      <c r="A14" s="7"/>
      <c r="B14" s="8"/>
      <c r="C14" s="8"/>
      <c r="D14" s="8"/>
      <c r="E14" s="8"/>
      <c r="F14" s="9"/>
    </row>
    <row r="15" spans="1:4" ht="12.75">
      <c r="A15" s="10" t="s">
        <v>58</v>
      </c>
      <c r="B15" s="22" t="s">
        <v>66</v>
      </c>
      <c r="C15" s="22"/>
      <c r="D15" s="11" t="s">
        <v>67</v>
      </c>
    </row>
    <row r="16" spans="1:4" ht="12.75">
      <c r="A16" s="27" t="s">
        <v>58</v>
      </c>
      <c r="B16" s="25" t="s">
        <v>68</v>
      </c>
      <c r="C16" s="25"/>
      <c r="D16" s="26" t="s">
        <v>73</v>
      </c>
    </row>
    <row r="17" spans="1:5" ht="12.75">
      <c r="A17" s="10" t="s">
        <v>61</v>
      </c>
      <c r="B17" s="78">
        <v>0.2982192746161072</v>
      </c>
      <c r="C17" s="80"/>
      <c r="D17" s="83">
        <v>3.4328963600824602</v>
      </c>
      <c r="E17" s="77"/>
    </row>
    <row r="18" spans="1:5" ht="12.75">
      <c r="A18" s="27" t="s">
        <v>62</v>
      </c>
      <c r="B18" s="69">
        <v>-0.38799867363649154</v>
      </c>
      <c r="C18" s="81"/>
      <c r="D18" s="84">
        <v>1.6310964936433026</v>
      </c>
      <c r="E18" s="77"/>
    </row>
    <row r="19" spans="1:5" ht="12.75">
      <c r="A19" s="27" t="s">
        <v>47</v>
      </c>
      <c r="B19" s="69">
        <v>-0.29832960199377423</v>
      </c>
      <c r="C19" s="81"/>
      <c r="D19" s="84">
        <v>2.0246142637840414</v>
      </c>
      <c r="E19" s="77"/>
    </row>
    <row r="20" spans="1:5" ht="12.75">
      <c r="A20" s="27" t="s">
        <v>63</v>
      </c>
      <c r="B20" s="69">
        <v>0.28152621024077895</v>
      </c>
      <c r="C20" s="81"/>
      <c r="D20" s="84">
        <v>2.799323936410203</v>
      </c>
      <c r="E20" s="77"/>
    </row>
    <row r="21" spans="1:5" ht="12.75">
      <c r="A21" s="27" t="s">
        <v>51</v>
      </c>
      <c r="B21" s="69">
        <v>0.04150274478293969</v>
      </c>
      <c r="C21" s="81"/>
      <c r="D21" s="84">
        <v>2.393706689291153</v>
      </c>
      <c r="E21" s="77"/>
    </row>
    <row r="22" spans="1:5" ht="12.75">
      <c r="A22" s="27" t="s">
        <v>54</v>
      </c>
      <c r="B22" s="69">
        <v>0.05058040279890541</v>
      </c>
      <c r="C22" s="81"/>
      <c r="D22" s="84">
        <v>2.4851514901135907</v>
      </c>
      <c r="E22" s="77"/>
    </row>
    <row r="23" spans="1:5" ht="12.75">
      <c r="A23" s="27" t="s">
        <v>64</v>
      </c>
      <c r="B23" s="69">
        <v>0.3167715516632752</v>
      </c>
      <c r="C23" s="81"/>
      <c r="D23" s="84">
        <v>3.570483055816931</v>
      </c>
      <c r="E23" s="77"/>
    </row>
    <row r="24" spans="1:5" ht="12.75">
      <c r="A24" s="6" t="s">
        <v>65</v>
      </c>
      <c r="B24" s="79">
        <v>-0.3586655894059265</v>
      </c>
      <c r="C24" s="82"/>
      <c r="D24" s="85">
        <v>3.331081249567891</v>
      </c>
      <c r="E24" s="77"/>
    </row>
    <row r="25" ht="12.75">
      <c r="F25" s="68"/>
    </row>
    <row r="26" ht="12.75">
      <c r="F26" s="68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A1" sqref="A1:F1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  <col min="8" max="8" width="12.421875" style="0" bestFit="1" customWidth="1"/>
  </cols>
  <sheetData>
    <row r="1" spans="1:6" ht="20.25">
      <c r="A1" s="101" t="s">
        <v>0</v>
      </c>
      <c r="B1" s="101"/>
      <c r="C1" s="101"/>
      <c r="D1" s="101"/>
      <c r="E1" s="101"/>
      <c r="F1" s="101"/>
    </row>
    <row r="2" spans="1:6" ht="15">
      <c r="A2" s="102" t="s">
        <v>86</v>
      </c>
      <c r="B2" s="102"/>
      <c r="C2" s="102"/>
      <c r="D2" s="102"/>
      <c r="E2" s="102"/>
      <c r="F2" s="102"/>
    </row>
    <row r="3" spans="1:6" ht="12.75">
      <c r="A3" s="103" t="s">
        <v>1</v>
      </c>
      <c r="B3" s="103"/>
      <c r="C3" s="103"/>
      <c r="D3" s="103"/>
      <c r="E3" s="103"/>
      <c r="F3" s="103"/>
    </row>
    <row r="4" spans="1:6" ht="12.75">
      <c r="A4" s="35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7" t="s">
        <v>7</v>
      </c>
    </row>
    <row r="5" spans="1:6" ht="12.75">
      <c r="A5" s="104" t="s">
        <v>1</v>
      </c>
      <c r="B5" s="104"/>
      <c r="C5" s="104"/>
      <c r="D5" s="104"/>
      <c r="E5" s="104"/>
      <c r="F5" s="104"/>
    </row>
    <row r="6" spans="1:6" ht="12.75">
      <c r="A6" s="38" t="s">
        <v>82</v>
      </c>
      <c r="B6" s="34" t="s">
        <v>83</v>
      </c>
      <c r="C6" s="39">
        <v>0.26912258561567204</v>
      </c>
      <c r="D6" s="40">
        <v>37089457527</v>
      </c>
      <c r="E6" s="41">
        <v>4.03</v>
      </c>
      <c r="F6" s="42">
        <v>37243080000</v>
      </c>
    </row>
    <row r="7" spans="1:6" ht="12.75">
      <c r="A7" s="38" t="s">
        <v>74</v>
      </c>
      <c r="B7" s="34" t="s">
        <v>75</v>
      </c>
      <c r="C7" s="39">
        <v>0.39214077221372196</v>
      </c>
      <c r="D7" s="40">
        <v>54043359023</v>
      </c>
      <c r="E7" s="41">
        <v>4.1</v>
      </c>
      <c r="F7" s="42">
        <v>54443430000</v>
      </c>
    </row>
    <row r="8" spans="1:6" ht="12.75">
      <c r="A8" s="38" t="s">
        <v>76</v>
      </c>
      <c r="B8" s="34" t="s">
        <v>77</v>
      </c>
      <c r="C8" s="39">
        <v>0.12277438038318705</v>
      </c>
      <c r="D8" s="40">
        <v>16920301045</v>
      </c>
      <c r="E8" s="41">
        <v>4.105</v>
      </c>
      <c r="F8" s="42">
        <v>17221285000</v>
      </c>
    </row>
    <row r="9" spans="1:6" ht="12.75">
      <c r="A9" s="38" t="s">
        <v>78</v>
      </c>
      <c r="B9" s="34" t="s">
        <v>79</v>
      </c>
      <c r="C9" s="39">
        <v>0.11110325812078335</v>
      </c>
      <c r="D9" s="40">
        <v>15311831089</v>
      </c>
      <c r="E9" s="41">
        <v>4.075</v>
      </c>
      <c r="F9" s="42">
        <v>15739935000</v>
      </c>
    </row>
    <row r="10" spans="1:6" ht="12.75">
      <c r="A10" s="38" t="s">
        <v>87</v>
      </c>
      <c r="B10" s="34" t="s">
        <v>88</v>
      </c>
      <c r="C10" s="39">
        <v>0.10485900366663564</v>
      </c>
      <c r="D10" s="40">
        <v>14451271542</v>
      </c>
      <c r="E10" s="41">
        <v>4.063</v>
      </c>
      <c r="F10" s="42">
        <v>15002545000</v>
      </c>
    </row>
    <row r="11" spans="1:6" ht="12.75">
      <c r="A11" s="43"/>
      <c r="B11" s="44" t="s">
        <v>1</v>
      </c>
      <c r="C11" s="45">
        <f>SUM(C6:C10)</f>
        <v>1.0000000000000002</v>
      </c>
      <c r="D11" s="46">
        <f>SUM(D6:D10)</f>
        <v>137816220226</v>
      </c>
      <c r="E11" s="44" t="s">
        <v>1</v>
      </c>
      <c r="F11" s="47">
        <f>SUM(F6:F10)</f>
        <v>139650275000</v>
      </c>
    </row>
    <row r="12" spans="1:6" ht="12.75">
      <c r="A12" s="105"/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</row>
    <row r="13" spans="1:6" ht="12.75">
      <c r="A13" s="35" t="s">
        <v>8</v>
      </c>
      <c r="B13" s="36" t="s">
        <v>3</v>
      </c>
      <c r="C13" s="36" t="s">
        <v>4</v>
      </c>
      <c r="D13" s="36" t="s">
        <v>5</v>
      </c>
      <c r="E13" s="36" t="s">
        <v>6</v>
      </c>
      <c r="F13" s="37" t="s">
        <v>7</v>
      </c>
    </row>
    <row r="14" spans="1:6" ht="12.75">
      <c r="A14" s="104" t="s">
        <v>1</v>
      </c>
      <c r="B14" s="104"/>
      <c r="C14" s="104"/>
      <c r="D14" s="104"/>
      <c r="E14" s="104"/>
      <c r="F14" s="104"/>
    </row>
    <row r="15" spans="1:6" ht="12.75">
      <c r="A15" s="38" t="s">
        <v>9</v>
      </c>
      <c r="B15" s="34" t="s">
        <v>10</v>
      </c>
      <c r="C15" s="39">
        <v>0.12272212178590738</v>
      </c>
      <c r="D15" s="40">
        <v>61763883750</v>
      </c>
      <c r="E15" s="41">
        <v>4.061</v>
      </c>
      <c r="F15" s="42">
        <v>51746965000</v>
      </c>
    </row>
    <row r="16" spans="1:6" ht="12.75">
      <c r="A16" s="38" t="s">
        <v>11</v>
      </c>
      <c r="B16" s="34" t="s">
        <v>12</v>
      </c>
      <c r="C16" s="39">
        <v>0.16099562847210752</v>
      </c>
      <c r="D16" s="40">
        <v>81026265978</v>
      </c>
      <c r="E16" s="41">
        <v>4.113</v>
      </c>
      <c r="F16" s="42">
        <v>76657955000</v>
      </c>
    </row>
    <row r="17" spans="1:6" ht="12.75">
      <c r="A17" s="38" t="s">
        <v>13</v>
      </c>
      <c r="B17" s="34" t="s">
        <v>14</v>
      </c>
      <c r="C17" s="39">
        <v>0.10382512603905962</v>
      </c>
      <c r="D17" s="40">
        <v>52253358414</v>
      </c>
      <c r="E17" s="41">
        <v>3.982</v>
      </c>
      <c r="F17" s="42">
        <v>48354085000</v>
      </c>
    </row>
    <row r="18" spans="1:6" ht="12.75">
      <c r="A18" s="38" t="s">
        <v>15</v>
      </c>
      <c r="B18" s="34" t="s">
        <v>16</v>
      </c>
      <c r="C18" s="39">
        <v>0.11818008548637422</v>
      </c>
      <c r="D18" s="40">
        <v>59477956829</v>
      </c>
      <c r="E18" s="41">
        <v>4.015</v>
      </c>
      <c r="F18" s="42">
        <v>55202550000</v>
      </c>
    </row>
    <row r="19" spans="1:6" ht="12.75">
      <c r="A19" s="38" t="s">
        <v>17</v>
      </c>
      <c r="B19" s="34" t="s">
        <v>18</v>
      </c>
      <c r="C19" s="39">
        <v>0.11005616254054935</v>
      </c>
      <c r="D19" s="40">
        <v>55389329407</v>
      </c>
      <c r="E19" s="41">
        <v>4.225</v>
      </c>
      <c r="F19" s="42">
        <v>51201975000</v>
      </c>
    </row>
    <row r="20" spans="1:6" ht="12.75">
      <c r="A20" s="38" t="s">
        <v>19</v>
      </c>
      <c r="B20" s="34" t="s">
        <v>20</v>
      </c>
      <c r="C20" s="39">
        <v>0.10289175683761101</v>
      </c>
      <c r="D20" s="40">
        <v>51783610124</v>
      </c>
      <c r="E20" s="41">
        <v>3.957</v>
      </c>
      <c r="F20" s="42">
        <v>51496830000</v>
      </c>
    </row>
    <row r="21" spans="1:6" ht="12.75">
      <c r="A21" s="38" t="s">
        <v>21</v>
      </c>
      <c r="B21" s="34" t="s">
        <v>22</v>
      </c>
      <c r="C21" s="39">
        <v>0.07575320757763516</v>
      </c>
      <c r="D21" s="40">
        <v>38125255972</v>
      </c>
      <c r="E21" s="41">
        <v>4.095</v>
      </c>
      <c r="F21" s="42">
        <v>36489260000</v>
      </c>
    </row>
    <row r="22" spans="1:6" ht="12.75">
      <c r="A22" s="38" t="s">
        <v>23</v>
      </c>
      <c r="B22" s="34" t="s">
        <v>24</v>
      </c>
      <c r="C22" s="39">
        <v>0.06505934652562634</v>
      </c>
      <c r="D22" s="40">
        <v>32743223937</v>
      </c>
      <c r="E22" s="41">
        <v>4.125</v>
      </c>
      <c r="F22" s="42">
        <v>34987310000</v>
      </c>
    </row>
    <row r="23" spans="1:6" ht="12.75">
      <c r="A23" s="38" t="s">
        <v>71</v>
      </c>
      <c r="B23" s="34" t="s">
        <v>72</v>
      </c>
      <c r="C23" s="39">
        <v>0.09296737748509465</v>
      </c>
      <c r="D23" s="40">
        <v>46788844684</v>
      </c>
      <c r="E23" s="41">
        <v>4.152</v>
      </c>
      <c r="F23" s="42">
        <v>47524645000</v>
      </c>
    </row>
    <row r="24" spans="1:6" ht="12.75">
      <c r="A24" s="38" t="s">
        <v>84</v>
      </c>
      <c r="B24" s="34" t="s">
        <v>85</v>
      </c>
      <c r="C24" s="39">
        <v>0.04754918725003475</v>
      </c>
      <c r="D24" s="40">
        <v>23930668986</v>
      </c>
      <c r="E24" s="41">
        <v>4.195</v>
      </c>
      <c r="F24" s="42">
        <v>22999625000</v>
      </c>
    </row>
    <row r="25" spans="1:6" ht="12.75">
      <c r="A25" s="43"/>
      <c r="B25" s="44" t="s">
        <v>1</v>
      </c>
      <c r="C25" s="45">
        <f>SUM(C15:C24)</f>
        <v>1</v>
      </c>
      <c r="D25" s="46">
        <f>SUM(D15:D24)</f>
        <v>503282398081</v>
      </c>
      <c r="E25" s="44" t="s">
        <v>1</v>
      </c>
      <c r="F25" s="47">
        <f>SUM(F15:F24)</f>
        <v>476661200000</v>
      </c>
    </row>
    <row r="26" spans="1:6" ht="12.75">
      <c r="A26" s="105"/>
      <c r="B26" s="105" t="s">
        <v>0</v>
      </c>
      <c r="C26" s="105" t="s">
        <v>0</v>
      </c>
      <c r="D26" s="105" t="s">
        <v>0</v>
      </c>
      <c r="E26" s="105" t="s">
        <v>0</v>
      </c>
      <c r="F26" s="105" t="s">
        <v>0</v>
      </c>
    </row>
    <row r="27" spans="1:6" ht="12.75">
      <c r="A27" s="35" t="s">
        <v>25</v>
      </c>
      <c r="B27" s="36" t="s">
        <v>3</v>
      </c>
      <c r="C27" s="36" t="s">
        <v>4</v>
      </c>
      <c r="D27" s="36" t="s">
        <v>5</v>
      </c>
      <c r="E27" s="36" t="s">
        <v>6</v>
      </c>
      <c r="F27" s="37" t="s">
        <v>7</v>
      </c>
    </row>
    <row r="28" spans="1:6" ht="12.75">
      <c r="A28" s="104" t="s">
        <v>1</v>
      </c>
      <c r="B28" s="104"/>
      <c r="C28" s="104"/>
      <c r="D28" s="104"/>
      <c r="E28" s="104"/>
      <c r="F28" s="104"/>
    </row>
    <row r="29" spans="1:6" ht="12.75">
      <c r="A29" s="38" t="s">
        <v>26</v>
      </c>
      <c r="B29" s="34" t="s">
        <v>27</v>
      </c>
      <c r="C29" s="39">
        <v>0.1688111509332808</v>
      </c>
      <c r="D29" s="40">
        <v>40657240000</v>
      </c>
      <c r="E29" s="41">
        <v>4.51</v>
      </c>
      <c r="F29" s="42">
        <v>38140000000</v>
      </c>
    </row>
    <row r="30" spans="1:6" ht="12.75">
      <c r="A30" s="38" t="s">
        <v>28</v>
      </c>
      <c r="B30" s="34" t="s">
        <v>29</v>
      </c>
      <c r="C30" s="39">
        <v>0.21968698025670502</v>
      </c>
      <c r="D30" s="40">
        <v>52910404507</v>
      </c>
      <c r="E30" s="41">
        <v>4.505</v>
      </c>
      <c r="F30" s="42">
        <v>51287000000</v>
      </c>
    </row>
    <row r="31" spans="1:6" ht="12.75">
      <c r="A31" s="38" t="s">
        <v>30</v>
      </c>
      <c r="B31" s="34" t="s">
        <v>31</v>
      </c>
      <c r="C31" s="39">
        <v>0.24929796393720463</v>
      </c>
      <c r="D31" s="40">
        <v>60042047550</v>
      </c>
      <c r="E31" s="41">
        <v>4.53</v>
      </c>
      <c r="F31" s="42">
        <v>56865000000</v>
      </c>
    </row>
    <row r="32" spans="1:6" ht="12.75">
      <c r="A32" s="38" t="s">
        <v>32</v>
      </c>
      <c r="B32" s="34" t="s">
        <v>33</v>
      </c>
      <c r="C32" s="39">
        <v>0.15609011403151485</v>
      </c>
      <c r="D32" s="40">
        <v>37593448020</v>
      </c>
      <c r="E32" s="41">
        <v>4.55</v>
      </c>
      <c r="F32" s="42">
        <v>34821000000</v>
      </c>
    </row>
    <row r="33" spans="1:6" ht="12.75">
      <c r="A33" s="38" t="s">
        <v>34</v>
      </c>
      <c r="B33" s="34" t="s">
        <v>35</v>
      </c>
      <c r="C33" s="39">
        <v>0.13229660668084287</v>
      </c>
      <c r="D33" s="40">
        <v>31862912250</v>
      </c>
      <c r="E33" s="41">
        <v>4.585</v>
      </c>
      <c r="F33" s="42">
        <v>28925000000</v>
      </c>
    </row>
    <row r="34" spans="1:6" ht="12.75">
      <c r="A34" s="38" t="s">
        <v>80</v>
      </c>
      <c r="B34" s="34" t="s">
        <v>81</v>
      </c>
      <c r="C34" s="39">
        <v>0.07381718416045184</v>
      </c>
      <c r="D34" s="40">
        <v>17778464017</v>
      </c>
      <c r="E34" s="41">
        <v>4.625</v>
      </c>
      <c r="F34" s="42">
        <v>16715000000</v>
      </c>
    </row>
    <row r="35" spans="1:6" ht="12.75">
      <c r="A35" s="43"/>
      <c r="B35" s="44" t="s">
        <v>1</v>
      </c>
      <c r="C35" s="45">
        <f>SUM(C29:C34)</f>
        <v>1</v>
      </c>
      <c r="D35" s="46">
        <f>SUM(D29:D34)</f>
        <v>240844516344</v>
      </c>
      <c r="E35" s="44" t="s">
        <v>1</v>
      </c>
      <c r="F35" s="47">
        <f>SUM(F29:F34)</f>
        <v>226753000000</v>
      </c>
    </row>
    <row r="36" spans="1:6" ht="12.75">
      <c r="A36" s="86"/>
      <c r="B36" s="87"/>
      <c r="C36" s="88"/>
      <c r="D36" s="89"/>
      <c r="E36" s="87"/>
      <c r="F36" s="90"/>
    </row>
    <row r="37" spans="1:6" ht="12.75">
      <c r="A37" s="98"/>
      <c r="B37" s="99" t="s">
        <v>0</v>
      </c>
      <c r="C37" s="99" t="s">
        <v>0</v>
      </c>
      <c r="D37" s="99" t="s">
        <v>0</v>
      </c>
      <c r="E37" s="99" t="s">
        <v>0</v>
      </c>
      <c r="F37" s="100" t="s">
        <v>0</v>
      </c>
    </row>
    <row r="38" spans="1:6" ht="12.75">
      <c r="A38" s="1" t="s">
        <v>69</v>
      </c>
      <c r="B38" s="2"/>
      <c r="C38" s="3"/>
      <c r="D38" s="4"/>
      <c r="E38" s="2"/>
      <c r="F38" s="5"/>
    </row>
    <row r="39" spans="1:6" ht="12.75">
      <c r="A39" s="51" t="s">
        <v>70</v>
      </c>
      <c r="B39" s="56">
        <v>3.56040273</v>
      </c>
      <c r="C39" s="52"/>
      <c r="D39" s="53"/>
      <c r="E39" s="54"/>
      <c r="F39" s="55"/>
    </row>
    <row r="40" spans="1:6" ht="12.75">
      <c r="A40" s="28"/>
      <c r="B40" s="29" t="s">
        <v>3</v>
      </c>
      <c r="C40" s="29"/>
      <c r="D40" s="36" t="s">
        <v>5</v>
      </c>
      <c r="E40" s="36" t="s">
        <v>6</v>
      </c>
      <c r="F40" s="30" t="s">
        <v>7</v>
      </c>
    </row>
    <row r="41" spans="1:6" ht="13.5" thickBot="1">
      <c r="A41" s="57" t="s">
        <v>1</v>
      </c>
      <c r="B41" s="58"/>
      <c r="C41" s="58"/>
      <c r="D41" s="58"/>
      <c r="E41" s="58"/>
      <c r="F41" s="59"/>
    </row>
    <row r="42" spans="1:6" ht="12.75">
      <c r="A42" s="70" t="s">
        <v>26</v>
      </c>
      <c r="B42" s="64" t="s">
        <v>27</v>
      </c>
      <c r="C42" s="61"/>
      <c r="D42" s="40">
        <v>144756148290</v>
      </c>
      <c r="E42" s="41">
        <v>4.51</v>
      </c>
      <c r="F42" s="93">
        <v>135793760122.2</v>
      </c>
    </row>
    <row r="43" spans="1:6" ht="12.75">
      <c r="A43" s="70" t="s">
        <v>28</v>
      </c>
      <c r="B43" s="34" t="s">
        <v>29</v>
      </c>
      <c r="C43" s="62"/>
      <c r="D43" s="40">
        <v>188382348651</v>
      </c>
      <c r="E43" s="41">
        <v>4.505</v>
      </c>
      <c r="F43" s="94">
        <v>182602374813.50998</v>
      </c>
    </row>
    <row r="44" spans="1:6" ht="12.75">
      <c r="A44" s="70" t="s">
        <v>30</v>
      </c>
      <c r="B44" s="34" t="s">
        <v>31</v>
      </c>
      <c r="C44" s="62"/>
      <c r="D44" s="40">
        <v>213773870012</v>
      </c>
      <c r="E44" s="41">
        <v>4.53</v>
      </c>
      <c r="F44" s="94">
        <v>202462301241.44998</v>
      </c>
    </row>
    <row r="45" spans="1:6" ht="12.75">
      <c r="A45" s="70" t="s">
        <v>32</v>
      </c>
      <c r="B45" s="34" t="s">
        <v>33</v>
      </c>
      <c r="C45" s="62"/>
      <c r="D45" s="40">
        <v>133847814961</v>
      </c>
      <c r="E45" s="41">
        <v>4.55</v>
      </c>
      <c r="F45" s="94">
        <v>123976783461.33</v>
      </c>
    </row>
    <row r="46" spans="1:6" ht="12.75">
      <c r="A46" s="70" t="s">
        <v>34</v>
      </c>
      <c r="B46" s="34" t="s">
        <v>35</v>
      </c>
      <c r="C46" s="62"/>
      <c r="D46" s="40">
        <v>113444799761</v>
      </c>
      <c r="E46" s="41">
        <v>4.585</v>
      </c>
      <c r="F46" s="94">
        <v>102984648965.25</v>
      </c>
    </row>
    <row r="47" spans="1:6" ht="12.75">
      <c r="A47" s="70" t="s">
        <v>80</v>
      </c>
      <c r="B47" s="65" t="s">
        <v>81</v>
      </c>
      <c r="C47" s="63"/>
      <c r="D47" s="40">
        <v>63298491820</v>
      </c>
      <c r="E47" s="41">
        <v>4.625</v>
      </c>
      <c r="F47" s="95">
        <v>59512131631.95</v>
      </c>
    </row>
    <row r="48" spans="1:6" ht="12.75">
      <c r="A48" s="48"/>
      <c r="B48" s="54" t="s">
        <v>1</v>
      </c>
      <c r="C48" s="49"/>
      <c r="D48" s="66">
        <f>SUM(D42:D47)</f>
        <v>857503473495</v>
      </c>
      <c r="E48" s="91" t="s">
        <v>1</v>
      </c>
      <c r="F48" s="71">
        <f>SUM(F42:F47)</f>
        <v>807332000235.6898</v>
      </c>
    </row>
    <row r="49" spans="1:6" ht="12.75">
      <c r="A49" s="86"/>
      <c r="B49" s="87"/>
      <c r="C49" s="88"/>
      <c r="D49" s="89"/>
      <c r="E49" s="87"/>
      <c r="F49" s="90"/>
    </row>
    <row r="50" spans="1:6" ht="12.75">
      <c r="A50" s="35" t="s">
        <v>36</v>
      </c>
      <c r="B50" s="36" t="s">
        <v>3</v>
      </c>
      <c r="C50" s="36" t="s">
        <v>4</v>
      </c>
      <c r="D50" s="36" t="s">
        <v>5</v>
      </c>
      <c r="E50" s="36" t="s">
        <v>6</v>
      </c>
      <c r="F50" s="37" t="s">
        <v>7</v>
      </c>
    </row>
    <row r="51" spans="1:6" ht="12.75">
      <c r="A51" s="104" t="s">
        <v>1</v>
      </c>
      <c r="B51" s="104"/>
      <c r="C51" s="104"/>
      <c r="D51" s="104"/>
      <c r="E51" s="104"/>
      <c r="F51" s="104"/>
    </row>
    <row r="52" spans="1:6" ht="12.75">
      <c r="A52" s="38" t="s">
        <v>37</v>
      </c>
      <c r="B52" s="34" t="s">
        <v>38</v>
      </c>
      <c r="C52" s="39">
        <v>0.01906207963099133</v>
      </c>
      <c r="D52" s="40">
        <v>4488074258</v>
      </c>
      <c r="E52" s="41">
        <v>1.593</v>
      </c>
      <c r="F52" s="42">
        <v>4117190000</v>
      </c>
    </row>
    <row r="53" spans="1:6" ht="12.75">
      <c r="A53" s="38" t="s">
        <v>39</v>
      </c>
      <c r="B53" s="34" t="s">
        <v>40</v>
      </c>
      <c r="C53" s="39">
        <v>0.24026880520203683</v>
      </c>
      <c r="D53" s="40">
        <v>56570125637</v>
      </c>
      <c r="E53" s="41">
        <v>1.698</v>
      </c>
      <c r="F53" s="42">
        <v>37067480000</v>
      </c>
    </row>
    <row r="54" spans="1:6" ht="12.75">
      <c r="A54" s="38" t="s">
        <v>41</v>
      </c>
      <c r="B54" s="34" t="s">
        <v>42</v>
      </c>
      <c r="C54" s="39">
        <v>0.26261774574589697</v>
      </c>
      <c r="D54" s="40">
        <v>61832075366</v>
      </c>
      <c r="E54" s="41">
        <v>1.7</v>
      </c>
      <c r="F54" s="42">
        <v>40768010000</v>
      </c>
    </row>
    <row r="55" spans="1:6" ht="12.75">
      <c r="A55" s="38" t="s">
        <v>43</v>
      </c>
      <c r="B55" s="34" t="s">
        <v>44</v>
      </c>
      <c r="C55" s="39">
        <v>0.3560826769834244</v>
      </c>
      <c r="D55" s="40">
        <v>83837940415</v>
      </c>
      <c r="E55" s="41">
        <v>1.58</v>
      </c>
      <c r="F55" s="42">
        <v>63623910000</v>
      </c>
    </row>
    <row r="56" spans="1:6" ht="12.75">
      <c r="A56" s="38" t="s">
        <v>45</v>
      </c>
      <c r="B56" s="34" t="s">
        <v>46</v>
      </c>
      <c r="C56" s="39">
        <v>0.12196869243765052</v>
      </c>
      <c r="D56" s="40">
        <v>28716937470</v>
      </c>
      <c r="E56" s="41">
        <v>1.568</v>
      </c>
      <c r="F56" s="42">
        <v>27738805000</v>
      </c>
    </row>
    <row r="57" spans="1:6" ht="12.75">
      <c r="A57" s="43"/>
      <c r="B57" s="44" t="s">
        <v>1</v>
      </c>
      <c r="C57" s="45">
        <f>SUM(C52:C56)</f>
        <v>1</v>
      </c>
      <c r="D57" s="46">
        <f>SUM(D52:D56)</f>
        <v>235445153146</v>
      </c>
      <c r="E57" s="44" t="s">
        <v>1</v>
      </c>
      <c r="F57" s="47">
        <f>SUM(F52:F56)</f>
        <v>173315395000</v>
      </c>
    </row>
    <row r="58" spans="1:6" ht="12.75">
      <c r="A58" s="105"/>
      <c r="B58" s="105" t="s">
        <v>0</v>
      </c>
      <c r="C58" s="105" t="s">
        <v>0</v>
      </c>
      <c r="D58" s="105" t="s">
        <v>0</v>
      </c>
      <c r="E58" s="105" t="s">
        <v>0</v>
      </c>
      <c r="F58" s="105" t="s">
        <v>0</v>
      </c>
    </row>
    <row r="59" spans="1:6" ht="12.75">
      <c r="A59" s="35" t="s">
        <v>47</v>
      </c>
      <c r="B59" s="36" t="s">
        <v>48</v>
      </c>
      <c r="C59" s="36" t="s">
        <v>49</v>
      </c>
      <c r="D59" s="36" t="s">
        <v>1</v>
      </c>
      <c r="E59" s="36" t="s">
        <v>1</v>
      </c>
      <c r="F59" s="37" t="s">
        <v>50</v>
      </c>
    </row>
    <row r="60" spans="1:6" ht="12.75">
      <c r="A60" s="104" t="s">
        <v>1</v>
      </c>
      <c r="B60" s="104"/>
      <c r="C60" s="104"/>
      <c r="D60" s="104"/>
      <c r="E60" s="104"/>
      <c r="F60" s="104"/>
    </row>
    <row r="61" spans="1:6" ht="12.75">
      <c r="A61" s="38" t="s">
        <v>1</v>
      </c>
      <c r="B61" s="39">
        <f>D11/F61</f>
        <v>0.2149688305208678</v>
      </c>
      <c r="C61" s="39">
        <f>D25/F61</f>
        <v>0.7850311694791322</v>
      </c>
      <c r="D61" s="39">
        <f>B61+C61</f>
        <v>1</v>
      </c>
      <c r="E61" s="34" t="s">
        <v>1</v>
      </c>
      <c r="F61" s="42">
        <f>D11+D25</f>
        <v>641098618307</v>
      </c>
    </row>
    <row r="62" spans="1:6" ht="12.75">
      <c r="A62" s="106"/>
      <c r="B62" s="106" t="s">
        <v>0</v>
      </c>
      <c r="C62" s="106" t="s">
        <v>0</v>
      </c>
      <c r="D62" s="106" t="s">
        <v>0</v>
      </c>
      <c r="E62" s="106" t="s">
        <v>0</v>
      </c>
      <c r="F62" s="106" t="s">
        <v>0</v>
      </c>
    </row>
    <row r="63" spans="1:6" ht="12.75">
      <c r="A63" s="35" t="s">
        <v>51</v>
      </c>
      <c r="B63" s="36" t="s">
        <v>49</v>
      </c>
      <c r="C63" s="36" t="s">
        <v>52</v>
      </c>
      <c r="D63" s="36" t="s">
        <v>1</v>
      </c>
      <c r="E63" s="36" t="s">
        <v>1</v>
      </c>
      <c r="F63" s="37" t="s">
        <v>53</v>
      </c>
    </row>
    <row r="64" spans="1:6" ht="12.75">
      <c r="A64" s="104" t="s">
        <v>1</v>
      </c>
      <c r="B64" s="104"/>
      <c r="C64" s="104"/>
      <c r="D64" s="104"/>
      <c r="E64" s="104"/>
      <c r="F64" s="104"/>
    </row>
    <row r="65" spans="1:6" ht="12.75">
      <c r="A65" s="38" t="s">
        <v>1</v>
      </c>
      <c r="B65" s="39">
        <f>D25/F65</f>
        <v>0.3698468720123625</v>
      </c>
      <c r="C65" s="39">
        <f>D48/F65</f>
        <v>0.6301531279876376</v>
      </c>
      <c r="D65" s="39">
        <f>B65+C65</f>
        <v>1</v>
      </c>
      <c r="E65" s="34" t="s">
        <v>1</v>
      </c>
      <c r="F65" s="42">
        <f>D25+D48</f>
        <v>1360785871576</v>
      </c>
    </row>
    <row r="66" spans="1:6" ht="12.75">
      <c r="A66" s="106"/>
      <c r="B66" s="106" t="s">
        <v>0</v>
      </c>
      <c r="C66" s="106" t="s">
        <v>0</v>
      </c>
      <c r="D66" s="106" t="s">
        <v>0</v>
      </c>
      <c r="E66" s="106" t="s">
        <v>0</v>
      </c>
      <c r="F66" s="106" t="s">
        <v>0</v>
      </c>
    </row>
    <row r="67" spans="1:6" ht="12.75">
      <c r="A67" s="35" t="s">
        <v>54</v>
      </c>
      <c r="B67" s="36" t="s">
        <v>55</v>
      </c>
      <c r="C67" s="36" t="s">
        <v>52</v>
      </c>
      <c r="D67" s="36" t="s">
        <v>1</v>
      </c>
      <c r="E67" s="36" t="s">
        <v>1</v>
      </c>
      <c r="F67" s="37" t="s">
        <v>56</v>
      </c>
    </row>
    <row r="68" spans="1:6" ht="12.75">
      <c r="A68" s="104" t="s">
        <v>1</v>
      </c>
      <c r="B68" s="104"/>
      <c r="C68" s="104"/>
      <c r="D68" s="104"/>
      <c r="E68" s="104"/>
      <c r="F68" s="104"/>
    </row>
    <row r="69" spans="1:6" ht="12.75">
      <c r="A69" s="38" t="s">
        <v>1</v>
      </c>
      <c r="B69" s="39">
        <f>F61/F69</f>
        <v>0.4277977602020483</v>
      </c>
      <c r="C69" s="39">
        <f>D48/F69</f>
        <v>0.5722022397979517</v>
      </c>
      <c r="D69" s="39">
        <f>B69+C69</f>
        <v>1</v>
      </c>
      <c r="E69" s="34" t="s">
        <v>1</v>
      </c>
      <c r="F69" s="42">
        <f>D11+D25+D48</f>
        <v>1498602091802</v>
      </c>
    </row>
    <row r="70" spans="1:6" ht="12.75">
      <c r="A70" s="106"/>
      <c r="B70" s="106" t="s">
        <v>0</v>
      </c>
      <c r="C70" s="106" t="s">
        <v>0</v>
      </c>
      <c r="D70" s="106" t="s">
        <v>0</v>
      </c>
      <c r="E70" s="106" t="s">
        <v>0</v>
      </c>
      <c r="F70" s="106" t="s">
        <v>0</v>
      </c>
    </row>
    <row r="71" ht="12.75"/>
  </sheetData>
  <mergeCells count="17">
    <mergeCell ref="A51:F51"/>
    <mergeCell ref="A58:F58"/>
    <mergeCell ref="A60:F60"/>
    <mergeCell ref="A70:F70"/>
    <mergeCell ref="A62:F62"/>
    <mergeCell ref="A64:F64"/>
    <mergeCell ref="A66:F66"/>
    <mergeCell ref="A68:F68"/>
    <mergeCell ref="A37:F37"/>
    <mergeCell ref="A1:F1"/>
    <mergeCell ref="A2:F2"/>
    <mergeCell ref="A3:F3"/>
    <mergeCell ref="A5:F5"/>
    <mergeCell ref="A12:F12"/>
    <mergeCell ref="A14:F14"/>
    <mergeCell ref="A26:F26"/>
    <mergeCell ref="A28:F28"/>
  </mergeCells>
  <printOptions/>
  <pageMargins left="0.75" right="0.75" top="1" bottom="1" header="0.5" footer="0.5"/>
  <pageSetup fitToHeight="0" fitToWidth="1" horizontalDpi="300" verticalDpi="300" orientation="portrait" paperSize="9" scale="95" r:id="rId1"/>
  <headerFooter alignWithMargins="0">
    <oddFooter>&amp;LOMRX Weight Report at 2008-01-11&amp;CGenerated at 2008-01-11 09:56:46&amp;R&amp;P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2008-01-11T09:12:35Z</cp:lastPrinted>
  <dcterms:created xsi:type="dcterms:W3CDTF">2006-09-12T08:27:39Z</dcterms:created>
  <dcterms:modified xsi:type="dcterms:W3CDTF">2008-01-11T09:36:28Z</dcterms:modified>
  <cp:category/>
  <cp:version/>
  <cp:contentType/>
  <cp:contentStatus/>
</cp:coreProperties>
</file>