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shbmain\data\Stockholm\HC\HCS\Trading\Index\"/>
    </mc:Choice>
  </mc:AlternateContent>
  <bookViews>
    <workbookView xWindow="-3165" yWindow="720" windowWidth="25590" windowHeight="8325" activeTab="1"/>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LookupValues!$AA$2:$AA$330</definedName>
    <definedName name="CouponBondIssuersTable">LookupValues!$AA$2:$AB$333</definedName>
    <definedName name="CouponBondProgram">LookupValues!$AI$2:$AI$5</definedName>
    <definedName name="CouponBondSegment">LookupValues!$AF$2:$AF$15</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nish_Fund_issuer">'Danish Funds LookupValues'!$B$144:$B$210</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LookupValues'!$B$59:$B$120</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LookupValues!$B$2:$B$11</definedName>
    <definedName name="Issuer" localSheetId="9">'Warrants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LookupValues'!$B$140:$B$142</definedName>
    <definedName name="Market_Maker">LookupValues!$N$2:$N$24</definedName>
    <definedName name="Market_Maker_Table">LookupValues!$N$2:$O$24</definedName>
    <definedName name="MarketmakerDanishFunds">'Danish Funds LookupValues'!$B$123:$B$138</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45621"/>
</workbook>
</file>

<file path=xl/calcChain.xml><?xml version="1.0" encoding="utf-8"?>
<calcChain xmlns="http://schemas.openxmlformats.org/spreadsheetml/2006/main">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W198" i="1"/>
  <c r="W199" i="1"/>
  <c r="W200" i="1"/>
  <c r="W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B198" i="1"/>
  <c r="AG198" i="1"/>
  <c r="AL198" i="1"/>
  <c r="AQ198" i="1"/>
  <c r="AV198" i="1"/>
  <c r="BA198" i="1"/>
  <c r="BF198" i="1"/>
  <c r="BK198" i="1"/>
  <c r="BP198" i="1"/>
  <c r="AB199" i="1"/>
  <c r="AG199" i="1"/>
  <c r="AL199" i="1"/>
  <c r="AQ199" i="1"/>
  <c r="AV199" i="1"/>
  <c r="BA199" i="1"/>
  <c r="BF199" i="1"/>
  <c r="BK199" i="1"/>
  <c r="BP199" i="1"/>
  <c r="AB200" i="1"/>
  <c r="AG200" i="1"/>
  <c r="AL200" i="1"/>
  <c r="AQ200" i="1"/>
  <c r="AV200" i="1"/>
  <c r="BA200" i="1"/>
  <c r="BF200" i="1"/>
  <c r="BK200" i="1"/>
  <c r="BP200" i="1"/>
  <c r="AB201" i="1"/>
  <c r="AG201" i="1"/>
  <c r="AL201" i="1"/>
  <c r="AQ201" i="1"/>
  <c r="AV201" i="1"/>
  <c r="BA201" i="1"/>
  <c r="BF201" i="1"/>
  <c r="BK201" i="1"/>
  <c r="BP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L3" i="10"/>
  <c r="L2" i="10"/>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N22" i="7"/>
  <c r="S22" i="7"/>
  <c r="N23" i="7"/>
  <c r="S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Juha Manu</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b/>
            <sz val="9"/>
            <color indexed="81"/>
            <rFont val="Tahoma"/>
            <family val="2"/>
          </rPr>
          <t xml:space="preserve">Instructions: 
</t>
        </r>
        <r>
          <rPr>
            <sz val="9"/>
            <color indexed="81"/>
            <rFont val="Tahoma"/>
            <family val="2"/>
          </rPr>
          <t>MiFID II requirement, detailed information http://ec.europa.eu/finance/securities/docs/isd/mifid/rts/160714-rts-2-annex_en.pdf</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sharedStrings.xml><?xml version="1.0" encoding="utf-8"?>
<sst xmlns="http://schemas.openxmlformats.org/spreadsheetml/2006/main" count="3422" uniqueCount="2255">
  <si>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</si>
  <si>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</si>
  <si>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</si>
  <si>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</si>
  <si>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</si>
  <si>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</si>
  <si>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</si>
  <si>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</si>
  <si>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</si>
  <si>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</si>
  <si>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</si>
  <si>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</si>
  <si>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</si>
  <si>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</si>
  <si>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</si>
  <si>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</si>
  <si>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</si>
  <si>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</si>
  <si>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</si>
  <si>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</si>
  <si>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</si>
  <si>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</si>
  <si>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</si>
  <si>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</si>
  <si>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</si>
  <si>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</si>
  <si>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</si>
  <si>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</si>
  <si>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</si>
  <si>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</si>
  <si>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</si>
  <si>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</si>
  <si>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</si>
  <si>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</si>
  <si>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</si>
  <si>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</si>
  <si>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</si>
  <si>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</si>
  <si>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</si>
  <si>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</si>
  <si>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</si>
  <si>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</si>
  <si>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</si>
  <si>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</si>
  <si>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</si>
  <si>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</si>
  <si>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</si>
  <si>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</si>
  <si>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</si>
  <si>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</si>
  <si>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</si>
  <si>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</si>
  <si>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</si>
  <si>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</si>
  <si>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</si>
  <si>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</si>
  <si>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</si>
  <si>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</si>
  <si>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</si>
  <si>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</si>
  <si>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</si>
  <si>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</si>
  <si>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</si>
  <si>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</si>
  <si>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</si>
  <si>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</si>
  <si>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</si>
  <si>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</si>
  <si>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</si>
  <si>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</si>
  <si>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</si>
  <si>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</si>
  <si>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</si>
  <si>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</si>
  <si>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</si>
  <si>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</si>
  <si>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</si>
  <si>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</si>
  <si>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</si>
  <si>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</si>
  <si>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</si>
  <si>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</si>
  <si>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</si>
  <si>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</si>
  <si>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</si>
  <si>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</si>
  <si>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</si>
  <si>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</si>
  <si>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</si>
  <si>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</si>
  <si>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</si>
  <si>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</si>
  <si>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</si>
  <si>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</si>
  <si>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</si>
  <si>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</si>
  <si>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</si>
  <si>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</si>
  <si>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</si>
  <si>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</si>
  <si>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</si>
  <si>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</si>
  <si>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</si>
  <si>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</si>
  <si>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</si>
  <si>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</si>
  <si>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</si>
  <si>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</si>
  <si>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</si>
  <si>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</si>
  <si>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</si>
  <si>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</si>
  <si>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</si>
  <si>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</si>
  <si>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</si>
  <si>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</si>
  <si>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</si>
  <si>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</si>
  <si>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</si>
  <si>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</si>
  <si>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</si>
  <si>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</si>
  <si>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</si>
  <si>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</si>
  <si>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</si>
  <si>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</si>
  <si>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</si>
  <si>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</si>
  <si>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</si>
  <si>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</si>
  <si>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</si>
  <si>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</si>
  <si>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</si>
  <si>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</si>
  <si>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</si>
  <si>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</si>
  <si>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</si>
  <si>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</si>
  <si>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</si>
  <si>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</si>
  <si>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</si>
  <si>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</si>
  <si>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</si>
  <si>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</si>
  <si>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</si>
  <si>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</si>
  <si>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</si>
  <si>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</si>
  <si>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</si>
  <si>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</si>
  <si>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</si>
  <si>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</si>
  <si>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</si>
  <si>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</si>
  <si>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</si>
  <si>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</si>
  <si>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</si>
  <si>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</si>
  <si>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</si>
  <si>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</si>
  <si>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</si>
  <si>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</si>
  <si>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</si>
  <si>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</si>
  <si>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</si>
  <si>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</si>
  <si>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</si>
  <si>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</si>
  <si>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</si>
  <si>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</si>
  <si>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</si>
  <si>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</si>
  <si>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</si>
  <si>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</si>
  <si>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</si>
  <si>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</si>
  <si>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</si>
  <si>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</si>
  <si>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</si>
  <si>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</si>
  <si>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</si>
  <si>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</si>
  <si>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</si>
  <si>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</si>
  <si>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</si>
  <si>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</si>
  <si>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</si>
  <si>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</si>
  <si>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</si>
  <si>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</si>
  <si>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</si>
  <si>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</si>
  <si>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</si>
  <si>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</si>
  <si>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</si>
  <si>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</si>
  <si>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</si>
  <si>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</si>
  <si>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</si>
  <si>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</si>
  <si>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</si>
  <si>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</si>
  <si>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</si>
  <si>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</si>
  <si>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</si>
  <si>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</si>
  <si>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</si>
  <si>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</si>
  <si>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</si>
  <si>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</si>
  <si>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</si>
  <si>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</si>
  <si>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</si>
  <si>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</si>
  <si>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</si>
  <si>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</si>
  <si>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</si>
  <si>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</si>
  <si>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</si>
  <si>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</si>
  <si>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</si>
  <si>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</si>
  <si>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</si>
  <si>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</si>
  <si>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</si>
  <si>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</si>
  <si>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</si>
  <si>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</si>
  <si>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</si>
  <si>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</si>
  <si>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</si>
  <si>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</si>
  <si>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</si>
  <si>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</si>
  <si>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</si>
  <si>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</si>
  <si>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</si>
  <si>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</si>
  <si>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</si>
  <si>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</si>
  <si>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</si>
  <si>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</si>
  <si>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</si>
  <si>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</si>
  <si>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</si>
  <si>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</si>
  <si>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</si>
  <si>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</si>
  <si>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</si>
  <si>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</si>
  <si>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</si>
  <si>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</si>
  <si>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</si>
  <si>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</si>
  <si>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</si>
  <si>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</si>
  <si>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</si>
  <si>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</si>
  <si>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</si>
  <si>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</si>
  <si>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</si>
  <si>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</si>
  <si>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</si>
  <si>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</si>
  <si>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</si>
  <si>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</si>
  <si>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</si>
  <si>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</si>
  <si>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</si>
  <si>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</si>
  <si>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</si>
  <si>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</si>
  <si>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</si>
  <si>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</si>
  <si>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</si>
  <si>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</si>
  <si>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</si>
  <si>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</si>
  <si>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</si>
  <si>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</si>
  <si>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</si>
  <si>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</si>
  <si>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</si>
  <si>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</si>
  <si>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</si>
  <si>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</si>
  <si>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</si>
  <si>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</si>
  <si>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</si>
  <si>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</si>
  <si>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</si>
  <si>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</si>
  <si>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</si>
  <si>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</si>
  <si>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</si>
  <si>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</si>
  <si>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</si>
  <si>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</si>
  <si>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</si>
  <si>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</si>
  <si>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</si>
  <si>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</si>
  <si>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</si>
  <si>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</si>
  <si>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</si>
  <si>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</si>
  <si>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</si>
  <si>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</si>
  <si>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</si>
  <si>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</si>
  <si>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</si>
  <si>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</si>
  <si>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</si>
  <si>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</si>
  <si>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</si>
  <si>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</si>
  <si>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</si>
  <si>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</si>
  <si>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</si>
  <si>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</si>
  <si>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</si>
  <si>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</si>
  <si>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</si>
  <si>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</si>
  <si>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</si>
  <si>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</si>
  <si>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</si>
  <si>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</si>
  <si>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</si>
  <si>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</si>
  <si>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</si>
  <si>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</si>
  <si>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</si>
  <si>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</si>
  <si>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</si>
  <si>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</si>
  <si>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</si>
  <si>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</si>
  <si>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</si>
  <si>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</si>
  <si>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</si>
  <si>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</si>
  <si>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</si>
  <si>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</si>
  <si>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</si>
  <si>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</si>
  <si>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</si>
  <si>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</si>
  <si>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</si>
  <si>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</si>
  <si>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</si>
  <si>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</si>
  <si>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</si>
  <si>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</si>
  <si>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</si>
  <si>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</si>
  <si>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</si>
  <si>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</si>
  <si>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</si>
  <si>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</si>
  <si>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</si>
  <si>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</si>
  <si>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</si>
  <si>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</si>
  <si>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</si>
  <si>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</si>
  <si>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</si>
  <si>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</si>
  <si>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</si>
  <si>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</si>
  <si>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</si>
  <si>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</si>
  <si>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</si>
  <si>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</si>
  <si>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</si>
  <si>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</si>
  <si>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</si>
  <si>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</si>
  <si>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</si>
  <si>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</si>
  <si>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</si>
  <si>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</si>
  <si>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</si>
  <si>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</si>
  <si>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</si>
  <si>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</si>
  <si>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</si>
  <si>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</si>
  <si>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</si>
  <si>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</si>
  <si>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</si>
  <si>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</si>
  <si>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</si>
  <si>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</si>
  <si>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</si>
  <si>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</si>
  <si>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</si>
  <si>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</si>
  <si>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</si>
  <si>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</si>
  <si>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</si>
  <si>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</si>
  <si>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</si>
  <si>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</si>
  <si>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</si>
  <si>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</si>
  <si>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</si>
  <si>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</si>
  <si>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</si>
  <si>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</si>
  <si>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</si>
  <si>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</si>
  <si>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</si>
  <si>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</si>
  <si>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</si>
  <si>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</si>
  <si>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</si>
  <si>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</si>
  <si>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</si>
  <si>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</si>
  <si>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</si>
  <si>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</si>
  <si>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</si>
  <si>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</si>
  <si>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</si>
  <si>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</si>
  <si>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</si>
  <si>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</si>
  <si>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</si>
  <si>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</si>
  <si>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</si>
  <si>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</si>
  <si>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</si>
  <si>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</si>
  <si>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</si>
  <si>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</si>
  <si>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</si>
  <si>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</si>
  <si>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</si>
  <si>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</si>
  <si>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</si>
  <si>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</si>
  <si>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</si>
  <si>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</si>
  <si>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</si>
  <si>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</si>
  <si>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</si>
  <si>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</si>
  <si>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</si>
  <si>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</si>
  <si>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</si>
  <si>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</si>
  <si>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</si>
  <si>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</si>
  <si>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</si>
  <si>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</si>
  <si>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</si>
  <si>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</si>
  <si>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</si>
  <si>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</si>
  <si>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</si>
  <si>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</si>
  <si>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</si>
  <si>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</si>
  <si>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</si>
  <si>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</si>
  <si>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</si>
  <si>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</si>
  <si>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</si>
  <si>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</si>
  <si>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</si>
  <si>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</si>
  <si>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</si>
  <si>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</si>
  <si>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</si>
  <si>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</si>
  <si>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</si>
  <si>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</si>
  <si>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</si>
  <si>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</si>
  <si>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</si>
  <si>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</si>
  <si>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</si>
  <si>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</si>
  <si>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</si>
  <si>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</si>
  <si>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</si>
  <si>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</si>
  <si>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</si>
  <si>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</si>
  <si>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</si>
  <si>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</si>
  <si>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</si>
  <si>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</si>
  <si>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</si>
  <si>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</si>
  <si>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</si>
  <si>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</si>
  <si>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</si>
  <si>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</si>
  <si>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</si>
  <si>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</si>
  <si>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</si>
  <si>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</si>
  <si>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</si>
  <si>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</si>
  <si>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</si>
  <si>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</si>
  <si>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</si>
  <si>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</si>
  <si>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</si>
  <si>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</si>
  <si>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</si>
  <si>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</si>
  <si>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</si>
  <si>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</si>
  <si>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</si>
  <si>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</si>
  <si>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</si>
  <si>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</si>
  <si>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</si>
  <si>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</si>
  <si>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</si>
  <si>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</si>
  <si>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</si>
  <si>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</si>
  <si>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</si>
  <si>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</si>
  <si>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</si>
  <si>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</si>
  <si>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</si>
  <si>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</si>
  <si>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</si>
  <si>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</si>
  <si>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</si>
  <si>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</si>
  <si>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</si>
  <si>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</si>
  <si>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</si>
  <si>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</si>
  <si>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</si>
  <si>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</si>
  <si>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</si>
  <si>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</si>
  <si>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</si>
  <si>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</si>
  <si>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</si>
  <si>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</si>
  <si>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</si>
  <si>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</si>
  <si>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</si>
  <si>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</si>
  <si>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</si>
  <si>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</si>
  <si>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</si>
  <si>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</si>
  <si>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</si>
  <si>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</si>
  <si>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</si>
  <si>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</si>
  <si>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</si>
  <si>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</si>
  <si>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</si>
  <si>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</si>
  <si>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</si>
  <si>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</si>
  <si>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</si>
  <si>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</si>
  <si>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</si>
  <si>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</si>
  <si>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</si>
  <si>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</si>
  <si>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</si>
  <si>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</si>
  <si>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</si>
  <si>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</si>
  <si>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</si>
  <si>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</si>
  <si>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</si>
  <si>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</si>
  <si>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</si>
  <si>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</si>
  <si>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</si>
  <si>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</si>
  <si>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</si>
  <si>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</si>
  <si>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</si>
  <si>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</si>
  <si>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</si>
  <si>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</si>
  <si>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</si>
  <si>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</si>
  <si>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</si>
  <si>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</si>
  <si>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</si>
  <si>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</si>
  <si>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</si>
  <si>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</si>
  <si>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</si>
  <si>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</si>
  <si>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</si>
  <si>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</si>
  <si>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</si>
  <si>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</si>
  <si>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</si>
  <si>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</si>
  <si>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</si>
  <si>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</si>
  <si>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</si>
  <si>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</si>
  <si>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</si>
  <si>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</si>
  <si>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</si>
  <si>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</si>
  <si>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</si>
  <si>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</si>
  <si>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</si>
  <si>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</si>
  <si>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</si>
  <si>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</si>
  <si>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</si>
  <si>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</si>
  <si>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</si>
  <si>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</si>
  <si>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</si>
  <si>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</si>
  <si>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</si>
  <si>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</si>
  <si>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</si>
  <si>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</si>
  <si>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</si>
  <si>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</si>
  <si>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</si>
  <si>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</si>
  <si>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</si>
  <si>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</si>
  <si>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</si>
  <si>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</si>
  <si>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</si>
  <si>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</si>
  <si>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</si>
  <si>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</si>
  <si>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</si>
  <si>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</si>
  <si>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</si>
  <si>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</si>
  <si>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</si>
  <si>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</si>
  <si>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</si>
  <si>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</si>
  <si>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</si>
  <si>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</si>
  <si>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</si>
  <si>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</si>
  <si>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</si>
  <si>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</si>
  <si>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</si>
  <si>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</si>
  <si>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</si>
  <si>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</si>
  <si>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</si>
  <si>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</si>
  <si>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</si>
  <si>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</si>
  <si>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</si>
  <si>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</si>
  <si>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</si>
  <si>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</si>
  <si>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</si>
  <si>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</si>
  <si>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</si>
  <si>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</si>
  <si>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</si>
  <si>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</si>
  <si>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</si>
  <si>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</si>
  <si>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</si>
  <si>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</si>
  <si>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</si>
  <si>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</si>
  <si>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</si>
  <si>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</si>
  <si>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</si>
  <si>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</si>
  <si>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</si>
  <si>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</si>
  <si>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</si>
  <si>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</si>
  <si>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</si>
  <si>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</si>
  <si>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</si>
  <si>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</si>
  <si>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</si>
  <si>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</si>
  <si>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</si>
  <si>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</si>
  <si>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</si>
  <si>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</si>
  <si>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</si>
  <si>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</si>
  <si>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</si>
  <si>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</si>
  <si>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</si>
  <si>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</si>
  <si>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</si>
  <si>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</si>
  <si>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</si>
  <si>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</si>
  <si>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</si>
  <si>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</si>
  <si>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</si>
  <si>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</si>
  <si>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</si>
  <si>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</si>
  <si>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</si>
  <si>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</si>
  <si>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</si>
  <si>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</si>
  <si>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</si>
  <si>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</si>
  <si>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</si>
  <si>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</si>
  <si>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</si>
  <si>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</si>
  <si>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</si>
  <si>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</si>
  <si>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</si>
  <si>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</si>
  <si>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</si>
  <si>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</si>
  <si>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</si>
  <si>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</si>
  <si>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</si>
  <si>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</si>
  <si>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</si>
  <si>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</si>
  <si>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</si>
  <si>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</si>
  <si>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</si>
  <si>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</si>
  <si>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</si>
  <si>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</si>
  <si>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</si>
  <si>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</si>
  <si>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</si>
  <si>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</si>
  <si>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</si>
  <si>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</si>
  <si>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</si>
  <si>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</si>
  <si>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</si>
  <si>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</si>
  <si>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</si>
  <si>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</si>
  <si>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</si>
  <si>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</si>
  <si>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</si>
  <si>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</si>
  <si>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</si>
  <si>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</si>
  <si>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</si>
  <si>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</si>
  <si>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</si>
  <si>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</si>
  <si>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</si>
  <si>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</si>
  <si>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</si>
  <si>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</si>
  <si>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</si>
  <si>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</si>
  <si>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</si>
  <si>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</si>
  <si>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</si>
  <si>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</si>
  <si>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</si>
  <si>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</si>
  <si>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</si>
  <si>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</si>
  <si>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</si>
  <si>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</si>
  <si>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</si>
  <si>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</si>
  <si>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</si>
  <si>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</si>
  <si>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</si>
  <si>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</si>
  <si>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</si>
  <si>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</si>
  <si>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</si>
  <si>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</si>
  <si>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</si>
  <si>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</si>
  <si>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</si>
  <si>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</si>
  <si>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</si>
  <si>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</si>
  <si>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</si>
  <si>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</si>
  <si>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</si>
  <si>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</si>
  <si>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</si>
  <si>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</si>
  <si>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</si>
  <si>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</si>
  <si>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</si>
  <si>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</si>
  <si>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</si>
  <si>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</si>
  <si>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</si>
  <si>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</si>
  <si>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</si>
  <si>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</si>
  <si>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</si>
  <si>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</si>
  <si>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</si>
  <si>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</si>
  <si>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</si>
  <si>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</si>
  <si>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</si>
  <si>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</si>
  <si>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</si>
  <si>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</si>
  <si>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</si>
  <si>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</si>
  <si>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</si>
  <si>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</si>
  <si>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</si>
  <si>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</si>
  <si>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</si>
  <si>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</si>
  <si>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</si>
  <si>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</si>
  <si>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</si>
  <si>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</si>
  <si>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</si>
  <si>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</si>
  <si>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</si>
  <si>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</si>
  <si>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</si>
  <si>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</si>
  <si>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</si>
  <si>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</si>
  <si>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</si>
  <si>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</si>
  <si>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</si>
  <si>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</si>
  <si>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</si>
  <si>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</si>
  <si>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</si>
  <si>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</si>
  <si>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</si>
  <si>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</si>
  <si>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</si>
  <si>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</si>
  <si>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</si>
  <si>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</si>
  <si>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</si>
  <si>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</si>
  <si>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</si>
  <si>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</si>
  <si>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</si>
  <si>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</si>
  <si>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</si>
  <si>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</si>
  <si>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</si>
  <si>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</si>
  <si>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</si>
  <si>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</si>
  <si>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</si>
  <si>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</si>
  <si>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</si>
  <si>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</si>
  <si>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</si>
  <si>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</si>
  <si>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</si>
  <si>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</si>
  <si>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</si>
  <si>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</si>
  <si>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</si>
  <si>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</si>
  <si>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</si>
  <si>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</si>
  <si>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</si>
  <si>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</si>
  <si>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</si>
  <si>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</si>
  <si>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</si>
  <si>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</si>
  <si>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</si>
  <si>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</si>
  <si>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</si>
  <si>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</si>
  <si>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</si>
  <si>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</si>
  <si>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</si>
  <si>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</si>
  <si>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</si>
  <si>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</si>
  <si>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</si>
  <si>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</si>
  <si>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</si>
  <si>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</si>
  <si>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</si>
  <si>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</si>
  <si>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</si>
  <si>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</si>
  <si>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</si>
  <si>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</si>
  <si>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</si>
  <si>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</si>
  <si>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</si>
  <si>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</si>
  <si>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</si>
  <si>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</si>
  <si>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</si>
  <si>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</si>
  <si>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</si>
  <si>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</si>
  <si>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</si>
  <si>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</si>
  <si>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</si>
  <si>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</si>
  <si>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</si>
  <si>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</si>
  <si>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</si>
  <si>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</si>
  <si>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</si>
  <si>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</si>
  <si>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</si>
  <si>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</si>
  <si>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</si>
  <si>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</si>
  <si>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</si>
  <si>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</si>
  <si>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</si>
  <si>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</si>
  <si>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</si>
  <si>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</si>
  <si>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</si>
  <si>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</si>
  <si>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</si>
  <si>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</si>
  <si>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</si>
  <si>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</si>
  <si>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</si>
  <si>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</si>
  <si>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</si>
  <si>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</si>
  <si>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</si>
  <si>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</si>
  <si>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</si>
  <si>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</si>
  <si>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</si>
  <si>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</si>
  <si>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</si>
  <si>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</si>
  <si>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</si>
  <si>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</si>
  <si>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</si>
  <si>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</si>
  <si>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</si>
  <si>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</si>
  <si>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</si>
  <si>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</si>
  <si>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</si>
  <si>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</si>
  <si>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</si>
  <si>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</si>
  <si>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</si>
  <si>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</si>
  <si>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</si>
  <si>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</si>
  <si>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</si>
  <si>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</si>
  <si>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</si>
  <si>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</si>
  <si>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</si>
  <si>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</si>
  <si>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</si>
  <si>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</si>
  <si>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</si>
  <si>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</si>
  <si>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</si>
  <si>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</si>
  <si>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</si>
  <si>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</si>
  <si>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</si>
  <si>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</si>
  <si>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</si>
  <si>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</si>
  <si>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</si>
  <si>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</si>
  <si>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</si>
  <si>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</si>
  <si>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</si>
  <si>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</si>
  <si>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</si>
  <si>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</si>
  <si>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</si>
  <si>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</si>
  <si>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</si>
  <si>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</si>
  <si>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</si>
  <si>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</si>
  <si>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</si>
  <si>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</si>
  <si>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</si>
  <si>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</si>
  <si>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</si>
  <si>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</si>
  <si>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</si>
  <si>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</si>
  <si>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</si>
  <si>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</si>
  <si>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</si>
  <si>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</si>
  <si>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</si>
  <si>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</si>
  <si>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</si>
  <si>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</si>
  <si>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</si>
  <si>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</si>
  <si>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</si>
  <si>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</si>
  <si>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</si>
  <si>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</si>
  <si>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</si>
  <si>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</si>
  <si>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</si>
  <si>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</si>
  <si>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</si>
  <si>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</si>
  <si>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</si>
  <si>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</si>
  <si>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</si>
  <si>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</si>
  <si>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</si>
  <si>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</si>
  <si>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</si>
  <si>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</si>
  <si>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</si>
  <si>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</si>
  <si>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</si>
  <si>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</si>
  <si>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</si>
  <si>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</si>
  <si>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</si>
  <si>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</si>
  <si>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</si>
  <si>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</si>
  <si>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</si>
  <si>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</si>
  <si>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</si>
  <si>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</si>
  <si>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</si>
  <si>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</si>
  <si>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</si>
  <si>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</si>
  <si>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</si>
  <si>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</si>
  <si>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</si>
  <si>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</si>
  <si>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</si>
  <si>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</si>
  <si>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</si>
  <si>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</si>
  <si>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</si>
  <si>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</si>
  <si>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</si>
  <si>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</si>
  <si>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</si>
  <si>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</si>
  <si>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</si>
  <si>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</si>
  <si>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</si>
  <si>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</si>
  <si>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</si>
  <si>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</si>
  <si>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</si>
  <si>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</si>
  <si>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</si>
  <si>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</si>
  <si>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</si>
  <si>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</si>
  <si>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</si>
  <si>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</si>
  <si>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</si>
  <si>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</si>
  <si>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</si>
  <si>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</si>
  <si>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</si>
  <si>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</si>
  <si>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</si>
  <si>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</si>
  <si>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</si>
  <si>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</si>
  <si>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</si>
  <si>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</si>
  <si>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</si>
  <si>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</si>
  <si>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</si>
  <si>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</si>
  <si>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</si>
  <si>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</si>
  <si>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</si>
  <si>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</si>
  <si>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</si>
  <si>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</si>
  <si>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</si>
  <si>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</si>
  <si>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</si>
  <si>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</si>
  <si>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</si>
  <si>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</si>
  <si>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</si>
  <si>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</si>
  <si>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</si>
  <si>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</si>
  <si>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</si>
  <si>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</si>
  <si>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</si>
  <si>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</si>
  <si>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</si>
  <si>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</si>
  <si>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</si>
  <si>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</si>
  <si>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</si>
  <si>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</si>
  <si>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</si>
  <si>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</si>
  <si>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</si>
  <si>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</si>
  <si>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</si>
  <si>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</si>
  <si>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</si>
  <si>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</si>
  <si>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</si>
  <si>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</si>
  <si>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</si>
  <si>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</si>
  <si>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</si>
  <si>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</si>
  <si>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</si>
  <si>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</si>
  <si>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</si>
  <si>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</si>
  <si>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</si>
  <si>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</si>
  <si>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</si>
  <si>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</si>
  <si>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</si>
  <si>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</si>
  <si>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</si>
  <si>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</si>
  <si>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</si>
  <si>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</si>
  <si>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</si>
  <si>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</si>
  <si>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</si>
  <si>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</si>
  <si>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</si>
  <si>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</si>
  <si>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</si>
  <si>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</si>
  <si>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</si>
  <si>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</si>
  <si>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</si>
  <si>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</si>
  <si>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</si>
  <si>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</si>
  <si>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</si>
  <si>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</si>
  <si>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</si>
  <si>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</si>
  <si>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</si>
  <si>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</si>
  <si>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</si>
  <si>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</si>
  <si>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</si>
  <si>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</si>
  <si>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</si>
  <si>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</si>
  <si>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</si>
  <si>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</si>
  <si>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</si>
  <si>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</si>
  <si>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</si>
  <si>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</si>
  <si>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</si>
  <si>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</si>
  <si>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</si>
  <si>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</si>
  <si>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</si>
  <si>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</si>
  <si>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</si>
  <si>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</si>
  <si>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</si>
  <si>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</si>
  <si>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</si>
  <si>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</si>
  <si>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</si>
  <si>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</si>
  <si>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</si>
  <si>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</si>
  <si>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</si>
  <si>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</si>
  <si>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</si>
  <si>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</si>
  <si>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</si>
  <si>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</si>
  <si>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</si>
  <si>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</si>
  <si>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</si>
  <si>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</si>
  <si>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</si>
  <si>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</si>
  <si>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</si>
  <si>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</si>
  <si>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</si>
  <si>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</si>
  <si>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</si>
  <si>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</si>
  <si>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</si>
  <si>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</si>
  <si>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</si>
  <si>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</si>
  <si>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</si>
  <si>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</si>
  <si>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</si>
  <si>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</si>
  <si>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</si>
  <si>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</si>
  <si>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</si>
  <si>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</si>
  <si>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</si>
  <si>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</si>
  <si>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</si>
  <si>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</si>
  <si>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</si>
  <si>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</si>
  <si>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</si>
  <si>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</si>
  <si>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</si>
  <si>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</si>
  <si>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</si>
  <si>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</si>
  <si>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</si>
  <si>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</si>
  <si>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</si>
  <si>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</si>
  <si>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</si>
  <si>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</si>
  <si>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</si>
  <si>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</si>
  <si>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</si>
  <si>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</si>
  <si>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</si>
  <si>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</si>
  <si>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</si>
  <si>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</si>
  <si>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</si>
  <si>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</si>
  <si>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</si>
  <si>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</si>
  <si>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</si>
  <si>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</si>
  <si>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</si>
  <si>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</si>
  <si>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</si>
  <si>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</si>
  <si>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</si>
  <si>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</si>
  <si>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</si>
  <si>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</si>
  <si>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</si>
  <si>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</si>
  <si>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</si>
  <si>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</si>
  <si>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</si>
  <si>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</si>
  <si>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</si>
  <si>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</si>
  <si>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</si>
  <si>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</si>
  <si>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</si>
  <si>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</si>
  <si>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</si>
  <si>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</si>
  <si>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</si>
  <si>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</si>
  <si>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</si>
  <si>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</si>
  <si>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</si>
  <si>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</si>
  <si>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</si>
  <si>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</si>
  <si>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</si>
  <si>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</si>
  <si>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</si>
  <si>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</si>
  <si>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</si>
  <si>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</si>
  <si>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</si>
  <si>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</si>
  <si>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</si>
  <si>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</si>
  <si>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</si>
  <si>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</si>
  <si>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</si>
  <si>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</si>
  <si>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</si>
  <si>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</si>
  <si>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</si>
  <si>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</si>
  <si>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</si>
  <si>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</si>
  <si>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</si>
  <si>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</si>
  <si>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</si>
  <si>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</si>
  <si>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</si>
  <si>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</si>
  <si>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</si>
  <si>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</si>
  <si>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</si>
  <si>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</si>
  <si>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</si>
  <si>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</si>
  <si>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</si>
  <si>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</si>
  <si>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</si>
  <si>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</si>
  <si>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</si>
  <si>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</si>
  <si>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</si>
  <si>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</si>
  <si>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</si>
  <si>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</si>
  <si>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</si>
  <si>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</si>
  <si>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</si>
  <si>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</si>
  <si>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</si>
  <si>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</si>
  <si>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</si>
  <si>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</si>
  <si>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</si>
  <si>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</si>
  <si>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</si>
  <si>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</si>
  <si>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</si>
  <si>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</si>
  <si>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</si>
  <si>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</si>
  <si>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</si>
  <si>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</si>
  <si>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</si>
  <si>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</si>
  <si>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</si>
  <si>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</si>
  <si>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</si>
  <si>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</si>
  <si>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</si>
  <si>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</si>
  <si>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</si>
  <si>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</si>
  <si>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</si>
  <si>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</si>
  <si>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</si>
  <si>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</si>
  <si>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</si>
  <si>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</si>
  <si>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</si>
  <si>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</si>
  <si>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</si>
  <si>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</si>
  <si>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</si>
  <si>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</si>
  <si>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</si>
  <si>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</si>
  <si>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</si>
  <si>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</si>
  <si>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</si>
  <si>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</si>
  <si>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</si>
  <si>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</si>
  <si>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</si>
  <si>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</si>
  <si>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</si>
  <si>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</si>
  <si>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</si>
  <si>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</si>
  <si>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</si>
  <si>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</si>
  <si>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</si>
  <si>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</si>
  <si>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</si>
  <si>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</si>
  <si>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</si>
  <si>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</si>
  <si>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</si>
  <si>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</si>
  <si>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</si>
  <si>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</si>
  <si>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</si>
  <si>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</si>
  <si>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</si>
  <si>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</si>
  <si>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</si>
  <si>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</si>
  <si>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</si>
  <si>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</si>
  <si>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</si>
  <si>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</si>
  <si>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</si>
  <si>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</si>
  <si>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</si>
  <si>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</si>
  <si>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</si>
  <si>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</si>
  <si>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</si>
  <si>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</si>
  <si>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</si>
  <si>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</si>
  <si>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</si>
  <si>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</si>
  <si>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</si>
  <si>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</si>
  <si>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</si>
  <si>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</si>
  <si>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</si>
  <si>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</si>
  <si>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</si>
  <si>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</si>
  <si>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</si>
  <si>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</si>
  <si>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</si>
  <si>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</si>
  <si>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</si>
  <si>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</si>
  <si>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</si>
  <si>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</si>
  <si>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</si>
  <si>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</si>
  <si>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</si>
  <si>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</si>
  <si>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</si>
  <si>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</si>
  <si>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</si>
  <si>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</si>
  <si>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</si>
  <si>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</si>
  <si>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</si>
  <si>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</si>
  <si>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</si>
  <si>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</si>
  <si>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</si>
  <si>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</si>
  <si>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</si>
  <si>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</si>
  <si>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</si>
  <si>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</si>
  <si>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</si>
  <si>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</si>
  <si>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</si>
  <si>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</si>
  <si>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</si>
  <si>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</si>
  <si>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</si>
  <si>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</si>
  <si>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</si>
  <si>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</si>
  <si>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</si>
  <si>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</si>
  <si>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</si>
  <si>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</si>
  <si>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</si>
  <si>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</si>
  <si>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</si>
  <si>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</si>
  <si>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</si>
  <si>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</si>
  <si>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</si>
  <si>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</si>
  <si>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</si>
  <si>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</si>
  <si>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</si>
  <si>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</si>
  <si>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</si>
  <si>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</si>
  <si>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</si>
  <si>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</si>
  <si>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</si>
  <si>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</si>
  <si>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</si>
  <si>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</si>
  <si>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</si>
  <si>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</si>
  <si>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</si>
  <si>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</si>
  <si>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</si>
  <si>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</si>
  <si>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</si>
  <si>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</si>
  <si>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</si>
  <si>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</si>
  <si>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</si>
  <si>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</si>
  <si>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</si>
  <si>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</si>
  <si>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</si>
  <si>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</si>
  <si>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</si>
  <si>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</si>
  <si>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</si>
  <si>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</si>
  <si>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</si>
  <si>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</si>
  <si>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</si>
  <si>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</si>
  <si>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</si>
  <si>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</si>
  <si>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</si>
  <si>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</si>
  <si>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</si>
  <si>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</si>
  <si>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</si>
  <si>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</si>
  <si>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</si>
  <si>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</si>
  <si>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</si>
  <si>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</si>
  <si>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</si>
  <si>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</si>
  <si>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</si>
  <si>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</si>
  <si>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</si>
  <si>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</si>
  <si>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</si>
  <si>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</si>
  <si>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</si>
  <si>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</si>
  <si>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</si>
  <si>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</si>
  <si>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</si>
  <si>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</si>
  <si>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</si>
  <si>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</si>
  <si>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</si>
  <si>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</si>
  <si>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</si>
  <si>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</si>
  <si>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</si>
  <si>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</si>
  <si>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</si>
  <si>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</si>
  <si>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</si>
  <si>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</si>
  <si>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</si>
  <si>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</si>
  <si>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</si>
  <si>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</si>
  <si>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</si>
  <si>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</si>
  <si>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</si>
  <si>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</si>
  <si>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</si>
  <si>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</si>
  <si>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</si>
  <si>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</si>
  <si>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</si>
  <si>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</si>
  <si>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</si>
  <si>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</si>
  <si>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</si>
  <si>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</si>
  <si>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</si>
  <si>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</si>
  <si>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</si>
  <si>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</si>
  <si>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</si>
  <si>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</si>
  <si>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</si>
  <si>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</si>
  <si>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</si>
  <si>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</si>
  <si>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</si>
  <si>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</si>
  <si>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</si>
  <si>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</si>
  <si>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</si>
  <si>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</si>
  <si>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</si>
  <si>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</si>
  <si>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</si>
  <si>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</si>
  <si>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</si>
  <si>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</si>
  <si>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</si>
  <si>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</si>
  <si>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</si>
  <si>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</si>
  <si>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</si>
  <si>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</si>
  <si>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</si>
  <si>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</si>
  <si>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</si>
  <si>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</si>
  <si>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</si>
  <si>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</si>
  <si>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</si>
  <si>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</si>
  <si>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</si>
  <si>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</si>
  <si>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</si>
  <si>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</si>
  <si>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</si>
  <si>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</si>
  <si>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</si>
  <si>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</si>
  <si>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</si>
  <si>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</si>
  <si>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</si>
  <si>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</si>
  <si>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</si>
  <si>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</si>
  <si>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</si>
  <si>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</si>
  <si>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</si>
  <si>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</si>
  <si>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</si>
  <si>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</si>
  <si>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</si>
  <si>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</si>
  <si>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</si>
  <si>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</si>
  <si>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</si>
  <si>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</si>
  <si>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</si>
  <si>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</si>
  <si>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</si>
  <si>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</si>
  <si>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</si>
  <si>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</si>
  <si>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</si>
  <si>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</si>
  <si>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</si>
  <si>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</si>
  <si>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</si>
  <si>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</si>
  <si>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</si>
  <si>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</si>
  <si>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</si>
  <si>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</si>
  <si>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</si>
  <si>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</si>
  <si>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</si>
  <si>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</si>
  <si>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</si>
  <si>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</si>
  <si>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</si>
  <si>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</si>
  <si>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</si>
  <si>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</si>
  <si>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</si>
  <si>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</si>
  <si>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</si>
  <si>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</si>
  <si>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</si>
  <si>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</si>
  <si>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</si>
  <si>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</si>
  <si>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</si>
  <si>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</si>
  <si>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</si>
  <si>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</si>
  <si>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</si>
  <si>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</si>
  <si>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</si>
  <si>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</si>
  <si>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</si>
  <si>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</si>
  <si>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</si>
  <si>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</si>
  <si>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</si>
  <si>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</si>
  <si>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</si>
  <si>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</si>
  <si>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</si>
  <si>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</si>
  <si>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</si>
  <si>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</si>
  <si>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</si>
  <si>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</si>
  <si>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</si>
  <si>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</si>
  <si>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</si>
  <si>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</si>
  <si>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</si>
  <si>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</si>
  <si>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</si>
  <si>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</si>
  <si>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</si>
  <si>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</si>
  <si>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</si>
  <si>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</si>
  <si>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</si>
  <si>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</si>
  <si>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</si>
  <si>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</si>
  <si>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</si>
  <si>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</si>
  <si>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</si>
  <si>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</si>
  <si>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</si>
  <si>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</si>
  <si>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</si>
  <si>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</si>
  <si>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</si>
  <si>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</si>
  <si>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</si>
  <si>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</si>
  <si>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</si>
  <si>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</si>
  <si>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</si>
  <si>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</si>
  <si>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</si>
  <si>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</si>
  <si>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</si>
  <si>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</si>
  <si>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</si>
  <si>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</si>
  <si>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</si>
  <si>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</si>
  <si>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</si>
  <si>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</si>
  <si>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</si>
  <si>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</si>
  <si>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</si>
  <si>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</si>
  <si>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</si>
  <si>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</si>
  <si>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</si>
  <si>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</si>
  <si>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</si>
  <si>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</si>
  <si>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</si>
  <si>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</si>
  <si>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</si>
  <si>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</si>
  <si>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</si>
  <si>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</si>
  <si>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</si>
  <si>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</si>
  <si>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</si>
  <si>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</si>
  <si>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</si>
  <si>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</si>
  <si>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</si>
  <si>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</si>
  <si>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</si>
  <si>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</si>
  <si>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</si>
  <si>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</si>
  <si>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</si>
  <si>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</si>
  <si>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</si>
  <si>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</si>
  <si>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</si>
  <si>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</si>
  <si>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</si>
  <si>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</si>
  <si>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</si>
  <si>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</si>
  <si>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</si>
  <si>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</si>
  <si>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</si>
  <si>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</si>
  <si>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</si>
  <si>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</si>
  <si>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</si>
  <si>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</si>
  <si>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</si>
  <si>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</si>
  <si>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</si>
  <si>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</si>
  <si>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</si>
  <si>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</si>
  <si>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</si>
  <si>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</si>
  <si>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</si>
  <si>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</si>
  <si>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</si>
  <si>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</si>
  <si>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</si>
  <si>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</si>
  <si>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</si>
  <si>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</si>
  <si>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</si>
  <si>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</si>
  <si>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</si>
  <si>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</si>
  <si>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</si>
  <si>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</si>
  <si>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</si>
  <si>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</si>
  <si>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</si>
  <si>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</si>
  <si>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</si>
  <si>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</si>
  <si>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</si>
  <si>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</si>
  <si>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</si>
  <si>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</si>
  <si>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</si>
  <si>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</si>
  <si>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</si>
  <si>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</si>
  <si>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</si>
  <si>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</si>
  <si>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</si>
  <si>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</si>
  <si>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</si>
  <si>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</si>
  <si>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</si>
  <si>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</si>
  <si>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</si>
  <si>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</si>
  <si>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</si>
  <si>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</si>
  <si>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</si>
  <si>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</si>
  <si>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</si>
  <si>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</si>
  <si>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</si>
  <si>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</si>
  <si>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</si>
  <si>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</si>
  <si>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</si>
  <si>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</si>
  <si>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</si>
  <si>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</si>
  <si>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</si>
  <si>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</si>
  <si>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</si>
  <si>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</si>
  <si>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</si>
  <si>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</si>
  <si>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</si>
  <si>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</si>
  <si>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</si>
  <si>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</si>
  <si>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</si>
  <si>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</si>
  <si>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</si>
  <si>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</si>
  <si>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</si>
  <si>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</si>
  <si>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</si>
  <si>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</si>
  <si>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</si>
  <si>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</si>
  <si>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</si>
  <si>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</si>
  <si>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</si>
  <si>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</si>
  <si>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</si>
  <si>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</si>
  <si>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</si>
  <si>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</si>
  <si>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</si>
  <si>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</si>
  <si>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</si>
  <si>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</si>
  <si>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</si>
  <si>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</si>
  <si>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</si>
  <si>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</si>
  <si>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</si>
  <si>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</si>
  <si>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</si>
  <si>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</si>
  <si>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</si>
  <si>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</si>
  <si>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</si>
  <si>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</si>
  <si>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</si>
  <si>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</si>
  <si>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</si>
  <si>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</si>
  <si>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</si>
  <si>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</si>
  <si>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</si>
  <si>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</si>
  <si>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</si>
  <si>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</si>
  <si>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</si>
  <si>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</si>
  <si>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</si>
  <si>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</si>
  <si>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</si>
  <si>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</si>
  <si>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</si>
  <si>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</si>
  <si>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</si>
  <si>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</si>
  <si>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</si>
  <si>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</si>
  <si>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</si>
  <si>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</si>
  <si>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</si>
  <si>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</si>
  <si>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</si>
  <si>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</si>
  <si>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</si>
  <si>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</si>
  <si>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</si>
  <si>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</si>
  <si>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</si>
  <si>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</si>
  <si>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</si>
  <si>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</si>
  <si>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</si>
  <si>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</si>
  <si>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</si>
  <si>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</si>
  <si>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</si>
  <si>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</si>
  <si>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</si>
  <si>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</si>
  <si>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</si>
  <si>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</si>
  <si>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</si>
  <si>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</si>
  <si>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</si>
  <si>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</si>
  <si>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</si>
  <si>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</si>
  <si>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</si>
  <si>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</si>
  <si>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</si>
  <si>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</si>
  <si>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</si>
  <si>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</si>
  <si>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</si>
  <si>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</si>
  <si>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</si>
  <si>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</si>
  <si>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</si>
  <si>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</si>
  <si>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</si>
  <si>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</si>
  <si>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</si>
  <si>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</si>
  <si>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</si>
  <si>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</si>
  <si>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</si>
  <si>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</si>
  <si>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</si>
  <si>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</si>
  <si>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</si>
  <si>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</si>
  <si>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</si>
  <si>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</si>
  <si>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</si>
  <si>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</si>
  <si>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</si>
  <si>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</si>
  <si>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</si>
  <si>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</si>
  <si>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</si>
  <si>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</si>
  <si>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</si>
  <si>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</si>
  <si>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</si>
  <si>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</si>
  <si>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</si>
  <si>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</si>
  <si>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</si>
  <si>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</si>
  <si>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</si>
  <si>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</si>
  <si>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</si>
  <si>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</si>
  <si>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</si>
  <si>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</si>
  <si>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</si>
  <si>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</si>
  <si>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</si>
  <si>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</si>
  <si>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</si>
  <si>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</si>
  <si>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</si>
  <si>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</si>
  <si>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</si>
  <si>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</si>
  <si>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</si>
  <si>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</si>
  <si>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</si>
  <si>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</si>
  <si>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</si>
  <si>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</si>
  <si>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</si>
  <si>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</si>
  <si>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</si>
  <si>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</si>
  <si>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</si>
  <si>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</si>
  <si>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</si>
  <si>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</si>
  <si>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</si>
  <si>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</si>
  <si>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</si>
  <si>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</si>
  <si>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</si>
  <si>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</si>
  <si>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</si>
  <si>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</si>
  <si>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</si>
  <si>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</si>
  <si>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</si>
  <si>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</si>
  <si>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</si>
  <si>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</si>
  <si>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</si>
  <si>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</si>
  <si>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</si>
  <si>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</si>
  <si>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</si>
  <si>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</si>
  <si>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</si>
  <si>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</si>
  <si>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</si>
  <si>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</si>
  <si>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</si>
  <si>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</si>
  <si>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</si>
  <si>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</si>
  <si>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</si>
  <si>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</si>
  <si>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</si>
  <si>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</si>
  <si>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</si>
  <si>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</si>
  <si>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</si>
  <si>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</si>
  <si>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</si>
  <si>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</si>
  <si>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</si>
  <si>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</si>
  <si>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</si>
  <si>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</si>
  <si>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</si>
  <si>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</si>
  <si>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</si>
  <si>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</si>
  <si>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</si>
  <si>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</si>
  <si>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</si>
  <si>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</si>
  <si>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</si>
  <si>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</si>
  <si>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</si>
  <si>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</si>
  <si>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</si>
  <si>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</si>
  <si>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</si>
  <si>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</si>
  <si>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</si>
  <si>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</si>
  <si>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</si>
  <si>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</si>
  <si>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</si>
  <si>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</si>
  <si>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</si>
  <si>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</si>
  <si>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</si>
  <si>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</si>
  <si>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</si>
  <si>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</si>
  <si>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</si>
  <si>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</si>
  <si>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</si>
  <si>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</si>
  <si>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</si>
  <si>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</si>
  <si>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</si>
  <si>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</si>
  <si>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</si>
  <si>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</si>
  <si>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</si>
  <si>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</si>
  <si>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</si>
  <si>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</si>
  <si>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</si>
  <si>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</si>
  <si>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</si>
  <si>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</si>
  <si>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</si>
  <si>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</si>
  <si>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</si>
  <si>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</si>
  <si>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</si>
  <si>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</si>
  <si>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</si>
  <si>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</si>
  <si>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</si>
  <si>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</si>
  <si>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</si>
  <si>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</si>
  <si>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</si>
  <si>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</si>
  <si>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</si>
  <si>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</si>
  <si>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</si>
  <si>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</si>
  <si>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</si>
  <si>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</si>
  <si>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</si>
  <si>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</si>
  <si>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</si>
  <si>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</si>
  <si>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</si>
  <si>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</si>
  <si>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</si>
  <si>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</si>
  <si>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</si>
  <si>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</si>
  <si>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</si>
  <si>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</si>
  <si>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</si>
  <si>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</si>
  <si>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</si>
  <si>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</si>
  <si>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</si>
  <si>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</si>
  <si>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</si>
  <si>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</si>
  <si>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</si>
  <si>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</si>
  <si>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</si>
  <si>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</si>
  <si>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</si>
  <si>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</si>
  <si>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</si>
  <si>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C WorldWide</t>
  </si>
  <si>
    <t>Kapfor Accunia Invest</t>
  </si>
  <si>
    <t>Kapfor Falcon Invest</t>
  </si>
  <si>
    <t>Lån og Spar Invest</t>
  </si>
  <si>
    <t>MS Invest</t>
  </si>
  <si>
    <t>SEB Invest</t>
  </si>
  <si>
    <t>Skagen Fondene</t>
  </si>
  <si>
    <t>SmallCap Danmark</t>
  </si>
  <si>
    <t>StoneHenge</t>
  </si>
  <si>
    <t>Strategi Invest</t>
  </si>
  <si>
    <t>ValueInvest Danmark</t>
  </si>
  <si>
    <t>Bond type</t>
  </si>
  <si>
    <t>EUSB - Sovereign Bond</t>
  </si>
  <si>
    <t>OEPB - Other Public Bond</t>
  </si>
  <si>
    <t>CVTB - Convertible Bond</t>
  </si>
  <si>
    <t>CVDB - Covered Bond</t>
  </si>
  <si>
    <t>CRPB - Corporate Bond</t>
  </si>
  <si>
    <t>OTHR - Other</t>
  </si>
  <si>
    <t>SE0010414250</t>
  </si>
  <si>
    <t>SFF</t>
  </si>
  <si>
    <r>
      <t>Sparinvest1</t>
    </r>
    <r>
      <rPr>
        <sz val="10"/>
        <color rgb="FF666666"/>
        <rFont val="Arial"/>
        <family val="2"/>
      </rPr>
      <t xml:space="preserve"> </t>
    </r>
  </si>
  <si>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</si>
  <si>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</si>
  <si>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</si>
  <si>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</si>
  <si>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</si>
  <si>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</si>
  <si>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</si>
  <si>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</si>
  <si>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</si>
  <si>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</si>
  <si>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</si>
  <si>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</si>
  <si>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</si>
  <si>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</si>
  <si>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</si>
  <si>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</si>
  <si>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</si>
  <si>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</si>
  <si>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</si>
  <si>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</si>
  <si>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</si>
  <si>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</si>
  <si>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</si>
  <si>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 xml:space="preserve">Kapfor Blue Strait Capital </t>
  </si>
  <si>
    <t>Bil Danmark</t>
  </si>
  <si>
    <t>BLS Invest</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</si>
  <si>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</si>
  <si>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</si>
  <si>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</si>
  <si>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</si>
  <si>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</si>
  <si>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</si>
  <si>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</si>
  <si>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</si>
  <si>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</si>
  <si>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</si>
  <si>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</si>
  <si>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</si>
  <si>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</si>
  <si>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</si>
  <si>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</si>
  <si>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BankInvest Select</t>
  </si>
  <si>
    <t>Kapfor BI Private Equity</t>
  </si>
  <si>
    <t>Kapfor Blue Strait Capital</t>
  </si>
  <si>
    <t>Kapfor Jyske Portefølje</t>
  </si>
  <si>
    <t>Kapfor Nykredit Invest</t>
  </si>
  <si>
    <t xml:space="preserve">Kapfor Nykredit Invest, Plac </t>
  </si>
  <si>
    <t>Kapfor World Wide Invest</t>
  </si>
  <si>
    <t>Kapitalforeningen BankInvest</t>
  </si>
  <si>
    <t>Lån &amp; Spar Invest</t>
  </si>
  <si>
    <t>Lån og Spar Invest Mix</t>
  </si>
  <si>
    <t>Ress Life Investments</t>
  </si>
  <si>
    <t>Sparinvest Sicav</t>
  </si>
  <si>
    <t>Værdipapirfond Independ. InvII</t>
  </si>
  <si>
    <t>Værdipapirfonden Sydinvest</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</si>
  <si>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</si>
  <si>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</si>
  <si>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</si>
  <si>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</si>
  <si>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</si>
  <si>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</si>
  <si>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</si>
  <si>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</si>
  <si>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</si>
  <si>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</si>
  <si>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</si>
  <si>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Rottneros AB</t>
  </si>
  <si>
    <t>ROTT</t>
  </si>
  <si>
    <t>Aspect Properties AB</t>
  </si>
  <si>
    <t>ASPE</t>
  </si>
  <si>
    <t>IR Invest</t>
  </si>
  <si>
    <t>Ørsted A/S</t>
  </si>
  <si>
    <t xml:space="preserve">Samhällsbyggnadsbolaget I Norden AB (publ) </t>
  </si>
  <si>
    <t>SAMN</t>
  </si>
  <si>
    <t>LOGI</t>
  </si>
  <si>
    <t>Logistri Portfolio 1 AB (publ)</t>
  </si>
  <si>
    <t xml:space="preserve">Net Gaming Europe AB (publ) </t>
  </si>
  <si>
    <t>NETGAM</t>
  </si>
  <si>
    <t>MMO Trade Through Limit</t>
  </si>
  <si>
    <t>MaxFastigheter Sverige AB</t>
  </si>
  <si>
    <t>MAXFA</t>
  </si>
  <si>
    <t>Issuer LEI</t>
  </si>
  <si>
    <t>Version-2_9_0_0</t>
  </si>
  <si>
    <t>Sparbanken Skaraborg AB (publ)</t>
  </si>
  <si>
    <t>SPSK</t>
  </si>
  <si>
    <t>FNSE</t>
  </si>
  <si>
    <t>1</t>
  </si>
  <si>
    <t>SHRT ABB H</t>
  </si>
  <si>
    <t>SE0004932127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</si>
</sst>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55" fillId="0" borderId="0" xfId="0" applyFont="1" applyAlignment="1">
      <alignment vertical="center"/>
    </xf>
    <xf numFmtId="2" fontId="1" fillId="41" borderId="1" xfId="38" applyNumberFormat="1" applyFont="1" applyFill="1" applyBorder="1"/>
    <xf numFmtId="0" fontId="0" fillId="0" borderId="0" xfId="0" applyProtection="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activeCell="I20" sqref="I2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1.140625" style="63" customWidth="1"/>
    <col min="13" max="50" width="16.85546875" style="63" customWidth="1"/>
    <col min="51" max="16384" width="9.140625" style="55"/>
  </cols>
  <sheetData>
    <row r="1" spans="1:56" ht="25.5">
      <c r="A1" s="52" t="s">
        <v>1</v>
      </c>
      <c r="B1" s="52" t="s">
        <v>263</v>
      </c>
      <c r="C1" s="52" t="s">
        <v>2</v>
      </c>
      <c r="D1" s="53" t="s">
        <v>438</v>
      </c>
      <c r="E1" s="52" t="s">
        <v>264</v>
      </c>
      <c r="F1" s="54" t="s">
        <v>7</v>
      </c>
      <c r="G1" s="52" t="s">
        <v>399</v>
      </c>
      <c r="H1" s="52" t="s">
        <v>265</v>
      </c>
      <c r="I1" s="53" t="s">
        <v>2247</v>
      </c>
      <c r="J1" s="52" t="s">
        <v>435</v>
      </c>
      <c r="K1" s="52" t="s">
        <v>439</v>
      </c>
      <c r="L1" s="52" t="s">
        <v>1260</v>
      </c>
      <c r="M1" s="52" t="s">
        <v>2137</v>
      </c>
      <c r="AY1" s="63"/>
    </row>
    <row r="2" spans="1:56">
      <c r="A2" s="1"/>
      <c r="B2" s="64"/>
      <c r="C2" s="64"/>
      <c r="D2" s="64"/>
      <c r="E2" s="65"/>
      <c r="F2" s="65"/>
      <c r="G2" s="64"/>
      <c r="H2" s="3"/>
      <c r="I2" s="64"/>
      <c r="J2" s="222" t="e">
        <f>IF(C2="-","",VLOOKUP(C2,BondIssuerTable,2,0))</f>
        <v>#N/A</v>
      </c>
      <c r="K2" s="222" t="e">
        <f>IF(D2="-","",VLOOKUP(D2,BondIssuingAgentsTable,2,0))</f>
        <v>#N/A</v>
      </c>
      <c r="L2" s="95" t="e">
        <f>IF(D2="-","",VLOOKUP(D2,BondIssuingAgentsTable,3,0))</f>
        <v>#N/A</v>
      </c>
      <c r="M2" s="64"/>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69" t="s">
        <v>415</v>
      </c>
      <c r="R5" s="270"/>
      <c r="S5" s="269" t="s">
        <v>416</v>
      </c>
      <c r="T5" s="270"/>
      <c r="U5" s="269" t="s">
        <v>417</v>
      </c>
      <c r="V5" s="270"/>
      <c r="W5" s="269" t="s">
        <v>418</v>
      </c>
      <c r="X5" s="270"/>
      <c r="Y5" s="269" t="s">
        <v>419</v>
      </c>
      <c r="Z5" s="270"/>
      <c r="AA5" s="269" t="s">
        <v>420</v>
      </c>
      <c r="AB5" s="270"/>
      <c r="AC5" s="269" t="s">
        <v>421</v>
      </c>
      <c r="AD5" s="270"/>
      <c r="AE5" s="269" t="s">
        <v>422</v>
      </c>
      <c r="AF5" s="270"/>
      <c r="AG5" s="269" t="s">
        <v>423</v>
      </c>
      <c r="AH5" s="270"/>
      <c r="AI5" s="269" t="s">
        <v>424</v>
      </c>
      <c r="AJ5" s="270"/>
      <c r="AK5" s="269" t="s">
        <v>425</v>
      </c>
      <c r="AL5" s="270"/>
      <c r="AM5" s="269" t="s">
        <v>426</v>
      </c>
      <c r="AN5" s="270"/>
      <c r="AO5" s="269" t="s">
        <v>427</v>
      </c>
      <c r="AP5" s="270"/>
      <c r="AQ5" s="269" t="s">
        <v>428</v>
      </c>
      <c r="AR5" s="270"/>
      <c r="AS5" s="269" t="s">
        <v>429</v>
      </c>
      <c r="AT5" s="270"/>
      <c r="AU5" s="269" t="s">
        <v>430</v>
      </c>
      <c r="AV5" s="270"/>
      <c r="AW5" s="269" t="s">
        <v>431</v>
      </c>
      <c r="AX5" s="270"/>
      <c r="AY5" s="269" t="s">
        <v>432</v>
      </c>
      <c r="AZ5" s="270"/>
      <c r="BA5" s="269" t="s">
        <v>433</v>
      </c>
      <c r="BB5" s="270"/>
      <c r="BC5" s="269" t="s">
        <v>434</v>
      </c>
      <c r="BD5" s="270"/>
    </row>
    <row r="6" spans="1:56" ht="45" customHeight="1">
      <c r="A6" s="53" t="s">
        <v>267</v>
      </c>
      <c r="B6" s="53" t="s">
        <v>269</v>
      </c>
      <c r="C6" s="53" t="s">
        <v>268</v>
      </c>
      <c r="D6" s="53" t="s">
        <v>11</v>
      </c>
      <c r="E6" s="53" t="s">
        <v>1986</v>
      </c>
      <c r="F6" s="53" t="s">
        <v>1987</v>
      </c>
      <c r="G6" s="53" t="s">
        <v>270</v>
      </c>
      <c r="H6" s="53" t="s">
        <v>1432</v>
      </c>
      <c r="I6" s="58" t="s">
        <v>319</v>
      </c>
      <c r="J6" s="53" t="s">
        <v>271</v>
      </c>
      <c r="K6" s="59" t="s">
        <v>321</v>
      </c>
      <c r="L6" s="54" t="s">
        <v>322</v>
      </c>
      <c r="M6" s="59" t="s">
        <v>1735</v>
      </c>
      <c r="N6" s="59" t="s">
        <v>1855</v>
      </c>
      <c r="O6" s="60" t="s">
        <v>1766</v>
      </c>
      <c r="P6" s="60" t="s">
        <v>295</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c r="BC6" s="61" t="s">
        <v>414</v>
      </c>
      <c r="BD6" s="62" t="s">
        <v>400</v>
      </c>
    </row>
    <row r="7" spans="1:56">
      <c r="A7" s="64"/>
      <c r="B7" s="64"/>
      <c r="C7" s="64"/>
      <c r="D7" s="64"/>
      <c r="E7" s="64"/>
      <c r="F7" s="64"/>
      <c r="G7" s="69"/>
      <c r="H7" s="69"/>
      <c r="I7" s="65"/>
      <c r="J7" s="3"/>
      <c r="K7" s="70"/>
      <c r="L7" s="70"/>
      <c r="M7" s="247"/>
      <c r="N7" s="247"/>
      <c r="O7" s="248"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7"/>
      <c r="N8" s="247"/>
      <c r="O8" s="248"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7"/>
      <c r="N9" s="247"/>
      <c r="O9" s="248"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7"/>
      <c r="N10" s="247"/>
      <c r="O10" s="248"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7"/>
      <c r="N11" s="247"/>
      <c r="O11" s="248"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7"/>
      <c r="N12" s="247"/>
      <c r="O12" s="248"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7"/>
      <c r="N13" s="247"/>
      <c r="O13" s="248"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7"/>
      <c r="N14" s="247"/>
      <c r="O14" s="248"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7"/>
      <c r="N15" s="247"/>
      <c r="O15" s="248"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7"/>
      <c r="N16" s="247"/>
      <c r="O16" s="248"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7"/>
      <c r="N17" s="247"/>
      <c r="O17" s="248"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7"/>
      <c r="N18" s="247"/>
      <c r="O18" s="248"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7"/>
      <c r="N19" s="247"/>
      <c r="O19" s="248"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7"/>
      <c r="N20" s="247"/>
      <c r="O20" s="248"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7"/>
      <c r="N21" s="247"/>
      <c r="O21" s="248"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7"/>
      <c r="N22" s="247"/>
      <c r="O22" s="248"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7"/>
      <c r="N23" s="247"/>
      <c r="O23" s="248"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7"/>
      <c r="N24" s="247"/>
      <c r="O24" s="248"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7"/>
      <c r="N25" s="247"/>
      <c r="O25" s="248"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7"/>
      <c r="N26" s="247"/>
      <c r="O26" s="248"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7"/>
      <c r="N27" s="247"/>
      <c r="O27" s="248"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7"/>
      <c r="N28" s="247"/>
      <c r="O28" s="248"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7"/>
      <c r="N29" s="247"/>
      <c r="O29" s="248"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7"/>
      <c r="N30" s="247"/>
      <c r="O30" s="248"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7"/>
      <c r="N31" s="247"/>
      <c r="O31" s="248"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7"/>
      <c r="N32" s="247"/>
      <c r="O32" s="248"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7"/>
      <c r="N33" s="247"/>
      <c r="O33" s="248"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7"/>
      <c r="N34" s="247"/>
      <c r="O34" s="248"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7"/>
      <c r="N35" s="247"/>
      <c r="O35" s="248"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7"/>
      <c r="N36" s="247"/>
      <c r="O36" s="248"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7"/>
      <c r="N37" s="247"/>
      <c r="O37" s="248"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7"/>
      <c r="N38" s="247"/>
      <c r="O38" s="248"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7"/>
      <c r="N39" s="247"/>
      <c r="O39" s="248"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7"/>
      <c r="N40" s="247"/>
      <c r="O40" s="248"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7"/>
      <c r="N41" s="247"/>
      <c r="O41" s="248"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7"/>
      <c r="N42" s="247"/>
      <c r="O42" s="248"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7"/>
      <c r="N43" s="247"/>
      <c r="O43" s="248"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7"/>
      <c r="N44" s="247"/>
      <c r="O44" s="248"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7"/>
      <c r="N45" s="247"/>
      <c r="O45" s="248"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7"/>
      <c r="N46" s="247"/>
      <c r="O46" s="248"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7"/>
      <c r="N47" s="247"/>
      <c r="O47" s="248"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7"/>
      <c r="N48" s="247"/>
      <c r="O48" s="248"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7"/>
      <c r="N49" s="247"/>
      <c r="O49" s="248"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7"/>
      <c r="N50" s="247"/>
      <c r="O50" s="248"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7"/>
      <c r="N51" s="247"/>
      <c r="O51" s="248"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7"/>
      <c r="N52" s="247"/>
      <c r="O52" s="248"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7"/>
      <c r="N53" s="247"/>
      <c r="O53" s="248"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7"/>
      <c r="N54" s="247"/>
      <c r="O54" s="248"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7"/>
      <c r="N55" s="247"/>
      <c r="O55" s="248"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7"/>
      <c r="N56" s="247"/>
      <c r="O56" s="248"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7"/>
      <c r="N57" s="247"/>
      <c r="O57" s="248"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7"/>
      <c r="N58" s="247"/>
      <c r="O58" s="248"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7"/>
      <c r="N59" s="247"/>
      <c r="O59" s="248"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7"/>
      <c r="N60" s="247"/>
      <c r="O60" s="248"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7"/>
      <c r="N61" s="247"/>
      <c r="O61" s="248"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7"/>
      <c r="N62" s="247"/>
      <c r="O62" s="248"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7"/>
      <c r="N63" s="247"/>
      <c r="O63" s="248"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7"/>
      <c r="N64" s="247"/>
      <c r="O64" s="248"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7"/>
      <c r="N65" s="247"/>
      <c r="O65" s="248"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7"/>
      <c r="N66" s="247"/>
      <c r="O66" s="248"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7"/>
      <c r="N67" s="247"/>
      <c r="O67" s="248"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7"/>
      <c r="N68" s="247"/>
      <c r="O68" s="248"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7"/>
      <c r="N69" s="247"/>
      <c r="O69" s="248"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7"/>
      <c r="N70" s="247"/>
      <c r="O70" s="248"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7"/>
      <c r="N71" s="247"/>
      <c r="O71" s="248"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7"/>
      <c r="N72" s="247"/>
      <c r="O72" s="248"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7"/>
      <c r="N73" s="247"/>
      <c r="O73" s="248"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7"/>
      <c r="N74" s="247"/>
      <c r="O74" s="248"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7"/>
      <c r="N75" s="247"/>
      <c r="O75" s="248"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7"/>
      <c r="N76" s="247"/>
      <c r="O76" s="248"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7"/>
      <c r="N77" s="247"/>
      <c r="O77" s="248"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7"/>
      <c r="N78" s="247"/>
      <c r="O78" s="248"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7"/>
      <c r="N79" s="247"/>
      <c r="O79" s="248"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7"/>
      <c r="N80" s="247"/>
      <c r="O80" s="248"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7"/>
      <c r="N81" s="247"/>
      <c r="O81" s="248"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7"/>
      <c r="N82" s="247"/>
      <c r="O82" s="248"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7"/>
      <c r="N83" s="247"/>
      <c r="O83" s="248"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7"/>
      <c r="N84" s="247"/>
      <c r="O84" s="248"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7"/>
      <c r="N85" s="247"/>
      <c r="O85" s="248"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7"/>
      <c r="N86" s="247"/>
      <c r="O86" s="248"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7"/>
      <c r="N87" s="247"/>
      <c r="O87" s="248"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7"/>
      <c r="N88" s="247"/>
      <c r="O88" s="248"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7"/>
      <c r="N89" s="247"/>
      <c r="O89" s="248"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7"/>
      <c r="N90" s="247"/>
      <c r="O90" s="248"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7"/>
      <c r="N91" s="247"/>
      <c r="O91" s="248"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7"/>
      <c r="N92" s="247"/>
      <c r="O92" s="248"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7"/>
      <c r="N93" s="247"/>
      <c r="O93" s="248"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7"/>
      <c r="N94" s="247"/>
      <c r="O94" s="248"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7"/>
      <c r="N95" s="247"/>
      <c r="O95" s="248"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7"/>
      <c r="N96" s="247"/>
      <c r="O96" s="248"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7"/>
      <c r="N97" s="247"/>
      <c r="O97" s="248"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7"/>
      <c r="N98" s="247"/>
      <c r="O98" s="248"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7"/>
      <c r="N99" s="247"/>
      <c r="O99" s="248"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7"/>
      <c r="N100" s="247"/>
      <c r="O100" s="248"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7"/>
      <c r="N101" s="247"/>
      <c r="O101" s="248"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7"/>
      <c r="N102" s="247"/>
      <c r="O102" s="248"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7"/>
      <c r="N103" s="247"/>
      <c r="O103" s="248"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7"/>
      <c r="N104" s="247"/>
      <c r="O104" s="248"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7"/>
      <c r="N105" s="247"/>
      <c r="O105" s="248"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K106" s="108"/>
      <c r="L106" s="108"/>
      <c r="M106" s="249"/>
      <c r="N106" s="249"/>
      <c r="O106" s="248"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 type="date" operator="greaterThanOrEqual" allowBlank="1" showInputMessage="1" showErrorMessage="1" errorTitle="Reimbursement date" error="Please enter a valid date grater than the listing date." sqref="K7:K106">
      <formula1>$H$2</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5" thickBot="1">
      <c r="A4" s="280" t="s">
        <v>839</v>
      </c>
      <c r="B4" s="280"/>
      <c r="C4" s="280"/>
      <c r="D4" s="280"/>
      <c r="E4" s="280"/>
      <c r="F4" s="280"/>
      <c r="G4" s="280"/>
      <c r="H4" s="280"/>
      <c r="I4" s="280"/>
      <c r="J4" s="280"/>
      <c r="K4" s="280"/>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72" t="s">
        <v>995</v>
      </c>
      <c r="T5" s="273"/>
      <c r="U5" s="273"/>
      <c r="V5" s="273"/>
      <c r="W5" s="273"/>
    </row>
    <row r="6" spans="1:24" ht="38.25">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5">
      <c r="S44" s="117" t="s">
        <v>902</v>
      </c>
      <c r="T44" s="117" t="s">
        <v>955</v>
      </c>
    </row>
    <row r="45" spans="19:20" ht="15">
      <c r="S45" s="117" t="s">
        <v>904</v>
      </c>
      <c r="T45" s="117" t="s">
        <v>950</v>
      </c>
    </row>
    <row r="46" spans="19:20" ht="15">
      <c r="S46" s="117" t="s">
        <v>906</v>
      </c>
      <c r="T46" s="117" t="s">
        <v>952</v>
      </c>
    </row>
    <row r="47" spans="19:20" ht="15">
      <c r="S47" s="117" t="s">
        <v>908</v>
      </c>
      <c r="T47" s="117" t="s">
        <v>951</v>
      </c>
    </row>
    <row r="48" spans="19:20" ht="15">
      <c r="S48" s="117" t="s">
        <v>910</v>
      </c>
      <c r="T48" s="117" t="s">
        <v>949</v>
      </c>
    </row>
    <row r="49" spans="19:20" ht="15">
      <c r="S49" s="117" t="s">
        <v>912</v>
      </c>
      <c r="T49" s="117" t="s">
        <v>954</v>
      </c>
    </row>
    <row r="50" spans="19:20" ht="15">
      <c r="S50" s="117" t="s">
        <v>97</v>
      </c>
      <c r="T50" s="117" t="s">
        <v>984</v>
      </c>
    </row>
    <row r="51" spans="19:20" ht="15">
      <c r="S51" s="117" t="s">
        <v>185</v>
      </c>
      <c r="T51" s="117" t="s">
        <v>983</v>
      </c>
    </row>
    <row r="52" spans="19:20" ht="15">
      <c r="S52" s="117" t="s">
        <v>916</v>
      </c>
      <c r="T52" s="117" t="s">
        <v>968</v>
      </c>
    </row>
    <row r="53" spans="19:20" ht="15">
      <c r="S53" s="117" t="s">
        <v>918</v>
      </c>
      <c r="T53" s="117" t="s">
        <v>971</v>
      </c>
    </row>
    <row r="54" spans="19:20" ht="15">
      <c r="S54" s="117" t="s">
        <v>920</v>
      </c>
      <c r="T54" s="117" t="s">
        <v>970</v>
      </c>
    </row>
    <row r="55" spans="19:20" ht="15">
      <c r="S55" s="117" t="s">
        <v>921</v>
      </c>
      <c r="T55" s="117" t="s">
        <v>967</v>
      </c>
    </row>
    <row r="56" spans="19:20" ht="15">
      <c r="S56" s="117" t="s">
        <v>923</v>
      </c>
      <c r="T56" s="117" t="s">
        <v>969</v>
      </c>
    </row>
    <row r="57" spans="19:20" ht="15">
      <c r="S57" s="117" t="s">
        <v>925</v>
      </c>
      <c r="T57" s="117" t="s">
        <v>959</v>
      </c>
    </row>
    <row r="58" spans="19:20" ht="15">
      <c r="S58" s="117" t="s">
        <v>927</v>
      </c>
      <c r="T58" s="117" t="s">
        <v>957</v>
      </c>
    </row>
    <row r="59" spans="19:20" ht="15">
      <c r="S59" s="117" t="s">
        <v>929</v>
      </c>
      <c r="T59" s="117" t="s">
        <v>958</v>
      </c>
    </row>
    <row r="60" spans="19:20" ht="15">
      <c r="S60" s="117" t="s">
        <v>931</v>
      </c>
      <c r="T60" s="117" t="s">
        <v>979</v>
      </c>
    </row>
    <row r="61" spans="19:20" ht="15">
      <c r="S61" s="117" t="s">
        <v>933</v>
      </c>
      <c r="T61" s="117" t="s">
        <v>978</v>
      </c>
    </row>
    <row r="62" spans="19:20" ht="15">
      <c r="S62" s="117" t="s">
        <v>935</v>
      </c>
      <c r="T62" s="117" t="s">
        <v>981</v>
      </c>
    </row>
    <row r="63" spans="19:20" ht="15">
      <c r="S63" s="117" t="s">
        <v>937</v>
      </c>
      <c r="T63" s="117" t="s">
        <v>980</v>
      </c>
    </row>
    <row r="64" spans="19:20" ht="15">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7" sqref="A7"/>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384" width="9.140625" style="55"/>
  </cols>
  <sheetData>
    <row r="1" spans="1:15" s="252" customFormat="1">
      <c r="A1" s="251" t="s">
        <v>1</v>
      </c>
      <c r="B1" s="251" t="s">
        <v>1883</v>
      </c>
      <c r="C1" s="251" t="s">
        <v>1976</v>
      </c>
      <c r="D1" s="251" t="s">
        <v>8</v>
      </c>
      <c r="E1" s="251" t="s">
        <v>265</v>
      </c>
      <c r="F1" s="251" t="s">
        <v>1884</v>
      </c>
      <c r="G1" s="251" t="s">
        <v>2141</v>
      </c>
      <c r="H1" s="251" t="s">
        <v>2142</v>
      </c>
    </row>
    <row r="2" spans="1:15" s="63" customFormat="1">
      <c r="A2" s="196" t="s">
        <v>20</v>
      </c>
      <c r="B2" s="196"/>
      <c r="C2" s="196"/>
      <c r="D2" s="196"/>
      <c r="E2" s="257"/>
      <c r="F2" s="196"/>
      <c r="G2" s="196"/>
      <c r="H2" s="196"/>
    </row>
    <row r="3" spans="1:15">
      <c r="A3" s="66"/>
      <c r="B3" s="66"/>
      <c r="C3" s="66"/>
      <c r="D3" s="66"/>
      <c r="E3" s="256"/>
      <c r="F3" s="66"/>
    </row>
    <row r="4" spans="1:15">
      <c r="A4" s="66"/>
      <c r="B4" s="66"/>
      <c r="C4" s="66"/>
      <c r="D4" s="66"/>
      <c r="E4" s="256"/>
      <c r="F4" s="66"/>
    </row>
    <row r="5" spans="1:15" ht="15">
      <c r="D5" s="253"/>
      <c r="F5" s="183"/>
    </row>
    <row r="6" spans="1:15" s="255" customFormat="1">
      <c r="A6" s="254" t="s">
        <v>1977</v>
      </c>
      <c r="B6" s="254" t="s">
        <v>1978</v>
      </c>
      <c r="C6" s="254" t="s">
        <v>1979</v>
      </c>
      <c r="D6" s="254" t="s">
        <v>1980</v>
      </c>
      <c r="E6" s="254" t="s">
        <v>1981</v>
      </c>
      <c r="F6" s="254" t="s">
        <v>11</v>
      </c>
      <c r="G6" s="254" t="s">
        <v>1986</v>
      </c>
      <c r="H6" s="254" t="s">
        <v>1987</v>
      </c>
      <c r="I6" s="254" t="s">
        <v>1982</v>
      </c>
      <c r="J6" s="254" t="s">
        <v>1983</v>
      </c>
      <c r="K6" s="254" t="s">
        <v>1984</v>
      </c>
      <c r="L6" s="254" t="s">
        <v>1985</v>
      </c>
      <c r="M6" s="254" t="s">
        <v>1902</v>
      </c>
      <c r="N6" s="254" t="s">
        <v>1903</v>
      </c>
      <c r="O6" s="254" t="s">
        <v>2141</v>
      </c>
    </row>
    <row r="7" spans="1:15" s="63" customFormat="1" ht="15">
      <c r="A7" s="258"/>
      <c r="B7" s="196"/>
      <c r="C7" s="196"/>
      <c r="D7" s="196"/>
      <c r="E7" s="196"/>
      <c r="F7" s="196"/>
      <c r="G7" s="120"/>
      <c r="H7" s="120"/>
      <c r="I7" s="196"/>
      <c r="J7" s="196"/>
      <c r="K7" s="259"/>
      <c r="L7" s="196"/>
      <c r="M7" s="257"/>
      <c r="N7" s="260">
        <v>767010</v>
      </c>
      <c r="O7" s="120"/>
    </row>
    <row r="8" spans="1:15" s="63" customFormat="1" ht="15">
      <c r="A8" s="258"/>
      <c r="B8" s="196"/>
      <c r="C8" s="196"/>
      <c r="D8" s="196"/>
      <c r="E8" s="196"/>
      <c r="F8" s="196"/>
      <c r="G8" s="120"/>
      <c r="H8" s="120"/>
      <c r="I8" s="196"/>
      <c r="J8" s="196"/>
      <c r="K8" s="259"/>
      <c r="L8" s="196"/>
      <c r="M8" s="257"/>
      <c r="N8" s="260">
        <v>767010</v>
      </c>
      <c r="O8" s="120"/>
    </row>
    <row r="9" spans="1:15" ht="15">
      <c r="A9" s="258"/>
      <c r="B9" s="196"/>
      <c r="C9" s="196"/>
      <c r="D9" s="196"/>
      <c r="E9" s="196"/>
      <c r="F9" s="196"/>
      <c r="G9" s="120"/>
      <c r="H9" s="120"/>
      <c r="I9" s="196"/>
      <c r="J9" s="196"/>
      <c r="K9" s="259"/>
      <c r="L9" s="196"/>
      <c r="M9" s="257"/>
      <c r="N9" s="260">
        <v>767010</v>
      </c>
      <c r="O9" s="120"/>
    </row>
    <row r="10" spans="1:15" ht="15">
      <c r="A10" s="258"/>
      <c r="B10" s="196"/>
      <c r="C10" s="196"/>
      <c r="D10" s="196"/>
      <c r="E10" s="196"/>
      <c r="F10" s="196"/>
      <c r="G10" s="120"/>
      <c r="H10" s="120"/>
      <c r="I10" s="196"/>
      <c r="J10" s="196"/>
      <c r="K10" s="259"/>
      <c r="L10" s="196"/>
      <c r="M10" s="257"/>
      <c r="N10" s="260">
        <v>767010</v>
      </c>
      <c r="O10" s="120"/>
    </row>
    <row r="11" spans="1:15" ht="15">
      <c r="A11" s="258"/>
      <c r="B11" s="196"/>
      <c r="C11" s="196"/>
      <c r="D11" s="196"/>
      <c r="E11" s="196"/>
      <c r="F11" s="196"/>
      <c r="G11" s="120"/>
      <c r="H11" s="120"/>
      <c r="I11" s="196"/>
      <c r="J11" s="196"/>
      <c r="K11" s="259"/>
      <c r="L11" s="196"/>
      <c r="M11" s="257"/>
      <c r="N11" s="260">
        <v>767010</v>
      </c>
      <c r="O11" s="120"/>
    </row>
    <row r="12" spans="1:15" ht="15">
      <c r="A12" s="258"/>
      <c r="B12" s="196"/>
      <c r="C12" s="196"/>
      <c r="D12" s="196"/>
      <c r="E12" s="196"/>
      <c r="F12" s="196"/>
      <c r="G12" s="120"/>
      <c r="H12" s="120"/>
      <c r="I12" s="196"/>
      <c r="J12" s="196"/>
      <c r="K12" s="259"/>
      <c r="L12" s="196"/>
      <c r="M12" s="257"/>
      <c r="N12" s="260">
        <v>767010</v>
      </c>
      <c r="O12" s="120"/>
    </row>
    <row r="13" spans="1:15" ht="15">
      <c r="A13" s="258"/>
      <c r="B13" s="196"/>
      <c r="C13" s="196"/>
      <c r="D13" s="196"/>
      <c r="E13" s="196"/>
      <c r="F13" s="196"/>
      <c r="G13" s="120"/>
      <c r="H13" s="120"/>
      <c r="I13" s="196"/>
      <c r="J13" s="196"/>
      <c r="K13" s="259"/>
      <c r="L13" s="196"/>
      <c r="M13" s="257"/>
      <c r="N13" s="260">
        <v>767010</v>
      </c>
      <c r="O13" s="120"/>
    </row>
    <row r="14" spans="1:15" ht="15">
      <c r="A14" s="258"/>
      <c r="B14" s="196"/>
      <c r="C14" s="196"/>
      <c r="D14" s="196"/>
      <c r="E14" s="196"/>
      <c r="F14" s="196"/>
      <c r="G14" s="120"/>
      <c r="H14" s="120"/>
      <c r="I14" s="196"/>
      <c r="J14" s="196"/>
      <c r="K14" s="259"/>
      <c r="L14" s="196"/>
      <c r="M14" s="257"/>
      <c r="N14" s="260">
        <v>767010</v>
      </c>
      <c r="O14" s="120"/>
    </row>
    <row r="15" spans="1:15" ht="15">
      <c r="A15" s="258"/>
      <c r="B15" s="196"/>
      <c r="C15" s="196"/>
      <c r="D15" s="196"/>
      <c r="E15" s="196"/>
      <c r="F15" s="196"/>
      <c r="G15" s="120"/>
      <c r="H15" s="120"/>
      <c r="I15" s="196"/>
      <c r="J15" s="196"/>
      <c r="K15" s="259"/>
      <c r="L15" s="196"/>
      <c r="M15" s="257"/>
      <c r="N15" s="260">
        <v>767010</v>
      </c>
      <c r="O15" s="120"/>
    </row>
    <row r="16" spans="1:15" ht="15">
      <c r="A16" s="258"/>
      <c r="B16" s="196"/>
      <c r="C16" s="196"/>
      <c r="D16" s="196"/>
      <c r="E16" s="196"/>
      <c r="F16" s="196"/>
      <c r="G16" s="120"/>
      <c r="H16" s="120"/>
      <c r="I16" s="196"/>
      <c r="J16" s="196"/>
      <c r="K16" s="259"/>
      <c r="L16" s="196"/>
      <c r="M16" s="257"/>
      <c r="N16" s="260">
        <v>767010</v>
      </c>
      <c r="O16" s="120"/>
    </row>
    <row r="17" spans="1:15" ht="15">
      <c r="A17" s="258"/>
      <c r="B17" s="196"/>
      <c r="C17" s="196"/>
      <c r="D17" s="196"/>
      <c r="E17" s="196"/>
      <c r="F17" s="196"/>
      <c r="G17" s="120"/>
      <c r="H17" s="120"/>
      <c r="I17" s="196"/>
      <c r="J17" s="196"/>
      <c r="K17" s="259"/>
      <c r="L17" s="196"/>
      <c r="M17" s="257"/>
      <c r="N17" s="260">
        <v>767010</v>
      </c>
      <c r="O17" s="120"/>
    </row>
    <row r="18" spans="1:15" ht="15">
      <c r="A18" s="258"/>
      <c r="B18" s="196"/>
      <c r="C18" s="196"/>
      <c r="D18" s="196"/>
      <c r="E18" s="196"/>
      <c r="F18" s="196"/>
      <c r="G18" s="120"/>
      <c r="H18" s="120"/>
      <c r="I18" s="196"/>
      <c r="J18" s="196"/>
      <c r="K18" s="259"/>
      <c r="L18" s="196"/>
      <c r="M18" s="257"/>
      <c r="N18" s="260">
        <v>767010</v>
      </c>
      <c r="O18" s="120"/>
    </row>
    <row r="19" spans="1:15" ht="15">
      <c r="A19" s="258"/>
      <c r="B19" s="196"/>
      <c r="C19" s="196"/>
      <c r="D19" s="196"/>
      <c r="E19" s="196"/>
      <c r="F19" s="196"/>
      <c r="G19" s="120"/>
      <c r="H19" s="120"/>
      <c r="I19" s="196"/>
      <c r="J19" s="196"/>
      <c r="K19" s="259"/>
      <c r="L19" s="196"/>
      <c r="M19" s="257"/>
      <c r="N19" s="260">
        <v>767010</v>
      </c>
      <c r="O19" s="120"/>
    </row>
    <row r="20" spans="1:15" ht="15">
      <c r="A20" s="258"/>
      <c r="B20" s="196"/>
      <c r="C20" s="196"/>
      <c r="D20" s="196"/>
      <c r="E20" s="196"/>
      <c r="F20" s="196"/>
      <c r="G20" s="120"/>
      <c r="H20" s="120"/>
      <c r="I20" s="196"/>
      <c r="J20" s="196"/>
      <c r="K20" s="259"/>
      <c r="L20" s="196"/>
      <c r="M20" s="257"/>
      <c r="N20" s="260">
        <v>767010</v>
      </c>
      <c r="O20" s="120"/>
    </row>
    <row r="21" spans="1:15" ht="15">
      <c r="A21" s="258"/>
      <c r="B21" s="196"/>
      <c r="C21" s="196"/>
      <c r="D21" s="196"/>
      <c r="E21" s="196"/>
      <c r="F21" s="196"/>
      <c r="G21" s="120"/>
      <c r="H21" s="120"/>
      <c r="I21" s="196"/>
      <c r="J21" s="196"/>
      <c r="K21" s="259"/>
      <c r="L21" s="196"/>
      <c r="M21" s="257"/>
      <c r="N21" s="260">
        <v>767010</v>
      </c>
      <c r="O21" s="120"/>
    </row>
    <row r="22" spans="1:15" ht="15">
      <c r="A22" s="258"/>
      <c r="B22" s="196"/>
      <c r="C22" s="196"/>
      <c r="D22" s="196"/>
      <c r="E22" s="196"/>
      <c r="F22" s="196"/>
      <c r="G22" s="120"/>
      <c r="H22" s="120"/>
      <c r="I22" s="196"/>
      <c r="J22" s="196"/>
      <c r="K22" s="259"/>
      <c r="L22" s="196"/>
      <c r="M22" s="257"/>
      <c r="N22" s="260">
        <v>767010</v>
      </c>
      <c r="O22" s="120"/>
    </row>
    <row r="23" spans="1:15" ht="15">
      <c r="A23" s="258"/>
      <c r="B23" s="196"/>
      <c r="C23" s="196"/>
      <c r="D23" s="196"/>
      <c r="E23" s="196"/>
      <c r="F23" s="196"/>
      <c r="G23" s="120"/>
      <c r="H23" s="120"/>
      <c r="I23" s="196"/>
      <c r="J23" s="196"/>
      <c r="K23" s="259"/>
      <c r="L23" s="196"/>
      <c r="M23" s="257"/>
      <c r="N23" s="260">
        <v>767010</v>
      </c>
      <c r="O23" s="120"/>
    </row>
    <row r="24" spans="1:15" ht="15">
      <c r="A24" s="258"/>
      <c r="B24" s="196"/>
      <c r="C24" s="196"/>
      <c r="D24" s="196"/>
      <c r="E24" s="196"/>
      <c r="F24" s="196"/>
      <c r="G24" s="120"/>
      <c r="H24" s="120"/>
      <c r="I24" s="196"/>
      <c r="J24" s="196"/>
      <c r="K24" s="259"/>
      <c r="L24" s="196"/>
      <c r="M24" s="257"/>
      <c r="N24" s="260">
        <v>767010</v>
      </c>
      <c r="O24" s="120"/>
    </row>
    <row r="25" spans="1:15" ht="15">
      <c r="A25" s="258"/>
      <c r="B25" s="196"/>
      <c r="C25" s="196"/>
      <c r="D25" s="196"/>
      <c r="E25" s="196"/>
      <c r="F25" s="196"/>
      <c r="G25" s="120"/>
      <c r="H25" s="120"/>
      <c r="I25" s="196"/>
      <c r="J25" s="196"/>
      <c r="K25" s="259"/>
      <c r="L25" s="196"/>
      <c r="M25" s="257"/>
      <c r="N25" s="260">
        <v>767010</v>
      </c>
      <c r="O25" s="120"/>
    </row>
    <row r="26" spans="1:15" ht="15">
      <c r="A26" s="258"/>
      <c r="B26" s="196"/>
      <c r="C26" s="196"/>
      <c r="D26" s="196"/>
      <c r="E26" s="196"/>
      <c r="F26" s="196"/>
      <c r="G26" s="120"/>
      <c r="H26" s="120"/>
      <c r="I26" s="196"/>
      <c r="J26" s="196"/>
      <c r="K26" s="259"/>
      <c r="L26" s="196"/>
      <c r="M26" s="257"/>
      <c r="N26" s="260">
        <v>767010</v>
      </c>
      <c r="O26" s="120"/>
    </row>
    <row r="27" spans="1:15" ht="15">
      <c r="A27" s="258"/>
      <c r="B27" s="196"/>
      <c r="C27" s="196"/>
      <c r="D27" s="196"/>
      <c r="E27" s="196"/>
      <c r="F27" s="196"/>
      <c r="G27" s="120"/>
      <c r="H27" s="120"/>
      <c r="I27" s="196"/>
      <c r="J27" s="196"/>
      <c r="K27" s="259"/>
      <c r="L27" s="196"/>
      <c r="M27" s="257"/>
      <c r="N27" s="260">
        <v>767010</v>
      </c>
      <c r="O27" s="120"/>
    </row>
    <row r="28" spans="1:15" ht="15">
      <c r="A28" s="258"/>
      <c r="B28" s="196"/>
      <c r="C28" s="196"/>
      <c r="D28" s="196"/>
      <c r="E28" s="196"/>
      <c r="F28" s="196"/>
      <c r="G28" s="120"/>
      <c r="H28" s="120"/>
      <c r="I28" s="196"/>
      <c r="J28" s="196"/>
      <c r="K28" s="259"/>
      <c r="L28" s="196"/>
      <c r="M28" s="257"/>
      <c r="N28" s="260">
        <v>767010</v>
      </c>
      <c r="O28" s="120"/>
    </row>
    <row r="29" spans="1:15" ht="15">
      <c r="A29" s="258"/>
      <c r="B29" s="196"/>
      <c r="C29" s="196"/>
      <c r="D29" s="196"/>
      <c r="E29" s="196"/>
      <c r="F29" s="196"/>
      <c r="G29" s="120"/>
      <c r="H29" s="120"/>
      <c r="I29" s="196"/>
      <c r="J29" s="196"/>
      <c r="K29" s="259"/>
      <c r="L29" s="196"/>
      <c r="M29" s="257"/>
      <c r="N29" s="260">
        <v>767010</v>
      </c>
      <c r="O29" s="120"/>
    </row>
    <row r="30" spans="1:15" ht="15">
      <c r="A30" s="258"/>
      <c r="B30" s="196"/>
      <c r="C30" s="196"/>
      <c r="D30" s="196"/>
      <c r="E30" s="196"/>
      <c r="F30" s="196"/>
      <c r="G30" s="120"/>
      <c r="H30" s="120"/>
      <c r="I30" s="196"/>
      <c r="J30" s="196"/>
      <c r="K30" s="259"/>
      <c r="L30" s="196"/>
      <c r="M30" s="257"/>
      <c r="N30" s="260">
        <v>767010</v>
      </c>
      <c r="O30" s="120"/>
    </row>
    <row r="31" spans="1:15" ht="15">
      <c r="A31" s="258"/>
      <c r="B31" s="196"/>
      <c r="C31" s="196"/>
      <c r="D31" s="196"/>
      <c r="E31" s="196"/>
      <c r="F31" s="196"/>
      <c r="G31" s="120"/>
      <c r="H31" s="120"/>
      <c r="I31" s="196"/>
      <c r="J31" s="196"/>
      <c r="K31" s="259"/>
      <c r="L31" s="196"/>
      <c r="M31" s="257"/>
      <c r="N31" s="260">
        <v>767010</v>
      </c>
      <c r="O31" s="120"/>
    </row>
    <row r="32" spans="1:15" ht="15">
      <c r="A32" s="258"/>
      <c r="B32" s="196"/>
      <c r="C32" s="196"/>
      <c r="D32" s="196"/>
      <c r="E32" s="196"/>
      <c r="F32" s="196"/>
      <c r="G32" s="120"/>
      <c r="H32" s="120"/>
      <c r="I32" s="196"/>
      <c r="J32" s="196"/>
      <c r="K32" s="259"/>
      <c r="L32" s="196"/>
      <c r="M32" s="257"/>
      <c r="N32" s="260">
        <v>767010</v>
      </c>
      <c r="O32" s="120"/>
    </row>
    <row r="33" spans="1:15" ht="15">
      <c r="A33" s="258"/>
      <c r="B33" s="196"/>
      <c r="C33" s="196"/>
      <c r="D33" s="196"/>
      <c r="E33" s="196"/>
      <c r="F33" s="196"/>
      <c r="G33" s="120"/>
      <c r="H33" s="120"/>
      <c r="I33" s="196"/>
      <c r="J33" s="196"/>
      <c r="K33" s="259"/>
      <c r="L33" s="196"/>
      <c r="M33" s="257"/>
      <c r="N33" s="260">
        <v>767010</v>
      </c>
      <c r="O33" s="120"/>
    </row>
    <row r="34" spans="1:15" ht="15">
      <c r="A34" s="258"/>
      <c r="B34" s="196"/>
      <c r="C34" s="196"/>
      <c r="D34" s="196"/>
      <c r="E34" s="196"/>
      <c r="F34" s="196"/>
      <c r="G34" s="120"/>
      <c r="H34" s="120"/>
      <c r="I34" s="196"/>
      <c r="J34" s="196"/>
      <c r="K34" s="259"/>
      <c r="L34" s="196"/>
      <c r="M34" s="257"/>
      <c r="N34" s="260">
        <v>767010</v>
      </c>
      <c r="O34" s="120"/>
    </row>
    <row r="35" spans="1:15" ht="15">
      <c r="A35" s="258"/>
      <c r="B35" s="196"/>
      <c r="C35" s="196"/>
      <c r="D35" s="196"/>
      <c r="E35" s="196"/>
      <c r="F35" s="196"/>
      <c r="G35" s="120"/>
      <c r="H35" s="120"/>
      <c r="I35" s="196"/>
      <c r="J35" s="196"/>
      <c r="K35" s="259"/>
      <c r="L35" s="196"/>
      <c r="M35" s="257"/>
      <c r="N35" s="260">
        <v>767010</v>
      </c>
      <c r="O35" s="120"/>
    </row>
    <row r="36" spans="1:15" ht="15">
      <c r="A36" s="258"/>
      <c r="B36" s="196"/>
      <c r="C36" s="196"/>
      <c r="D36" s="196"/>
      <c r="E36" s="196"/>
      <c r="F36" s="196"/>
      <c r="G36" s="120"/>
      <c r="H36" s="120"/>
      <c r="I36" s="196"/>
      <c r="J36" s="196"/>
      <c r="K36" s="259"/>
      <c r="L36" s="196"/>
      <c r="M36" s="257"/>
      <c r="N36" s="260">
        <v>767010</v>
      </c>
      <c r="O36" s="120"/>
    </row>
    <row r="37" spans="1:15" ht="15">
      <c r="A37" s="258"/>
      <c r="B37" s="196"/>
      <c r="C37" s="196"/>
      <c r="D37" s="196"/>
      <c r="E37" s="196"/>
      <c r="F37" s="196"/>
      <c r="G37" s="120"/>
      <c r="H37" s="120"/>
      <c r="I37" s="196"/>
      <c r="J37" s="196"/>
      <c r="K37" s="259"/>
      <c r="L37" s="196"/>
      <c r="M37" s="257"/>
      <c r="N37" s="260">
        <v>767010</v>
      </c>
      <c r="O37" s="120"/>
    </row>
    <row r="38" spans="1:15">
      <c r="K38" s="257"/>
    </row>
  </sheetData>
  <dataValidations count="8">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 type="list" allowBlank="1" showInputMessage="1" showErrorMessage="1" sqref="H2">
      <formula1>Danish_Fund_issuer</formula1>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30"/>
  <sheetViews>
    <sheetView zoomScale="70" zoomScaleNormal="70" workbookViewId="0">
      <pane xSplit="1" ySplit="1" topLeftCell="V212" activePane="bottomRight" state="frozen"/>
      <selection pane="topRight" activeCell="B1" sqref="B1"/>
      <selection pane="bottomLeft" activeCell="A2" sqref="A2"/>
      <selection pane="bottomRight" activeCell="AA236" sqref="AA23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4.42578125" style="8"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40" width="24.28515625" style="8" bestFit="1" customWidth="1"/>
    <col min="41" max="16384" width="5.85546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5" t="s">
        <v>1735</v>
      </c>
      <c r="S1" s="245" t="s">
        <v>1766</v>
      </c>
      <c r="T1" s="10" t="s">
        <v>398</v>
      </c>
      <c r="U1" s="144" t="s">
        <v>385</v>
      </c>
      <c r="V1" s="145" t="s">
        <v>440</v>
      </c>
      <c r="W1" s="144" t="s">
        <v>386</v>
      </c>
      <c r="X1" s="145" t="s">
        <v>459</v>
      </c>
      <c r="Y1" s="227" t="s">
        <v>1261</v>
      </c>
      <c r="Z1" s="10" t="s">
        <v>387</v>
      </c>
      <c r="AA1" s="148" t="s">
        <v>410</v>
      </c>
      <c r="AB1" s="149" t="s">
        <v>436</v>
      </c>
      <c r="AC1" s="150" t="s">
        <v>413</v>
      </c>
      <c r="AD1" s="149" t="s">
        <v>437</v>
      </c>
      <c r="AE1" s="226" t="s">
        <v>1262</v>
      </c>
      <c r="AF1" s="10" t="s">
        <v>401</v>
      </c>
      <c r="AG1" s="10" t="s">
        <v>326</v>
      </c>
      <c r="AH1" s="10" t="s">
        <v>327</v>
      </c>
      <c r="AI1" s="10" t="s">
        <v>403</v>
      </c>
      <c r="AJ1" s="10" t="s">
        <v>404</v>
      </c>
      <c r="AK1" s="225" t="s">
        <v>329</v>
      </c>
      <c r="AL1" s="10" t="s">
        <v>408</v>
      </c>
      <c r="AM1" s="10" t="s">
        <v>1432</v>
      </c>
      <c r="AN1" s="10" t="s">
        <v>2156</v>
      </c>
    </row>
    <row r="2" spans="1:40">
      <c r="A2" s="221" t="s">
        <v>2248</v>
      </c>
      <c r="B2" s="208" t="s">
        <v>825</v>
      </c>
      <c r="C2" s="209" t="s">
        <v>830</v>
      </c>
      <c r="D2" s="210" t="s">
        <v>831</v>
      </c>
      <c r="E2" s="8" t="s">
        <v>20</v>
      </c>
      <c r="F2" s="171" t="s">
        <v>461</v>
      </c>
      <c r="G2" s="172" t="s">
        <v>305</v>
      </c>
      <c r="H2" s="8" t="s">
        <v>30</v>
      </c>
      <c r="I2" s="8" t="s">
        <v>33</v>
      </c>
      <c r="J2" s="8" t="s">
        <v>36</v>
      </c>
      <c r="K2" s="8" t="s">
        <v>37</v>
      </c>
      <c r="L2" s="112" t="str">
        <f>IF(VLOOKUP(SelectedSubtype,Direction_Lookup,2,)&lt;&gt;"",VLOOKUP(SelectedSubtype,Direction_Lookup,2,),"")</f>
        <v>Bull</v>
      </c>
      <c r="M2" s="8" t="s">
        <v>34</v>
      </c>
      <c r="N2" s="171" t="s">
        <v>467</v>
      </c>
      <c r="O2" s="173" t="s">
        <v>45</v>
      </c>
      <c r="P2" s="218" t="s">
        <v>1727</v>
      </c>
      <c r="Q2" s="180" t="s">
        <v>1728</v>
      </c>
      <c r="R2" s="223">
        <v>1100</v>
      </c>
      <c r="S2" s="223" t="s">
        <v>1736</v>
      </c>
      <c r="T2" s="231" t="s">
        <v>274</v>
      </c>
      <c r="U2" s="165" t="s">
        <v>1345</v>
      </c>
      <c r="V2" s="166" t="s">
        <v>1346</v>
      </c>
      <c r="W2" s="228" t="s">
        <v>1263</v>
      </c>
      <c r="X2" s="228" t="s">
        <v>1264</v>
      </c>
      <c r="Y2" s="228" t="s">
        <v>1265</v>
      </c>
      <c r="Z2" s="8" t="s">
        <v>272</v>
      </c>
      <c r="AA2" s="232" t="s">
        <v>1604</v>
      </c>
      <c r="AB2" s="233" t="s">
        <v>1605</v>
      </c>
      <c r="AC2" s="229" t="s">
        <v>1263</v>
      </c>
      <c r="AD2" s="229" t="s">
        <v>1264</v>
      </c>
      <c r="AE2" s="229" t="s">
        <v>1265</v>
      </c>
      <c r="AF2" s="8" t="s">
        <v>274</v>
      </c>
      <c r="AG2" s="8" t="s">
        <v>336</v>
      </c>
      <c r="AH2" s="8" t="s">
        <v>1134</v>
      </c>
      <c r="AI2" s="8" t="s">
        <v>328</v>
      </c>
      <c r="AJ2" s="8">
        <v>0</v>
      </c>
      <c r="AK2" s="223" t="s">
        <v>1129</v>
      </c>
      <c r="AL2" s="8" t="s">
        <v>334</v>
      </c>
      <c r="AM2" s="235" t="s">
        <v>1433</v>
      </c>
      <c r="AN2" s="8" t="s">
        <v>2157</v>
      </c>
    </row>
    <row r="3" spans="1:40">
      <c r="B3" s="174" t="s">
        <v>1044</v>
      </c>
      <c r="C3" s="207" t="s">
        <v>834</v>
      </c>
      <c r="D3" s="172" t="s">
        <v>748</v>
      </c>
      <c r="E3" s="8" t="s">
        <v>19</v>
      </c>
      <c r="F3" s="171" t="s">
        <v>821</v>
      </c>
      <c r="G3" s="172" t="s">
        <v>291</v>
      </c>
      <c r="H3" s="8" t="s">
        <v>31</v>
      </c>
      <c r="I3" s="8" t="s">
        <v>32</v>
      </c>
      <c r="J3" s="8" t="s">
        <v>34</v>
      </c>
      <c r="K3" s="8" t="s">
        <v>38</v>
      </c>
      <c r="L3" s="112" t="str">
        <f>IF(VLOOKUP(SelectedSubtype,Direction_Lookup,3,)&lt;&gt;"",VLOOKUP(SelectedSubtype,Direction_Lookup,3,),"")</f>
        <v>Bear</v>
      </c>
      <c r="M3" s="8" t="s">
        <v>35</v>
      </c>
      <c r="N3" s="171" t="s">
        <v>456</v>
      </c>
      <c r="O3" s="173" t="s">
        <v>42</v>
      </c>
      <c r="P3" s="218" t="s">
        <v>787</v>
      </c>
      <c r="Q3" s="180" t="s">
        <v>256</v>
      </c>
      <c r="R3" s="223">
        <v>1110</v>
      </c>
      <c r="S3" s="223" t="s">
        <v>1737</v>
      </c>
      <c r="T3" s="231" t="s">
        <v>275</v>
      </c>
      <c r="U3" s="165" t="s">
        <v>461</v>
      </c>
      <c r="V3" s="166" t="s">
        <v>304</v>
      </c>
      <c r="W3" s="228" t="s">
        <v>460</v>
      </c>
      <c r="X3" s="228" t="s">
        <v>296</v>
      </c>
      <c r="Y3" s="228" t="s">
        <v>1265</v>
      </c>
      <c r="Z3" s="8" t="s">
        <v>273</v>
      </c>
      <c r="AA3" s="232" t="s">
        <v>1469</v>
      </c>
      <c r="AB3" s="233" t="s">
        <v>1470</v>
      </c>
      <c r="AC3" s="229" t="s">
        <v>460</v>
      </c>
      <c r="AD3" s="229" t="s">
        <v>296</v>
      </c>
      <c r="AE3" s="229" t="s">
        <v>1265</v>
      </c>
      <c r="AF3" s="8" t="s">
        <v>375</v>
      </c>
      <c r="AG3" s="8" t="s">
        <v>402</v>
      </c>
      <c r="AH3" s="221" t="s">
        <v>1136</v>
      </c>
      <c r="AI3" s="8" t="s">
        <v>273</v>
      </c>
      <c r="AJ3" s="8">
        <v>1</v>
      </c>
      <c r="AK3" s="223" t="s">
        <v>1130</v>
      </c>
      <c r="AL3" s="8" t="s">
        <v>405</v>
      </c>
      <c r="AM3" s="236" t="s">
        <v>1434</v>
      </c>
      <c r="AN3" s="8" t="s">
        <v>2158</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1738</v>
      </c>
      <c r="T4" s="231" t="s">
        <v>1480</v>
      </c>
      <c r="U4" s="165" t="s">
        <v>452</v>
      </c>
      <c r="V4" s="166" t="s">
        <v>291</v>
      </c>
      <c r="W4" s="228" t="s">
        <v>1266</v>
      </c>
      <c r="X4" s="228" t="s">
        <v>1267</v>
      </c>
      <c r="Y4" s="228" t="s">
        <v>1265</v>
      </c>
      <c r="AA4" s="232" t="s">
        <v>1865</v>
      </c>
      <c r="AB4" s="233" t="s">
        <v>1866</v>
      </c>
      <c r="AC4" s="229" t="s">
        <v>1610</v>
      </c>
      <c r="AD4" s="229" t="s">
        <v>1478</v>
      </c>
      <c r="AE4" s="229" t="s">
        <v>1265</v>
      </c>
      <c r="AF4" s="262" t="s">
        <v>2230</v>
      </c>
      <c r="AH4" s="221" t="s">
        <v>1138</v>
      </c>
      <c r="AI4" s="8" t="s">
        <v>338</v>
      </c>
      <c r="AJ4" s="8">
        <v>2</v>
      </c>
      <c r="AK4" s="224" t="s">
        <v>1131</v>
      </c>
      <c r="AL4" s="8" t="s">
        <v>406</v>
      </c>
      <c r="AN4" s="8" t="s">
        <v>2159</v>
      </c>
    </row>
    <row r="5" spans="1:40">
      <c r="B5" s="174" t="s">
        <v>826</v>
      </c>
      <c r="C5" s="207"/>
      <c r="D5" s="172"/>
      <c r="E5" s="8" t="s">
        <v>2130</v>
      </c>
      <c r="F5" s="171" t="s">
        <v>451</v>
      </c>
      <c r="G5" s="173" t="s">
        <v>238</v>
      </c>
      <c r="J5" s="231" t="s">
        <v>39</v>
      </c>
      <c r="M5" s="8" t="s">
        <v>39</v>
      </c>
      <c r="N5" s="171" t="s">
        <v>449</v>
      </c>
      <c r="O5" s="173" t="s">
        <v>46</v>
      </c>
      <c r="P5" s="218" t="s">
        <v>789</v>
      </c>
      <c r="Q5" s="180" t="s">
        <v>254</v>
      </c>
      <c r="R5" s="223">
        <v>1130</v>
      </c>
      <c r="S5" s="223" t="s">
        <v>1739</v>
      </c>
      <c r="T5" s="231" t="s">
        <v>277</v>
      </c>
      <c r="U5" s="165" t="s">
        <v>456</v>
      </c>
      <c r="V5" s="166" t="s">
        <v>24</v>
      </c>
      <c r="W5" s="228" t="s">
        <v>1268</v>
      </c>
      <c r="X5" s="228" t="s">
        <v>303</v>
      </c>
      <c r="Y5" s="228" t="s">
        <v>1265</v>
      </c>
      <c r="AA5" s="232" t="s">
        <v>2085</v>
      </c>
      <c r="AB5" s="233" t="s">
        <v>2086</v>
      </c>
      <c r="AC5" s="229" t="s">
        <v>1266</v>
      </c>
      <c r="AD5" s="229" t="s">
        <v>1267</v>
      </c>
      <c r="AE5" s="229" t="s">
        <v>1265</v>
      </c>
      <c r="AF5" s="262" t="s">
        <v>330</v>
      </c>
      <c r="AH5" s="221" t="s">
        <v>1137</v>
      </c>
      <c r="AI5" s="8" t="s">
        <v>341</v>
      </c>
      <c r="AJ5" s="8">
        <v>4</v>
      </c>
      <c r="AK5" s="223" t="s">
        <v>1132</v>
      </c>
      <c r="AL5" s="8" t="s">
        <v>407</v>
      </c>
      <c r="AN5" s="8" t="s">
        <v>2160</v>
      </c>
    </row>
    <row r="6" spans="1:40">
      <c r="B6" s="174" t="s">
        <v>1047</v>
      </c>
      <c r="C6" s="207"/>
      <c r="D6" s="172"/>
      <c r="F6" s="171" t="s">
        <v>468</v>
      </c>
      <c r="G6" s="172" t="s">
        <v>258</v>
      </c>
      <c r="J6" s="117" t="s">
        <v>40</v>
      </c>
      <c r="M6" s="8" t="s">
        <v>40</v>
      </c>
      <c r="N6" s="171" t="s">
        <v>462</v>
      </c>
      <c r="O6" s="173" t="s">
        <v>288</v>
      </c>
      <c r="P6" s="218" t="s">
        <v>790</v>
      </c>
      <c r="Q6" s="180" t="s">
        <v>253</v>
      </c>
      <c r="R6" s="223">
        <v>1140</v>
      </c>
      <c r="S6" s="223" t="s">
        <v>1740</v>
      </c>
      <c r="T6" s="231" t="s">
        <v>1154</v>
      </c>
      <c r="U6" s="167" t="s">
        <v>450</v>
      </c>
      <c r="V6" s="167" t="s">
        <v>258</v>
      </c>
      <c r="W6" s="228" t="s">
        <v>467</v>
      </c>
      <c r="X6" s="228" t="s">
        <v>1269</v>
      </c>
      <c r="Y6" s="228" t="s">
        <v>1265</v>
      </c>
      <c r="AA6" s="232" t="s">
        <v>1994</v>
      </c>
      <c r="AB6" s="233" t="s">
        <v>1995</v>
      </c>
      <c r="AC6" s="229" t="s">
        <v>1268</v>
      </c>
      <c r="AD6" s="229" t="s">
        <v>303</v>
      </c>
      <c r="AE6" s="229" t="s">
        <v>1265</v>
      </c>
      <c r="AF6" s="262" t="s">
        <v>2231</v>
      </c>
      <c r="AH6" s="221" t="s">
        <v>1238</v>
      </c>
      <c r="AJ6" s="8">
        <v>6</v>
      </c>
      <c r="AK6" s="223" t="s">
        <v>1133</v>
      </c>
      <c r="AN6" s="8" t="s">
        <v>2161</v>
      </c>
    </row>
    <row r="7" spans="1:40">
      <c r="B7" s="174" t="s">
        <v>1048</v>
      </c>
      <c r="C7" s="207"/>
      <c r="D7" s="172"/>
      <c r="F7" s="171" t="s">
        <v>456</v>
      </c>
      <c r="G7" s="173" t="s">
        <v>24</v>
      </c>
      <c r="M7" s="8" t="s">
        <v>250</v>
      </c>
      <c r="N7" s="171" t="s">
        <v>463</v>
      </c>
      <c r="O7" s="173" t="s">
        <v>298</v>
      </c>
      <c r="P7" s="218" t="s">
        <v>446</v>
      </c>
      <c r="Q7" s="180" t="s">
        <v>187</v>
      </c>
      <c r="R7" s="223">
        <v>1199</v>
      </c>
      <c r="S7" s="223" t="s">
        <v>1741</v>
      </c>
      <c r="T7" s="231" t="s">
        <v>1481</v>
      </c>
      <c r="U7" s="165" t="s">
        <v>451</v>
      </c>
      <c r="V7" s="165" t="s">
        <v>238</v>
      </c>
      <c r="W7" s="228" t="s">
        <v>467</v>
      </c>
      <c r="X7" s="228" t="s">
        <v>45</v>
      </c>
      <c r="Y7" s="228" t="s">
        <v>1265</v>
      </c>
      <c r="AA7" s="232" t="s">
        <v>1411</v>
      </c>
      <c r="AB7" s="233" t="s">
        <v>1412</v>
      </c>
      <c r="AC7" s="229" t="s">
        <v>467</v>
      </c>
      <c r="AD7" s="229" t="s">
        <v>1269</v>
      </c>
      <c r="AE7" s="229" t="s">
        <v>1265</v>
      </c>
      <c r="AF7" s="262" t="s">
        <v>335</v>
      </c>
      <c r="AH7" s="234" t="s">
        <v>1396</v>
      </c>
      <c r="AJ7" s="8">
        <v>12</v>
      </c>
      <c r="AK7" s="115"/>
      <c r="AN7" s="8" t="s">
        <v>2162</v>
      </c>
    </row>
    <row r="8" spans="1:40">
      <c r="B8" s="174" t="s">
        <v>1046</v>
      </c>
      <c r="C8" s="207"/>
      <c r="D8" s="172"/>
      <c r="F8" s="171" t="s">
        <v>449</v>
      </c>
      <c r="G8" s="173" t="s">
        <v>29</v>
      </c>
      <c r="N8" s="171" t="s">
        <v>1719</v>
      </c>
      <c r="O8" s="173" t="s">
        <v>808</v>
      </c>
      <c r="P8" s="218" t="s">
        <v>791</v>
      </c>
      <c r="Q8" s="180" t="s">
        <v>252</v>
      </c>
      <c r="R8" s="223">
        <v>1200</v>
      </c>
      <c r="S8" s="223" t="s">
        <v>1742</v>
      </c>
      <c r="T8" s="231" t="s">
        <v>2044</v>
      </c>
      <c r="U8" s="167" t="s">
        <v>2095</v>
      </c>
      <c r="V8" s="167" t="s">
        <v>2096</v>
      </c>
      <c r="W8" s="228" t="s">
        <v>1270</v>
      </c>
      <c r="X8" s="228" t="s">
        <v>1271</v>
      </c>
      <c r="Y8" s="228" t="s">
        <v>1265</v>
      </c>
      <c r="AA8" s="232" t="s">
        <v>1826</v>
      </c>
      <c r="AB8" s="233" t="s">
        <v>1827</v>
      </c>
      <c r="AC8" s="229" t="s">
        <v>467</v>
      </c>
      <c r="AD8" s="229" t="s">
        <v>45</v>
      </c>
      <c r="AE8" s="229" t="s">
        <v>1265</v>
      </c>
      <c r="AF8" s="262" t="s">
        <v>337</v>
      </c>
      <c r="AH8" s="221" t="s">
        <v>1135</v>
      </c>
    </row>
    <row r="9" spans="1:40">
      <c r="B9" s="174" t="s">
        <v>1431</v>
      </c>
      <c r="C9" s="207" t="s">
        <v>832</v>
      </c>
      <c r="D9" s="172" t="s">
        <v>833</v>
      </c>
      <c r="F9" s="171" t="s">
        <v>807</v>
      </c>
      <c r="G9" s="173" t="s">
        <v>808</v>
      </c>
      <c r="N9" s="171" t="s">
        <v>1639</v>
      </c>
      <c r="O9" s="173" t="s">
        <v>1640</v>
      </c>
      <c r="P9" s="218" t="s">
        <v>792</v>
      </c>
      <c r="Q9" s="180" t="s">
        <v>259</v>
      </c>
      <c r="R9" s="223">
        <v>1210</v>
      </c>
      <c r="S9" s="223" t="s">
        <v>1743</v>
      </c>
      <c r="T9" s="231" t="s">
        <v>276</v>
      </c>
      <c r="U9" s="165" t="s">
        <v>449</v>
      </c>
      <c r="V9" s="165" t="s">
        <v>29</v>
      </c>
      <c r="W9" s="228" t="s">
        <v>1272</v>
      </c>
      <c r="X9" s="228" t="s">
        <v>1273</v>
      </c>
      <c r="Y9" s="228" t="s">
        <v>1265</v>
      </c>
      <c r="AA9" s="232" t="s">
        <v>480</v>
      </c>
      <c r="AB9" s="233" t="s">
        <v>481</v>
      </c>
      <c r="AC9" s="229" t="s">
        <v>1270</v>
      </c>
      <c r="AD9" s="229" t="s">
        <v>1271</v>
      </c>
      <c r="AE9" s="229" t="s">
        <v>1265</v>
      </c>
      <c r="AF9" s="8" t="s">
        <v>340</v>
      </c>
      <c r="AH9" s="221"/>
    </row>
    <row r="10" spans="1:40">
      <c r="B10" s="174" t="s">
        <v>827</v>
      </c>
      <c r="C10" s="207"/>
      <c r="D10" s="172"/>
      <c r="F10" s="174" t="s">
        <v>747</v>
      </c>
      <c r="G10" s="173" t="s">
        <v>302</v>
      </c>
      <c r="N10" s="171" t="s">
        <v>1559</v>
      </c>
      <c r="O10" s="173" t="s">
        <v>1085</v>
      </c>
      <c r="P10" s="218" t="s">
        <v>796</v>
      </c>
      <c r="Q10" s="180" t="s">
        <v>797</v>
      </c>
      <c r="R10" s="223">
        <v>1220</v>
      </c>
      <c r="S10" s="223" t="s">
        <v>1744</v>
      </c>
      <c r="U10" s="167" t="s">
        <v>1126</v>
      </c>
      <c r="V10" s="167" t="s">
        <v>1127</v>
      </c>
      <c r="W10" s="228" t="s">
        <v>788</v>
      </c>
      <c r="X10" s="228" t="s">
        <v>297</v>
      </c>
      <c r="Y10" s="228" t="s">
        <v>1265</v>
      </c>
      <c r="AA10" s="232" t="s">
        <v>1834</v>
      </c>
      <c r="AB10" s="233" t="s">
        <v>1835</v>
      </c>
      <c r="AC10" s="229" t="s">
        <v>1272</v>
      </c>
      <c r="AD10" s="229" t="s">
        <v>1273</v>
      </c>
      <c r="AE10" s="229" t="s">
        <v>1265</v>
      </c>
      <c r="AF10" s="231" t="s">
        <v>1575</v>
      </c>
    </row>
    <row r="11" spans="1:40">
      <c r="B11" s="174" t="s">
        <v>828</v>
      </c>
      <c r="C11" s="207" t="s">
        <v>832</v>
      </c>
      <c r="D11" s="172" t="s">
        <v>833</v>
      </c>
      <c r="F11" s="171" t="s">
        <v>478</v>
      </c>
      <c r="G11" s="173" t="s">
        <v>476</v>
      </c>
      <c r="N11" s="171" t="s">
        <v>1609</v>
      </c>
      <c r="O11" s="173" t="s">
        <v>819</v>
      </c>
      <c r="P11" s="218" t="s">
        <v>441</v>
      </c>
      <c r="Q11" s="180" t="s">
        <v>27</v>
      </c>
      <c r="R11" s="223">
        <v>1230</v>
      </c>
      <c r="S11" s="223" t="s">
        <v>1745</v>
      </c>
      <c r="U11" s="165" t="s">
        <v>448</v>
      </c>
      <c r="V11" s="166" t="s">
        <v>255</v>
      </c>
      <c r="W11" s="228" t="s">
        <v>462</v>
      </c>
      <c r="X11" s="228" t="s">
        <v>288</v>
      </c>
      <c r="Y11" s="228" t="s">
        <v>1265</v>
      </c>
      <c r="AA11" s="232" t="s">
        <v>2075</v>
      </c>
      <c r="AB11" s="233" t="s">
        <v>2076</v>
      </c>
      <c r="AC11" s="229" t="s">
        <v>788</v>
      </c>
      <c r="AD11" s="229" t="s">
        <v>297</v>
      </c>
      <c r="AE11" s="229" t="s">
        <v>1265</v>
      </c>
      <c r="AF11" s="8" t="s">
        <v>342</v>
      </c>
    </row>
    <row r="12" spans="1:40">
      <c r="B12" s="211"/>
      <c r="C12" s="212"/>
      <c r="D12" s="213"/>
      <c r="F12" s="171" t="s">
        <v>477</v>
      </c>
      <c r="G12" s="173" t="s">
        <v>475</v>
      </c>
      <c r="N12" s="171" t="s">
        <v>1734</v>
      </c>
      <c r="O12" s="173" t="s">
        <v>1733</v>
      </c>
      <c r="P12" s="218" t="s">
        <v>793</v>
      </c>
      <c r="Q12" s="180" t="s">
        <v>251</v>
      </c>
      <c r="R12" s="223">
        <v>1240</v>
      </c>
      <c r="S12" s="223" t="s">
        <v>1746</v>
      </c>
      <c r="U12" s="165" t="s">
        <v>1357</v>
      </c>
      <c r="V12" s="166" t="s">
        <v>1356</v>
      </c>
      <c r="W12" s="228" t="s">
        <v>463</v>
      </c>
      <c r="X12" s="228" t="s">
        <v>298</v>
      </c>
      <c r="Y12" s="228" t="s">
        <v>1265</v>
      </c>
      <c r="AA12" s="232" t="s">
        <v>1160</v>
      </c>
      <c r="AB12" s="233" t="s">
        <v>1161</v>
      </c>
      <c r="AC12" s="229" t="s">
        <v>462</v>
      </c>
      <c r="AD12" s="229" t="s">
        <v>288</v>
      </c>
      <c r="AE12" s="229" t="s">
        <v>1265</v>
      </c>
      <c r="AF12" s="221" t="s">
        <v>1337</v>
      </c>
    </row>
    <row r="13" spans="1:40">
      <c r="F13" s="171" t="s">
        <v>1608</v>
      </c>
      <c r="G13" s="173" t="s">
        <v>292</v>
      </c>
      <c r="N13" s="171" t="s">
        <v>1991</v>
      </c>
      <c r="O13" s="173" t="s">
        <v>21</v>
      </c>
      <c r="P13" s="219" t="s">
        <v>354</v>
      </c>
      <c r="Q13" s="181"/>
      <c r="R13" s="223">
        <v>1250</v>
      </c>
      <c r="S13" s="223" t="s">
        <v>1747</v>
      </c>
      <c r="U13" s="165" t="s">
        <v>807</v>
      </c>
      <c r="V13" s="166" t="s">
        <v>808</v>
      </c>
      <c r="W13" s="228" t="s">
        <v>506</v>
      </c>
      <c r="X13" s="228" t="s">
        <v>1274</v>
      </c>
      <c r="Y13" s="228" t="s">
        <v>1265</v>
      </c>
      <c r="AA13" s="232" t="s">
        <v>1863</v>
      </c>
      <c r="AB13" s="233" t="s">
        <v>1864</v>
      </c>
      <c r="AC13" s="229" t="s">
        <v>463</v>
      </c>
      <c r="AD13" s="229" t="s">
        <v>298</v>
      </c>
      <c r="AE13" s="229" t="s">
        <v>1265</v>
      </c>
      <c r="AF13" s="221" t="s">
        <v>1338</v>
      </c>
    </row>
    <row r="14" spans="1:40">
      <c r="F14" s="171" t="s">
        <v>1609</v>
      </c>
      <c r="G14" s="173" t="s">
        <v>1595</v>
      </c>
      <c r="N14" s="171" t="s">
        <v>1992</v>
      </c>
      <c r="O14" s="173" t="s">
        <v>41</v>
      </c>
      <c r="P14" s="112"/>
      <c r="R14" s="223">
        <v>1260</v>
      </c>
      <c r="S14" s="223" t="s">
        <v>1748</v>
      </c>
      <c r="U14" s="165" t="s">
        <v>803</v>
      </c>
      <c r="V14" s="166" t="s">
        <v>804</v>
      </c>
      <c r="W14" s="228" t="s">
        <v>1275</v>
      </c>
      <c r="X14" s="228" t="s">
        <v>1085</v>
      </c>
      <c r="Y14" s="228" t="s">
        <v>1265</v>
      </c>
      <c r="AA14" s="232" t="s">
        <v>1498</v>
      </c>
      <c r="AB14" s="233" t="s">
        <v>1499</v>
      </c>
      <c r="AC14" s="229" t="s">
        <v>506</v>
      </c>
      <c r="AD14" s="229" t="s">
        <v>1274</v>
      </c>
      <c r="AE14" s="229" t="s">
        <v>1265</v>
      </c>
      <c r="AF14" s="221" t="s">
        <v>1339</v>
      </c>
    </row>
    <row r="15" spans="1:40">
      <c r="F15" s="171" t="s">
        <v>2045</v>
      </c>
      <c r="G15" s="173" t="s">
        <v>2046</v>
      </c>
      <c r="N15" s="171" t="s">
        <v>1993</v>
      </c>
      <c r="O15" s="173" t="s">
        <v>145</v>
      </c>
      <c r="P15" s="112"/>
      <c r="R15" s="223">
        <v>1299</v>
      </c>
      <c r="S15" s="223" t="s">
        <v>1749</v>
      </c>
      <c r="U15" s="165" t="s">
        <v>447</v>
      </c>
      <c r="V15" s="166" t="s">
        <v>302</v>
      </c>
      <c r="W15" s="228" t="s">
        <v>1276</v>
      </c>
      <c r="X15" s="228" t="s">
        <v>21</v>
      </c>
      <c r="Y15" s="228" t="s">
        <v>1265</v>
      </c>
      <c r="AA15" s="232" t="s">
        <v>1783</v>
      </c>
      <c r="AB15" s="233" t="s">
        <v>1782</v>
      </c>
      <c r="AC15" s="229" t="s">
        <v>1275</v>
      </c>
      <c r="AD15" s="229" t="s">
        <v>1085</v>
      </c>
      <c r="AE15" s="229" t="s">
        <v>1265</v>
      </c>
      <c r="AF15" s="221" t="s">
        <v>1340</v>
      </c>
    </row>
    <row r="16" spans="1:40">
      <c r="F16" s="171" t="s">
        <v>1991</v>
      </c>
      <c r="G16" s="173" t="s">
        <v>21</v>
      </c>
      <c r="N16" s="171" t="s">
        <v>745</v>
      </c>
      <c r="O16" s="173" t="s">
        <v>746</v>
      </c>
      <c r="P16" s="112"/>
      <c r="R16" s="223">
        <v>1300</v>
      </c>
      <c r="S16" s="223" t="s">
        <v>1750</v>
      </c>
      <c r="U16" s="165" t="s">
        <v>457</v>
      </c>
      <c r="V16" s="166" t="s">
        <v>289</v>
      </c>
      <c r="W16" s="228" t="s">
        <v>1278</v>
      </c>
      <c r="X16" s="228" t="s">
        <v>299</v>
      </c>
      <c r="Y16" s="228" t="s">
        <v>1265</v>
      </c>
      <c r="AA16" s="232" t="s">
        <v>822</v>
      </c>
      <c r="AB16" s="233" t="s">
        <v>54</v>
      </c>
      <c r="AC16" s="229" t="s">
        <v>1276</v>
      </c>
      <c r="AD16" s="229" t="s">
        <v>21</v>
      </c>
      <c r="AE16" s="229" t="s">
        <v>1265</v>
      </c>
      <c r="AF16" s="230"/>
    </row>
    <row r="17" spans="2:32">
      <c r="F17" s="171" t="s">
        <v>741</v>
      </c>
      <c r="G17" s="173" t="s">
        <v>742</v>
      </c>
      <c r="N17" s="171" t="s">
        <v>472</v>
      </c>
      <c r="O17" s="173" t="s">
        <v>245</v>
      </c>
      <c r="P17" s="112"/>
      <c r="R17" s="223">
        <v>1310</v>
      </c>
      <c r="S17" s="223" t="s">
        <v>1751</v>
      </c>
      <c r="U17" s="165" t="s">
        <v>478</v>
      </c>
      <c r="V17" s="166" t="s">
        <v>476</v>
      </c>
      <c r="W17" s="228" t="s">
        <v>1279</v>
      </c>
      <c r="X17" s="228" t="s">
        <v>300</v>
      </c>
      <c r="Y17" s="228" t="s">
        <v>1265</v>
      </c>
      <c r="AA17" s="232" t="s">
        <v>1345</v>
      </c>
      <c r="AB17" s="233" t="s">
        <v>1346</v>
      </c>
      <c r="AC17" s="229" t="s">
        <v>1276</v>
      </c>
      <c r="AD17" s="229" t="s">
        <v>1277</v>
      </c>
      <c r="AE17" s="229" t="s">
        <v>1265</v>
      </c>
      <c r="AF17" s="230"/>
    </row>
    <row r="18" spans="2:32" s="117" customFormat="1">
      <c r="B18" s="86"/>
      <c r="C18" s="86"/>
      <c r="D18" s="86"/>
      <c r="F18" s="171" t="s">
        <v>454</v>
      </c>
      <c r="G18" s="173" t="s">
        <v>23</v>
      </c>
      <c r="J18" s="8"/>
      <c r="N18" s="171" t="s">
        <v>473</v>
      </c>
      <c r="O18" s="173" t="s">
        <v>187</v>
      </c>
      <c r="P18" s="112"/>
      <c r="Q18" s="8"/>
      <c r="R18" s="223">
        <v>1320</v>
      </c>
      <c r="S18" s="223" t="s">
        <v>1752</v>
      </c>
      <c r="T18" s="8"/>
      <c r="U18" s="165" t="s">
        <v>477</v>
      </c>
      <c r="V18" s="166" t="s">
        <v>475</v>
      </c>
      <c r="W18" s="228" t="s">
        <v>1280</v>
      </c>
      <c r="X18" s="228" t="s">
        <v>1281</v>
      </c>
      <c r="Y18" s="228" t="s">
        <v>1265</v>
      </c>
      <c r="Z18" s="8"/>
      <c r="AA18" s="232" t="s">
        <v>1394</v>
      </c>
      <c r="AB18" s="233" t="s">
        <v>1395</v>
      </c>
      <c r="AC18" s="229" t="s">
        <v>1784</v>
      </c>
      <c r="AD18" s="229" t="s">
        <v>1785</v>
      </c>
      <c r="AE18" s="229" t="s">
        <v>1265</v>
      </c>
      <c r="AF18" s="230"/>
    </row>
    <row r="19" spans="2:32">
      <c r="F19" s="171" t="s">
        <v>453</v>
      </c>
      <c r="G19" s="172" t="s">
        <v>260</v>
      </c>
      <c r="J19" s="117"/>
      <c r="N19" s="171" t="s">
        <v>470</v>
      </c>
      <c r="O19" s="173" t="s">
        <v>43</v>
      </c>
      <c r="P19" s="112"/>
      <c r="R19" s="223">
        <v>1330</v>
      </c>
      <c r="S19" s="223" t="s">
        <v>1753</v>
      </c>
      <c r="U19" s="165" t="s">
        <v>1086</v>
      </c>
      <c r="V19" s="166" t="s">
        <v>292</v>
      </c>
      <c r="W19" s="228" t="s">
        <v>1282</v>
      </c>
      <c r="X19" s="228" t="s">
        <v>1283</v>
      </c>
      <c r="Y19" s="228" t="s">
        <v>1265</v>
      </c>
      <c r="AA19" s="232" t="s">
        <v>2234</v>
      </c>
      <c r="AB19" s="233" t="s">
        <v>2235</v>
      </c>
      <c r="AC19" s="229" t="s">
        <v>1279</v>
      </c>
      <c r="AD19" s="229" t="s">
        <v>300</v>
      </c>
      <c r="AE19" s="229" t="s">
        <v>1265</v>
      </c>
    </row>
    <row r="20" spans="2:32">
      <c r="F20" s="171" t="s">
        <v>446</v>
      </c>
      <c r="G20" s="173" t="s">
        <v>187</v>
      </c>
      <c r="N20" s="171" t="s">
        <v>203</v>
      </c>
      <c r="O20" s="173" t="s">
        <v>44</v>
      </c>
      <c r="P20" s="86"/>
      <c r="Q20" s="117"/>
      <c r="R20" s="223">
        <v>1340</v>
      </c>
      <c r="S20" s="223" t="s">
        <v>1754</v>
      </c>
      <c r="T20" s="117"/>
      <c r="U20" s="165" t="s">
        <v>1594</v>
      </c>
      <c r="V20" s="166" t="s">
        <v>1595</v>
      </c>
      <c r="W20" s="228" t="s">
        <v>1651</v>
      </c>
      <c r="X20" s="228" t="s">
        <v>1312</v>
      </c>
      <c r="Y20" s="228" t="s">
        <v>1265</v>
      </c>
      <c r="AA20" s="232" t="s">
        <v>1600</v>
      </c>
      <c r="AB20" s="233" t="s">
        <v>1601</v>
      </c>
      <c r="AC20" s="229" t="s">
        <v>1280</v>
      </c>
      <c r="AD20" s="229" t="s">
        <v>1281</v>
      </c>
      <c r="AE20" s="229" t="s">
        <v>1265</v>
      </c>
    </row>
    <row r="21" spans="2:32">
      <c r="F21" s="171" t="s">
        <v>798</v>
      </c>
      <c r="G21" s="173" t="s">
        <v>799</v>
      </c>
      <c r="N21" s="171" t="s">
        <v>443</v>
      </c>
      <c r="O21" s="173" t="s">
        <v>22</v>
      </c>
      <c r="P21" s="86"/>
      <c r="R21" s="223">
        <v>1399</v>
      </c>
      <c r="S21" s="223" t="s">
        <v>1755</v>
      </c>
      <c r="U21" s="165" t="s">
        <v>1142</v>
      </c>
      <c r="V21" s="166" t="s">
        <v>1141</v>
      </c>
      <c r="W21" s="228" t="s">
        <v>1284</v>
      </c>
      <c r="X21" s="228" t="s">
        <v>746</v>
      </c>
      <c r="Y21" s="228" t="s">
        <v>1265</v>
      </c>
      <c r="AA21" s="232" t="s">
        <v>1149</v>
      </c>
      <c r="AB21" s="233" t="s">
        <v>1150</v>
      </c>
      <c r="AC21" s="229" t="s">
        <v>1282</v>
      </c>
      <c r="AD21" s="229" t="s">
        <v>1283</v>
      </c>
      <c r="AE21" s="229" t="s">
        <v>1265</v>
      </c>
      <c r="AF21" s="117"/>
    </row>
    <row r="22" spans="2:32">
      <c r="F22" s="171" t="s">
        <v>469</v>
      </c>
      <c r="G22" s="173" t="s">
        <v>25</v>
      </c>
      <c r="N22" s="171" t="s">
        <v>454</v>
      </c>
      <c r="O22" s="173" t="s">
        <v>23</v>
      </c>
      <c r="P22" s="86"/>
      <c r="R22" s="223">
        <v>2100</v>
      </c>
      <c r="S22" s="223" t="s">
        <v>1756</v>
      </c>
      <c r="U22" s="165" t="s">
        <v>1353</v>
      </c>
      <c r="V22" s="166" t="s">
        <v>1354</v>
      </c>
      <c r="W22" s="228" t="s">
        <v>446</v>
      </c>
      <c r="X22" s="228" t="s">
        <v>187</v>
      </c>
      <c r="Y22" s="228" t="s">
        <v>1265</v>
      </c>
      <c r="AA22" s="232" t="s">
        <v>1289</v>
      </c>
      <c r="AB22" s="233" t="s">
        <v>1290</v>
      </c>
      <c r="AC22" s="229" t="s">
        <v>1311</v>
      </c>
      <c r="AD22" s="229" t="s">
        <v>1312</v>
      </c>
      <c r="AE22" s="229" t="s">
        <v>1265</v>
      </c>
    </row>
    <row r="23" spans="2:32">
      <c r="F23" s="174" t="s">
        <v>443</v>
      </c>
      <c r="G23" s="173" t="s">
        <v>22</v>
      </c>
      <c r="N23" s="171" t="s">
        <v>464</v>
      </c>
      <c r="O23" s="173" t="s">
        <v>27</v>
      </c>
      <c r="P23" s="86"/>
      <c r="R23" s="223">
        <v>2110</v>
      </c>
      <c r="S23" s="223" t="s">
        <v>1757</v>
      </c>
      <c r="U23" s="165" t="s">
        <v>1276</v>
      </c>
      <c r="V23" s="166" t="s">
        <v>145</v>
      </c>
      <c r="W23" s="228" t="s">
        <v>443</v>
      </c>
      <c r="X23" s="228" t="s">
        <v>22</v>
      </c>
      <c r="Y23" s="228" t="s">
        <v>1265</v>
      </c>
      <c r="AA23" s="232" t="s">
        <v>2073</v>
      </c>
      <c r="AB23" s="233" t="s">
        <v>2074</v>
      </c>
      <c r="AC23" s="229" t="s">
        <v>1284</v>
      </c>
      <c r="AD23" s="229" t="s">
        <v>746</v>
      </c>
      <c r="AE23" s="229" t="s">
        <v>1265</v>
      </c>
    </row>
    <row r="24" spans="2:32">
      <c r="F24" s="174" t="s">
        <v>203</v>
      </c>
      <c r="G24" s="173" t="s">
        <v>26</v>
      </c>
      <c r="N24" s="175" t="s">
        <v>354</v>
      </c>
      <c r="O24" s="220"/>
      <c r="R24" s="223">
        <v>2199</v>
      </c>
      <c r="S24" s="223" t="s">
        <v>1758</v>
      </c>
      <c r="U24" s="165" t="s">
        <v>820</v>
      </c>
      <c r="V24" s="166" t="s">
        <v>142</v>
      </c>
      <c r="W24" s="228" t="s">
        <v>1285</v>
      </c>
      <c r="X24" s="228" t="s">
        <v>1151</v>
      </c>
      <c r="Y24" s="228" t="s">
        <v>1265</v>
      </c>
      <c r="AA24" s="232" t="s">
        <v>1465</v>
      </c>
      <c r="AB24" s="233" t="s">
        <v>1466</v>
      </c>
      <c r="AC24" s="229" t="s">
        <v>446</v>
      </c>
      <c r="AD24" s="229" t="s">
        <v>187</v>
      </c>
      <c r="AE24" s="229" t="s">
        <v>1265</v>
      </c>
    </row>
    <row r="25" spans="2:32">
      <c r="F25" s="174" t="s">
        <v>441</v>
      </c>
      <c r="G25" s="173" t="s">
        <v>27</v>
      </c>
      <c r="R25" s="223">
        <v>2200</v>
      </c>
      <c r="S25" s="223" t="s">
        <v>1759</v>
      </c>
      <c r="U25" s="165" t="s">
        <v>458</v>
      </c>
      <c r="V25" s="166" t="s">
        <v>164</v>
      </c>
      <c r="W25" s="228" t="s">
        <v>203</v>
      </c>
      <c r="X25" s="228" t="s">
        <v>44</v>
      </c>
      <c r="Y25" s="228" t="s">
        <v>1265</v>
      </c>
      <c r="AA25" s="232" t="s">
        <v>461</v>
      </c>
      <c r="AB25" s="233" t="s">
        <v>304</v>
      </c>
      <c r="AC25" s="229" t="s">
        <v>443</v>
      </c>
      <c r="AD25" s="229" t="s">
        <v>22</v>
      </c>
      <c r="AE25" s="229" t="s">
        <v>1265</v>
      </c>
    </row>
    <row r="26" spans="2:32">
      <c r="F26" s="174" t="s">
        <v>1549</v>
      </c>
      <c r="G26" s="173" t="s">
        <v>1550</v>
      </c>
      <c r="N26" s="117"/>
      <c r="O26" s="117"/>
      <c r="R26" s="223">
        <v>2205</v>
      </c>
      <c r="S26" s="223" t="s">
        <v>1760</v>
      </c>
      <c r="U26" s="165" t="s">
        <v>741</v>
      </c>
      <c r="V26" s="166" t="s">
        <v>742</v>
      </c>
      <c r="W26" s="228" t="s">
        <v>1479</v>
      </c>
      <c r="X26" s="228" t="s">
        <v>27</v>
      </c>
      <c r="Y26" s="228" t="s">
        <v>1265</v>
      </c>
      <c r="AA26" s="232" t="s">
        <v>482</v>
      </c>
      <c r="AB26" s="233" t="s">
        <v>483</v>
      </c>
      <c r="AC26" s="229" t="s">
        <v>1285</v>
      </c>
      <c r="AD26" s="229" t="s">
        <v>1151</v>
      </c>
      <c r="AE26" s="229" t="s">
        <v>1265</v>
      </c>
    </row>
    <row r="27" spans="2:32">
      <c r="F27" s="174" t="s">
        <v>1506</v>
      </c>
      <c r="G27" s="173" t="s">
        <v>1507</v>
      </c>
      <c r="P27" s="86"/>
      <c r="R27" s="223">
        <v>2210</v>
      </c>
      <c r="S27" s="223" t="s">
        <v>1761</v>
      </c>
      <c r="U27" s="165" t="s">
        <v>446</v>
      </c>
      <c r="V27" s="166" t="s">
        <v>187</v>
      </c>
      <c r="W27" s="228" t="s">
        <v>1229</v>
      </c>
      <c r="X27" s="228" t="s">
        <v>1221</v>
      </c>
      <c r="Y27" s="228" t="s">
        <v>1286</v>
      </c>
      <c r="AA27" s="232" t="s">
        <v>1419</v>
      </c>
      <c r="AB27" s="233" t="s">
        <v>1420</v>
      </c>
      <c r="AC27" s="229" t="s">
        <v>203</v>
      </c>
      <c r="AD27" s="229" t="s">
        <v>44</v>
      </c>
      <c r="AE27" s="229" t="s">
        <v>1265</v>
      </c>
    </row>
    <row r="28" spans="2:32">
      <c r="F28" s="174" t="s">
        <v>1795</v>
      </c>
      <c r="G28" s="173" t="s">
        <v>1796</v>
      </c>
      <c r="R28" s="223">
        <v>2230</v>
      </c>
      <c r="S28" s="223" t="s">
        <v>1762</v>
      </c>
      <c r="U28" s="165" t="s">
        <v>1155</v>
      </c>
      <c r="V28" s="166" t="s">
        <v>1156</v>
      </c>
      <c r="W28" s="228" t="s">
        <v>1230</v>
      </c>
      <c r="X28" s="228" t="s">
        <v>1222</v>
      </c>
      <c r="Y28" s="228" t="s">
        <v>1286</v>
      </c>
      <c r="AA28" s="232" t="s">
        <v>1996</v>
      </c>
      <c r="AB28" s="233" t="s">
        <v>1997</v>
      </c>
      <c r="AC28" s="229" t="s">
        <v>1229</v>
      </c>
      <c r="AD28" s="229" t="s">
        <v>1221</v>
      </c>
      <c r="AE28" s="229" t="s">
        <v>1286</v>
      </c>
    </row>
    <row r="29" spans="2:32">
      <c r="F29" s="174" t="s">
        <v>1327</v>
      </c>
      <c r="G29" s="173" t="s">
        <v>1328</v>
      </c>
      <c r="R29" s="223">
        <v>2299</v>
      </c>
      <c r="S29" s="223" t="s">
        <v>1763</v>
      </c>
      <c r="U29" s="165" t="s">
        <v>800</v>
      </c>
      <c r="V29" s="166" t="s">
        <v>799</v>
      </c>
      <c r="W29" s="228" t="s">
        <v>1231</v>
      </c>
      <c r="X29" s="228" t="s">
        <v>1223</v>
      </c>
      <c r="Y29" s="228" t="s">
        <v>1286</v>
      </c>
      <c r="AA29" s="232" t="s">
        <v>2226</v>
      </c>
      <c r="AB29" s="233" t="s">
        <v>2227</v>
      </c>
      <c r="AC29" s="229" t="s">
        <v>1230</v>
      </c>
      <c r="AD29" s="229" t="s">
        <v>1222</v>
      </c>
      <c r="AE29" s="229" t="s">
        <v>1286</v>
      </c>
    </row>
    <row r="30" spans="2:32">
      <c r="F30" s="174" t="s">
        <v>1087</v>
      </c>
      <c r="G30" s="173" t="s">
        <v>1088</v>
      </c>
      <c r="R30" s="223">
        <v>2300</v>
      </c>
      <c r="S30" s="223" t="s">
        <v>1764</v>
      </c>
      <c r="U30" s="165" t="s">
        <v>444</v>
      </c>
      <c r="V30" s="166" t="s">
        <v>25</v>
      </c>
      <c r="W30" s="228" t="s">
        <v>1232</v>
      </c>
      <c r="X30" s="228" t="s">
        <v>1224</v>
      </c>
      <c r="Y30" s="228" t="s">
        <v>1286</v>
      </c>
      <c r="AA30" s="232" t="s">
        <v>1806</v>
      </c>
      <c r="AB30" s="233" t="s">
        <v>1807</v>
      </c>
      <c r="AC30" s="229" t="s">
        <v>1231</v>
      </c>
      <c r="AD30" s="229" t="s">
        <v>1223</v>
      </c>
      <c r="AE30" s="229" t="s">
        <v>1286</v>
      </c>
    </row>
    <row r="31" spans="2:32">
      <c r="F31" s="174" t="s">
        <v>1508</v>
      </c>
      <c r="G31" s="173" t="s">
        <v>1509</v>
      </c>
      <c r="R31" s="223">
        <v>2399</v>
      </c>
      <c r="S31" s="223" t="s">
        <v>1765</v>
      </c>
      <c r="U31" s="165" t="s">
        <v>801</v>
      </c>
      <c r="V31" s="166" t="s">
        <v>802</v>
      </c>
      <c r="W31" s="228" t="s">
        <v>1233</v>
      </c>
      <c r="X31" s="228" t="s">
        <v>1225</v>
      </c>
      <c r="Y31" s="228" t="s">
        <v>1286</v>
      </c>
      <c r="AA31" s="232" t="s">
        <v>2138</v>
      </c>
      <c r="AB31" s="233" t="s">
        <v>1162</v>
      </c>
      <c r="AC31" s="229" t="s">
        <v>1232</v>
      </c>
      <c r="AD31" s="229" t="s">
        <v>1224</v>
      </c>
      <c r="AE31" s="229" t="s">
        <v>1286</v>
      </c>
    </row>
    <row r="32" spans="2:32">
      <c r="F32" s="174" t="s">
        <v>1510</v>
      </c>
      <c r="G32" s="173" t="s">
        <v>1511</v>
      </c>
      <c r="M32" s="231"/>
      <c r="N32" s="231"/>
      <c r="O32" s="231"/>
      <c r="P32" s="231"/>
      <c r="R32" s="246" t="s">
        <v>1119</v>
      </c>
      <c r="S32" s="224" t="s">
        <v>594</v>
      </c>
      <c r="U32" s="165" t="s">
        <v>203</v>
      </c>
      <c r="V32" s="166" t="s">
        <v>26</v>
      </c>
      <c r="W32" s="228" t="s">
        <v>1234</v>
      </c>
      <c r="X32" s="228" t="s">
        <v>1226</v>
      </c>
      <c r="Y32" s="228" t="s">
        <v>1286</v>
      </c>
      <c r="AA32" s="232" t="s">
        <v>1321</v>
      </c>
      <c r="AB32" s="233" t="s">
        <v>1322</v>
      </c>
      <c r="AC32" s="229" t="s">
        <v>1233</v>
      </c>
      <c r="AD32" s="229" t="s">
        <v>1225</v>
      </c>
      <c r="AE32" s="229" t="s">
        <v>1286</v>
      </c>
    </row>
    <row r="33" spans="6:31">
      <c r="F33" s="174" t="s">
        <v>1547</v>
      </c>
      <c r="G33" s="173" t="s">
        <v>1548</v>
      </c>
      <c r="M33" s="231"/>
      <c r="N33" s="231"/>
      <c r="O33" s="231"/>
      <c r="P33" s="231"/>
      <c r="U33" s="165" t="s">
        <v>445</v>
      </c>
      <c r="V33" s="166" t="s">
        <v>293</v>
      </c>
      <c r="W33" s="228" t="s">
        <v>471</v>
      </c>
      <c r="X33" s="228" t="s">
        <v>41</v>
      </c>
      <c r="Y33" s="228" t="s">
        <v>1286</v>
      </c>
      <c r="AA33" s="232" t="s">
        <v>1163</v>
      </c>
      <c r="AB33" s="233" t="s">
        <v>1164</v>
      </c>
      <c r="AC33" s="229" t="s">
        <v>2005</v>
      </c>
      <c r="AD33" s="229" t="s">
        <v>41</v>
      </c>
      <c r="AE33" s="229" t="s">
        <v>1286</v>
      </c>
    </row>
    <row r="34" spans="6:31">
      <c r="F34" s="174" t="s">
        <v>114</v>
      </c>
      <c r="G34" s="173" t="s">
        <v>1512</v>
      </c>
      <c r="M34" s="231"/>
      <c r="N34" s="231"/>
      <c r="O34" s="231"/>
      <c r="P34" s="231"/>
      <c r="U34" s="165" t="s">
        <v>1147</v>
      </c>
      <c r="V34" s="166" t="s">
        <v>1148</v>
      </c>
      <c r="W34" s="228" t="s">
        <v>458</v>
      </c>
      <c r="X34" s="228" t="s">
        <v>164</v>
      </c>
      <c r="Y34" s="228" t="s">
        <v>1286</v>
      </c>
      <c r="AA34" s="232" t="s">
        <v>2121</v>
      </c>
      <c r="AB34" s="233" t="s">
        <v>2122</v>
      </c>
      <c r="AC34" s="232" t="s">
        <v>458</v>
      </c>
      <c r="AD34" s="229" t="s">
        <v>164</v>
      </c>
      <c r="AE34" s="229" t="s">
        <v>1286</v>
      </c>
    </row>
    <row r="35" spans="6:31">
      <c r="F35" s="174" t="s">
        <v>112</v>
      </c>
      <c r="G35" s="173" t="s">
        <v>1513</v>
      </c>
      <c r="M35" s="231"/>
      <c r="N35" s="231"/>
      <c r="O35" s="231"/>
      <c r="P35" s="231"/>
      <c r="U35" s="165" t="s">
        <v>443</v>
      </c>
      <c r="V35" s="166" t="s">
        <v>22</v>
      </c>
      <c r="W35" s="228" t="s">
        <v>1235</v>
      </c>
      <c r="X35" s="228" t="s">
        <v>1227</v>
      </c>
      <c r="Y35" s="228" t="s">
        <v>1286</v>
      </c>
      <c r="AA35" s="232" t="s">
        <v>70</v>
      </c>
      <c r="AB35" s="233" t="s">
        <v>1347</v>
      </c>
      <c r="AC35" s="229" t="s">
        <v>1235</v>
      </c>
      <c r="AD35" s="229" t="s">
        <v>1227</v>
      </c>
      <c r="AE35" s="229" t="s">
        <v>1286</v>
      </c>
    </row>
    <row r="36" spans="6:31">
      <c r="F36" s="174" t="s">
        <v>820</v>
      </c>
      <c r="G36" s="173" t="s">
        <v>142</v>
      </c>
      <c r="M36" s="231"/>
      <c r="N36" s="231"/>
      <c r="O36" s="231"/>
      <c r="P36" s="231"/>
      <c r="U36" s="165" t="s">
        <v>1159</v>
      </c>
      <c r="V36" s="166" t="s">
        <v>1158</v>
      </c>
      <c r="W36" s="228" t="s">
        <v>1236</v>
      </c>
      <c r="X36" s="228" t="s">
        <v>1228</v>
      </c>
      <c r="Y36" s="228" t="s">
        <v>1286</v>
      </c>
      <c r="AA36" s="232" t="s">
        <v>484</v>
      </c>
      <c r="AB36" s="233" t="s">
        <v>485</v>
      </c>
      <c r="AC36" s="229" t="s">
        <v>1236</v>
      </c>
      <c r="AD36" s="229" t="s">
        <v>1228</v>
      </c>
      <c r="AE36" s="229" t="s">
        <v>1286</v>
      </c>
    </row>
    <row r="37" spans="6:31">
      <c r="F37" s="174" t="s">
        <v>1789</v>
      </c>
      <c r="G37" s="173" t="s">
        <v>1514</v>
      </c>
      <c r="M37" s="231"/>
      <c r="N37" s="231"/>
      <c r="O37" s="231"/>
      <c r="P37" s="231"/>
      <c r="U37" s="167" t="s">
        <v>454</v>
      </c>
      <c r="V37" s="166" t="s">
        <v>301</v>
      </c>
      <c r="AA37" s="232" t="s">
        <v>1313</v>
      </c>
      <c r="AB37" s="233" t="s">
        <v>1314</v>
      </c>
      <c r="AC37" s="231"/>
      <c r="AD37" s="231"/>
      <c r="AE37" s="231"/>
    </row>
    <row r="38" spans="6:31">
      <c r="F38" s="174" t="s">
        <v>1515</v>
      </c>
      <c r="G38" s="173" t="s">
        <v>1516</v>
      </c>
      <c r="M38" s="231"/>
      <c r="N38" s="231"/>
      <c r="O38" s="231"/>
      <c r="P38" s="231"/>
      <c r="U38" s="167" t="s">
        <v>453</v>
      </c>
      <c r="V38" s="168" t="s">
        <v>260</v>
      </c>
      <c r="AA38" s="232" t="s">
        <v>1814</v>
      </c>
      <c r="AB38" s="233" t="s">
        <v>1815</v>
      </c>
      <c r="AC38" s="231"/>
      <c r="AD38" s="231"/>
      <c r="AE38" s="231"/>
    </row>
    <row r="39" spans="6:31">
      <c r="F39" s="174" t="s">
        <v>2125</v>
      </c>
      <c r="G39" s="173" t="s">
        <v>2127</v>
      </c>
      <c r="M39" s="231"/>
      <c r="N39" s="231"/>
      <c r="O39" s="231"/>
      <c r="P39" s="231"/>
      <c r="U39" s="167" t="s">
        <v>1152</v>
      </c>
      <c r="V39" s="168" t="s">
        <v>1153</v>
      </c>
      <c r="AA39" s="232" t="s">
        <v>1291</v>
      </c>
      <c r="AB39" s="233" t="s">
        <v>1292</v>
      </c>
      <c r="AC39" s="231"/>
      <c r="AD39" s="231"/>
      <c r="AE39" s="231"/>
    </row>
    <row r="40" spans="6:31">
      <c r="F40" s="174" t="s">
        <v>1792</v>
      </c>
      <c r="G40" s="173" t="s">
        <v>1062</v>
      </c>
      <c r="U40" s="165" t="s">
        <v>442</v>
      </c>
      <c r="V40" s="166" t="s">
        <v>294</v>
      </c>
      <c r="AA40" s="232" t="s">
        <v>1315</v>
      </c>
      <c r="AB40" s="233" t="s">
        <v>1316</v>
      </c>
      <c r="AC40" s="231"/>
      <c r="AD40" s="231"/>
      <c r="AE40" s="231"/>
    </row>
    <row r="41" spans="6:31">
      <c r="F41" s="174" t="s">
        <v>211</v>
      </c>
      <c r="G41" s="173" t="s">
        <v>1215</v>
      </c>
      <c r="U41" s="165" t="s">
        <v>441</v>
      </c>
      <c r="V41" s="166" t="s">
        <v>27</v>
      </c>
      <c r="AA41" s="232" t="s">
        <v>1808</v>
      </c>
      <c r="AB41" s="233" t="s">
        <v>1809</v>
      </c>
      <c r="AC41" s="231"/>
      <c r="AD41" s="231"/>
      <c r="AE41" s="231"/>
    </row>
    <row r="42" spans="6:31">
      <c r="F42" s="174" t="s">
        <v>1561</v>
      </c>
      <c r="G42" s="173" t="s">
        <v>1560</v>
      </c>
      <c r="U42" s="167" t="s">
        <v>1372</v>
      </c>
      <c r="V42" s="168" t="s">
        <v>1373</v>
      </c>
      <c r="AA42" s="232" t="s">
        <v>1323</v>
      </c>
      <c r="AB42" s="233" t="s">
        <v>1324</v>
      </c>
      <c r="AC42" s="231"/>
      <c r="AD42" s="231"/>
      <c r="AE42" s="231"/>
    </row>
    <row r="43" spans="6:31">
      <c r="F43" s="175" t="s">
        <v>354</v>
      </c>
      <c r="G43" s="176"/>
      <c r="U43" s="165" t="s">
        <v>455</v>
      </c>
      <c r="V43" s="166" t="s">
        <v>290</v>
      </c>
      <c r="AA43" s="232" t="s">
        <v>1327</v>
      </c>
      <c r="AB43" s="233" t="s">
        <v>1328</v>
      </c>
      <c r="AC43" s="231"/>
      <c r="AD43" s="231"/>
      <c r="AE43" s="231"/>
    </row>
    <row r="44" spans="6:31">
      <c r="F44" s="175" t="s">
        <v>354</v>
      </c>
      <c r="G44" s="176"/>
      <c r="U44" s="146" t="s">
        <v>354</v>
      </c>
      <c r="V44" s="147"/>
      <c r="AA44" s="232" t="s">
        <v>1167</v>
      </c>
      <c r="AB44" s="233" t="s">
        <v>1168</v>
      </c>
      <c r="AC44" s="231"/>
      <c r="AD44" s="231"/>
      <c r="AE44" s="231"/>
    </row>
    <row r="45" spans="6:31">
      <c r="U45" s="146"/>
      <c r="V45" s="147"/>
      <c r="AA45" s="232" t="s">
        <v>1239</v>
      </c>
      <c r="AB45" s="233" t="s">
        <v>1240</v>
      </c>
      <c r="AC45" s="231"/>
      <c r="AD45" s="231"/>
      <c r="AE45" s="231"/>
    </row>
    <row r="46" spans="6:31">
      <c r="U46" s="86"/>
      <c r="V46" s="86"/>
      <c r="AA46" s="232" t="s">
        <v>1867</v>
      </c>
      <c r="AB46" s="233" t="s">
        <v>1868</v>
      </c>
      <c r="AC46" s="231"/>
      <c r="AD46" s="231"/>
      <c r="AE46" s="231"/>
    </row>
    <row r="47" spans="6:31">
      <c r="U47" s="86"/>
      <c r="V47" s="86"/>
      <c r="AA47" s="232" t="s">
        <v>1592</v>
      </c>
      <c r="AB47" s="233" t="s">
        <v>1593</v>
      </c>
      <c r="AC47" s="231"/>
      <c r="AD47" s="231"/>
      <c r="AE47" s="231"/>
    </row>
    <row r="48" spans="6:31">
      <c r="U48" s="86"/>
      <c r="V48" s="86"/>
      <c r="AA48" s="232" t="s">
        <v>1850</v>
      </c>
      <c r="AB48" s="233" t="s">
        <v>1851</v>
      </c>
      <c r="AC48" s="231"/>
      <c r="AD48" s="231"/>
      <c r="AE48" s="231"/>
    </row>
    <row r="49" spans="21:31">
      <c r="U49" s="86"/>
      <c r="V49" s="86"/>
      <c r="W49" s="117"/>
      <c r="X49" s="117"/>
      <c r="AA49" s="232" t="s">
        <v>2135</v>
      </c>
      <c r="AB49" s="233" t="s">
        <v>2136</v>
      </c>
      <c r="AC49" s="231"/>
      <c r="AD49" s="231"/>
      <c r="AE49" s="231"/>
    </row>
    <row r="50" spans="21:31">
      <c r="U50" s="86"/>
      <c r="V50" s="86"/>
      <c r="W50" s="117"/>
      <c r="X50" s="117"/>
      <c r="AA50" s="232" t="s">
        <v>805</v>
      </c>
      <c r="AB50" s="233" t="s">
        <v>806</v>
      </c>
      <c r="AC50" s="231"/>
      <c r="AD50" s="231"/>
      <c r="AE50" s="231"/>
    </row>
    <row r="51" spans="21:31">
      <c r="W51" s="117"/>
      <c r="X51" s="117"/>
      <c r="AA51" s="232" t="s">
        <v>1400</v>
      </c>
      <c r="AB51" s="233" t="s">
        <v>1399</v>
      </c>
      <c r="AC51" s="231"/>
      <c r="AD51" s="231"/>
      <c r="AE51" s="231"/>
    </row>
    <row r="52" spans="21:31">
      <c r="AA52" s="232" t="s">
        <v>1252</v>
      </c>
      <c r="AB52" s="233" t="s">
        <v>1253</v>
      </c>
      <c r="AC52" s="231"/>
      <c r="AD52" s="231"/>
      <c r="AE52" s="231"/>
    </row>
    <row r="53" spans="21:31">
      <c r="AA53" s="232" t="s">
        <v>486</v>
      </c>
      <c r="AB53" s="233" t="s">
        <v>487</v>
      </c>
      <c r="AC53" s="231"/>
      <c r="AD53" s="231"/>
      <c r="AE53" s="231"/>
    </row>
    <row r="54" spans="21:31">
      <c r="AA54" s="232" t="s">
        <v>2051</v>
      </c>
      <c r="AB54" s="233" t="s">
        <v>2052</v>
      </c>
      <c r="AC54" s="231"/>
      <c r="AD54" s="231"/>
      <c r="AE54" s="231"/>
    </row>
    <row r="55" spans="21:31">
      <c r="AA55" s="232" t="s">
        <v>456</v>
      </c>
      <c r="AB55" s="233" t="s">
        <v>24</v>
      </c>
      <c r="AC55" s="231"/>
      <c r="AD55" s="231"/>
      <c r="AE55" s="231"/>
    </row>
    <row r="56" spans="21:31">
      <c r="AA56" s="232" t="s">
        <v>1249</v>
      </c>
      <c r="AB56" s="233" t="s">
        <v>1250</v>
      </c>
      <c r="AC56" s="231"/>
      <c r="AD56" s="231"/>
      <c r="AE56" s="231"/>
    </row>
    <row r="57" spans="21:31">
      <c r="AA57" s="232" t="s">
        <v>1169</v>
      </c>
      <c r="AB57" s="233" t="s">
        <v>1170</v>
      </c>
      <c r="AC57" s="231"/>
      <c r="AD57" s="231"/>
      <c r="AE57" s="231"/>
    </row>
    <row r="58" spans="21:31">
      <c r="AA58" s="232" t="s">
        <v>1769</v>
      </c>
      <c r="AB58" s="233" t="s">
        <v>1770</v>
      </c>
      <c r="AC58" s="231"/>
      <c r="AD58" s="231"/>
      <c r="AE58" s="231"/>
    </row>
    <row r="59" spans="21:31">
      <c r="AA59" s="232" t="s">
        <v>488</v>
      </c>
      <c r="AB59" s="233" t="s">
        <v>489</v>
      </c>
      <c r="AC59" s="231"/>
      <c r="AD59" s="231"/>
      <c r="AE59" s="231"/>
    </row>
    <row r="60" spans="21:31">
      <c r="AA60" s="232" t="s">
        <v>1087</v>
      </c>
      <c r="AB60" s="233" t="s">
        <v>1088</v>
      </c>
      <c r="AC60" s="231"/>
      <c r="AD60" s="231"/>
      <c r="AE60" s="231"/>
    </row>
    <row r="61" spans="21:31">
      <c r="AA61" s="232" t="s">
        <v>450</v>
      </c>
      <c r="AB61" s="233" t="s">
        <v>258</v>
      </c>
      <c r="AC61" s="231"/>
      <c r="AD61" s="231"/>
      <c r="AE61" s="231"/>
    </row>
    <row r="62" spans="21:31">
      <c r="AA62" s="232" t="s">
        <v>449</v>
      </c>
      <c r="AB62" s="233" t="s">
        <v>29</v>
      </c>
      <c r="AC62" s="231"/>
      <c r="AD62" s="231"/>
      <c r="AE62" s="231"/>
    </row>
    <row r="63" spans="21:31">
      <c r="AA63" s="232" t="s">
        <v>1126</v>
      </c>
      <c r="AB63" s="233" t="s">
        <v>1127</v>
      </c>
      <c r="AC63" s="231"/>
      <c r="AD63" s="231"/>
      <c r="AE63" s="231"/>
    </row>
    <row r="64" spans="21:31">
      <c r="AA64" s="232" t="s">
        <v>2132</v>
      </c>
      <c r="AB64" s="233" t="s">
        <v>2133</v>
      </c>
      <c r="AC64" s="231"/>
      <c r="AD64" s="231"/>
      <c r="AE64" s="231"/>
    </row>
    <row r="65" spans="2:32">
      <c r="AA65" s="232" t="s">
        <v>1463</v>
      </c>
      <c r="AB65" s="233" t="s">
        <v>1464</v>
      </c>
      <c r="AC65" s="231"/>
      <c r="AD65" s="231"/>
      <c r="AE65" s="231"/>
    </row>
    <row r="66" spans="2:32">
      <c r="AA66" s="232" t="s">
        <v>1578</v>
      </c>
      <c r="AB66" s="233" t="s">
        <v>1579</v>
      </c>
      <c r="AC66" s="231"/>
      <c r="AD66" s="231"/>
      <c r="AE66" s="231"/>
    </row>
    <row r="67" spans="2:32">
      <c r="AA67" s="232" t="s">
        <v>2049</v>
      </c>
      <c r="AB67" s="233" t="s">
        <v>2050</v>
      </c>
      <c r="AC67" s="231"/>
      <c r="AD67" s="231"/>
      <c r="AE67" s="231"/>
    </row>
    <row r="68" spans="2:32">
      <c r="AA68" s="232" t="s">
        <v>1562</v>
      </c>
      <c r="AB68" s="233" t="s">
        <v>1563</v>
      </c>
      <c r="AC68" s="231"/>
      <c r="AD68" s="231"/>
      <c r="AE68" s="231"/>
    </row>
    <row r="69" spans="2:32">
      <c r="AA69" s="232" t="s">
        <v>1427</v>
      </c>
      <c r="AB69" s="233" t="s">
        <v>1428</v>
      </c>
      <c r="AC69" s="231"/>
      <c r="AD69" s="231"/>
      <c r="AE69" s="231"/>
    </row>
    <row r="70" spans="2:32">
      <c r="AA70" s="232" t="s">
        <v>1555</v>
      </c>
      <c r="AB70" s="233" t="s">
        <v>1556</v>
      </c>
      <c r="AC70" s="231"/>
      <c r="AD70" s="231"/>
      <c r="AE70" s="231"/>
    </row>
    <row r="71" spans="2:32">
      <c r="Z71" s="117"/>
      <c r="AA71" s="232" t="s">
        <v>490</v>
      </c>
      <c r="AB71" s="233" t="s">
        <v>568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491</v>
      </c>
      <c r="AB72" s="233" t="s">
        <v>569</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1517</v>
      </c>
      <c r="AB73" s="233" t="s">
        <v>1518</v>
      </c>
      <c r="AC73" s="231"/>
      <c r="AD73" s="231"/>
      <c r="AE73" s="231"/>
      <c r="AF73" s="8"/>
    </row>
    <row r="74" spans="2:32" s="117" customFormat="1">
      <c r="B74" s="86"/>
      <c r="C74" s="86"/>
      <c r="D74" s="86"/>
      <c r="F74" s="8"/>
      <c r="G74" s="8"/>
      <c r="N74" s="8"/>
      <c r="O74" s="8"/>
      <c r="R74" s="231"/>
      <c r="S74" s="231"/>
      <c r="U74" s="8"/>
      <c r="V74" s="8"/>
      <c r="W74" s="8"/>
      <c r="X74" s="8"/>
      <c r="Y74" s="221"/>
      <c r="Z74" s="8"/>
      <c r="AA74" s="232" t="s">
        <v>1565</v>
      </c>
      <c r="AB74" s="233" t="s">
        <v>1566</v>
      </c>
      <c r="AC74" s="231"/>
      <c r="AD74" s="231"/>
      <c r="AE74" s="231"/>
      <c r="AF74" s="8"/>
    </row>
    <row r="75" spans="2:32">
      <c r="J75" s="117"/>
      <c r="Q75" s="117"/>
      <c r="T75" s="117"/>
      <c r="AA75" s="232" t="s">
        <v>1401</v>
      </c>
      <c r="AB75" s="233" t="s">
        <v>1402</v>
      </c>
      <c r="AC75" s="231"/>
      <c r="AD75" s="231"/>
      <c r="AE75" s="231"/>
      <c r="AF75" s="117"/>
    </row>
    <row r="76" spans="2:32">
      <c r="Q76" s="117"/>
      <c r="T76" s="117"/>
      <c r="AA76" s="232" t="s">
        <v>1637</v>
      </c>
      <c r="AB76" s="233" t="s">
        <v>1638</v>
      </c>
      <c r="AC76" s="231"/>
      <c r="AD76" s="231"/>
      <c r="AE76" s="231"/>
      <c r="AF76" s="117"/>
    </row>
    <row r="77" spans="2:32">
      <c r="AA77" s="232" t="s">
        <v>1621</v>
      </c>
      <c r="AB77" s="233" t="s">
        <v>1622</v>
      </c>
      <c r="AC77" s="231"/>
      <c r="AD77" s="231"/>
      <c r="AE77" s="231"/>
      <c r="AF77" s="117"/>
    </row>
    <row r="78" spans="2:32">
      <c r="AA78" s="232" t="s">
        <v>1435</v>
      </c>
      <c r="AB78" s="233" t="s">
        <v>1436</v>
      </c>
      <c r="AC78" s="231"/>
      <c r="AD78" s="231"/>
      <c r="AE78" s="231"/>
    </row>
    <row r="79" spans="2:32">
      <c r="AA79" s="232" t="s">
        <v>1474</v>
      </c>
      <c r="AB79" s="233" t="s">
        <v>1475</v>
      </c>
      <c r="AC79" s="231"/>
      <c r="AD79" s="231"/>
      <c r="AE79" s="231"/>
    </row>
    <row r="80" spans="2:32">
      <c r="AA80" s="232" t="s">
        <v>1519</v>
      </c>
      <c r="AB80" s="233" t="s">
        <v>1520</v>
      </c>
      <c r="AC80" s="231"/>
      <c r="AD80" s="231"/>
      <c r="AE80" s="231"/>
    </row>
    <row r="81" spans="6:31">
      <c r="N81" s="117"/>
      <c r="O81" s="117"/>
      <c r="AA81" s="232" t="s">
        <v>1171</v>
      </c>
      <c r="AB81" s="233" t="s">
        <v>1172</v>
      </c>
      <c r="AC81" s="231"/>
      <c r="AD81" s="231"/>
      <c r="AE81" s="231"/>
    </row>
    <row r="82" spans="6:31">
      <c r="N82" s="117"/>
      <c r="O82" s="117"/>
      <c r="AA82" s="232" t="s">
        <v>1165</v>
      </c>
      <c r="AB82" s="233" t="s">
        <v>1166</v>
      </c>
      <c r="AC82" s="231"/>
      <c r="AD82" s="231"/>
      <c r="AE82" s="231"/>
    </row>
    <row r="83" spans="6:31">
      <c r="N83" s="117"/>
      <c r="O83" s="117"/>
      <c r="AA83" s="232" t="s">
        <v>1341</v>
      </c>
      <c r="AB83" s="233" t="s">
        <v>1342</v>
      </c>
      <c r="AC83" s="231"/>
      <c r="AD83" s="231"/>
      <c r="AE83" s="231"/>
    </row>
    <row r="84" spans="6:31">
      <c r="AA84" s="232" t="s">
        <v>2033</v>
      </c>
      <c r="AB84" s="233" t="s">
        <v>2034</v>
      </c>
      <c r="AC84" s="231"/>
      <c r="AD84" s="231"/>
      <c r="AE84" s="231"/>
    </row>
    <row r="85" spans="6:31">
      <c r="AA85" s="232" t="s">
        <v>2128</v>
      </c>
      <c r="AB85" s="233" t="s">
        <v>2129</v>
      </c>
      <c r="AC85" s="231"/>
      <c r="AD85" s="231"/>
      <c r="AE85" s="231"/>
    </row>
    <row r="86" spans="6:31">
      <c r="AA86" s="232" t="s">
        <v>1247</v>
      </c>
      <c r="AB86" s="233" t="s">
        <v>1248</v>
      </c>
      <c r="AC86" s="231"/>
      <c r="AD86" s="231"/>
      <c r="AE86" s="231"/>
    </row>
    <row r="87" spans="6:31">
      <c r="U87" s="117"/>
      <c r="V87" s="117"/>
      <c r="AA87" s="232" t="s">
        <v>1825</v>
      </c>
      <c r="AB87" s="233" t="s">
        <v>1824</v>
      </c>
      <c r="AC87" s="231"/>
      <c r="AD87" s="231"/>
      <c r="AE87" s="231"/>
    </row>
    <row r="88" spans="6:31">
      <c r="U88" s="117"/>
      <c r="V88" s="117"/>
      <c r="AA88" s="232" t="s">
        <v>2038</v>
      </c>
      <c r="AB88" s="233" t="s">
        <v>2039</v>
      </c>
      <c r="AC88" s="231"/>
      <c r="AD88" s="231"/>
      <c r="AE88" s="231"/>
    </row>
    <row r="89" spans="6:31">
      <c r="U89" s="117"/>
      <c r="V89" s="117"/>
      <c r="AA89" s="232" t="s">
        <v>1415</v>
      </c>
      <c r="AB89" s="233" t="s">
        <v>1416</v>
      </c>
      <c r="AC89" s="231"/>
      <c r="AD89" s="231"/>
      <c r="AE89" s="231"/>
    </row>
    <row r="90" spans="6:31">
      <c r="AA90" s="232" t="s">
        <v>1335</v>
      </c>
      <c r="AB90" s="233" t="s">
        <v>1336</v>
      </c>
      <c r="AC90" s="231"/>
      <c r="AD90" s="231"/>
      <c r="AE90" s="231"/>
    </row>
    <row r="91" spans="6:31">
      <c r="AA91" s="232" t="s">
        <v>1822</v>
      </c>
      <c r="AB91" s="233" t="s">
        <v>1823</v>
      </c>
      <c r="AC91" s="231"/>
      <c r="AD91" s="231"/>
      <c r="AE91" s="231"/>
    </row>
    <row r="92" spans="6:31">
      <c r="AA92" s="232" t="s">
        <v>492</v>
      </c>
      <c r="AB92" s="233" t="s">
        <v>493</v>
      </c>
      <c r="AC92" s="231"/>
      <c r="AD92" s="231"/>
      <c r="AE92" s="231"/>
    </row>
    <row r="93" spans="6:31">
      <c r="AA93" s="232" t="s">
        <v>494</v>
      </c>
      <c r="AB93" s="233" t="s">
        <v>495</v>
      </c>
      <c r="AC93" s="231"/>
      <c r="AD93" s="231"/>
      <c r="AE93" s="231"/>
    </row>
    <row r="94" spans="6:31">
      <c r="AA94" s="232" t="s">
        <v>1357</v>
      </c>
      <c r="AB94" s="233" t="s">
        <v>1356</v>
      </c>
      <c r="AC94" s="231"/>
      <c r="AD94" s="231"/>
      <c r="AE94" s="231"/>
    </row>
    <row r="95" spans="6:31">
      <c r="AA95" s="232" t="s">
        <v>2111</v>
      </c>
      <c r="AB95" s="233" t="s">
        <v>2112</v>
      </c>
      <c r="AC95" s="231"/>
      <c r="AD95" s="231"/>
      <c r="AE95" s="231"/>
    </row>
    <row r="96" spans="6:31">
      <c r="F96" s="117"/>
      <c r="G96" s="117"/>
      <c r="AA96" s="232" t="s">
        <v>95</v>
      </c>
      <c r="AB96" s="233" t="s">
        <v>1214</v>
      </c>
      <c r="AC96" s="231"/>
      <c r="AD96" s="231"/>
      <c r="AE96" s="231"/>
    </row>
    <row r="97" spans="6:31">
      <c r="F97" s="117"/>
      <c r="G97" s="117"/>
      <c r="AA97" s="232" t="s">
        <v>2077</v>
      </c>
      <c r="AB97" s="233" t="s">
        <v>2078</v>
      </c>
      <c r="AC97" s="231"/>
      <c r="AD97" s="231"/>
      <c r="AE97" s="231"/>
    </row>
    <row r="98" spans="6:31">
      <c r="F98" s="117"/>
      <c r="G98" s="117"/>
      <c r="AA98" s="232" t="s">
        <v>1403</v>
      </c>
      <c r="AB98" s="233" t="s">
        <v>1404</v>
      </c>
      <c r="AC98" s="231"/>
      <c r="AD98" s="231"/>
      <c r="AE98" s="231"/>
    </row>
    <row r="99" spans="6:31">
      <c r="AA99" s="232" t="s">
        <v>1861</v>
      </c>
      <c r="AB99" s="233" t="s">
        <v>1862</v>
      </c>
      <c r="AC99" s="231"/>
      <c r="AD99" s="231"/>
      <c r="AE99" s="231"/>
    </row>
    <row r="100" spans="6:31">
      <c r="AA100" s="232" t="s">
        <v>496</v>
      </c>
      <c r="AB100" s="233" t="s">
        <v>570</v>
      </c>
      <c r="AC100" s="231"/>
      <c r="AD100" s="231"/>
      <c r="AE100" s="231"/>
    </row>
    <row r="101" spans="6:31">
      <c r="AA101" s="232" t="s">
        <v>1449</v>
      </c>
      <c r="AB101" s="233" t="s">
        <v>1450</v>
      </c>
      <c r="AC101" s="231"/>
      <c r="AD101" s="231"/>
      <c r="AE101" s="231"/>
    </row>
    <row r="102" spans="6:31">
      <c r="AA102" s="232" t="s">
        <v>1376</v>
      </c>
      <c r="AB102" s="233" t="s">
        <v>1377</v>
      </c>
      <c r="AC102" s="231"/>
      <c r="AD102" s="231"/>
      <c r="AE102" s="231"/>
    </row>
    <row r="103" spans="6:31">
      <c r="AA103" s="232" t="s">
        <v>1317</v>
      </c>
      <c r="AB103" s="233" t="s">
        <v>1318</v>
      </c>
      <c r="AC103" s="231"/>
      <c r="AD103" s="231"/>
      <c r="AE103" s="231"/>
    </row>
    <row r="104" spans="6:31">
      <c r="AA104" s="232" t="s">
        <v>1467</v>
      </c>
      <c r="AB104" s="233" t="s">
        <v>1468</v>
      </c>
      <c r="AC104" s="231"/>
      <c r="AD104" s="231"/>
      <c r="AE104" s="231"/>
    </row>
    <row r="105" spans="6:31">
      <c r="AA105" s="232" t="s">
        <v>1451</v>
      </c>
      <c r="AB105" s="233" t="s">
        <v>1452</v>
      </c>
      <c r="AC105" s="231"/>
      <c r="AD105" s="231"/>
      <c r="AE105" s="231"/>
    </row>
    <row r="106" spans="6:31">
      <c r="AA106" s="232" t="s">
        <v>497</v>
      </c>
      <c r="AB106" s="233" t="s">
        <v>498</v>
      </c>
      <c r="AC106" s="231"/>
      <c r="AD106" s="231"/>
      <c r="AE106" s="231"/>
    </row>
    <row r="107" spans="6:31">
      <c r="AA107" s="232" t="s">
        <v>1998</v>
      </c>
      <c r="AB107" s="233" t="s">
        <v>1999</v>
      </c>
      <c r="AC107" s="231"/>
      <c r="AD107" s="231"/>
      <c r="AE107" s="231"/>
    </row>
    <row r="108" spans="6:31">
      <c r="AA108" s="232" t="s">
        <v>1301</v>
      </c>
      <c r="AB108" s="233" t="s">
        <v>1302</v>
      </c>
      <c r="AC108" s="231"/>
      <c r="AD108" s="231"/>
      <c r="AE108" s="231"/>
    </row>
    <row r="109" spans="6:31">
      <c r="AA109" s="232" t="s">
        <v>1173</v>
      </c>
      <c r="AB109" s="233" t="s">
        <v>1174</v>
      </c>
      <c r="AC109" s="231"/>
      <c r="AD109" s="231"/>
      <c r="AE109" s="231"/>
    </row>
    <row r="110" spans="6:31">
      <c r="AA110" s="232" t="s">
        <v>803</v>
      </c>
      <c r="AB110" s="233" t="s">
        <v>804</v>
      </c>
      <c r="AC110" s="231"/>
      <c r="AD110" s="231"/>
      <c r="AE110" s="231"/>
    </row>
    <row r="111" spans="6:31">
      <c r="AA111" s="232" t="s">
        <v>2091</v>
      </c>
      <c r="AB111" s="233" t="s">
        <v>2092</v>
      </c>
      <c r="AC111" s="231"/>
      <c r="AD111" s="231"/>
      <c r="AE111" s="231"/>
    </row>
    <row r="112" spans="6:31">
      <c r="AA112" s="232" t="s">
        <v>1175</v>
      </c>
      <c r="AB112" s="233" t="s">
        <v>1176</v>
      </c>
      <c r="AC112" s="231"/>
      <c r="AD112" s="231"/>
      <c r="AE112" s="231"/>
    </row>
    <row r="113" spans="27:31">
      <c r="AA113" s="232" t="s">
        <v>1216</v>
      </c>
      <c r="AB113" s="233" t="s">
        <v>1237</v>
      </c>
      <c r="AC113" s="231"/>
      <c r="AD113" s="231"/>
      <c r="AE113" s="231"/>
    </row>
    <row r="114" spans="27:31">
      <c r="AA114" s="232" t="s">
        <v>2000</v>
      </c>
      <c r="AB114" s="233" t="s">
        <v>2001</v>
      </c>
      <c r="AC114" s="231"/>
      <c r="AD114" s="231"/>
      <c r="AE114" s="231"/>
    </row>
    <row r="115" spans="27:31">
      <c r="AA115" s="232" t="s">
        <v>1177</v>
      </c>
      <c r="AB115" s="233" t="s">
        <v>1178</v>
      </c>
      <c r="AC115" s="231"/>
      <c r="AD115" s="231"/>
      <c r="AE115" s="231"/>
    </row>
    <row r="116" spans="27:31">
      <c r="AA116" s="232" t="s">
        <v>1413</v>
      </c>
      <c r="AB116" s="233" t="s">
        <v>1414</v>
      </c>
      <c r="AC116" s="231"/>
      <c r="AD116" s="231"/>
      <c r="AE116" s="231"/>
    </row>
    <row r="117" spans="27:31">
      <c r="AA117" s="232" t="s">
        <v>1380</v>
      </c>
      <c r="AB117" s="233" t="s">
        <v>1381</v>
      </c>
      <c r="AC117" s="231"/>
      <c r="AD117" s="231"/>
      <c r="AE117" s="231"/>
    </row>
    <row r="118" spans="27:31">
      <c r="AA118" s="232" t="s">
        <v>499</v>
      </c>
      <c r="AB118" s="233" t="s">
        <v>500</v>
      </c>
      <c r="AC118" s="231"/>
      <c r="AD118" s="231"/>
      <c r="AE118" s="231"/>
    </row>
    <row r="119" spans="27:31">
      <c r="AA119" s="232" t="s">
        <v>2101</v>
      </c>
      <c r="AB119" s="233" t="s">
        <v>2102</v>
      </c>
      <c r="AC119" s="231"/>
      <c r="AD119" s="231"/>
      <c r="AE119" s="231"/>
    </row>
    <row r="120" spans="27:31">
      <c r="AA120" s="232" t="s">
        <v>106</v>
      </c>
      <c r="AB120" s="233" t="s">
        <v>1179</v>
      </c>
      <c r="AC120" s="231"/>
      <c r="AD120" s="231"/>
      <c r="AE120" s="231"/>
    </row>
    <row r="121" spans="27:31">
      <c r="AA121" s="232" t="s">
        <v>589</v>
      </c>
      <c r="AB121" s="233" t="s">
        <v>590</v>
      </c>
      <c r="AC121" s="231"/>
      <c r="AD121" s="231"/>
      <c r="AE121" s="231"/>
    </row>
    <row r="122" spans="27:31">
      <c r="AA122" s="232" t="s">
        <v>2123</v>
      </c>
      <c r="AB122" s="233" t="s">
        <v>2124</v>
      </c>
      <c r="AC122" s="231"/>
      <c r="AD122" s="231"/>
      <c r="AE122" s="231"/>
    </row>
    <row r="123" spans="27:31">
      <c r="AA123" s="232" t="s">
        <v>1180</v>
      </c>
      <c r="AB123" s="233" t="s">
        <v>1181</v>
      </c>
      <c r="AC123" s="231"/>
      <c r="AD123" s="231"/>
      <c r="AE123" s="231"/>
    </row>
    <row r="124" spans="27:31">
      <c r="AA124" s="232" t="s">
        <v>2031</v>
      </c>
      <c r="AB124" s="233" t="s">
        <v>2032</v>
      </c>
      <c r="AC124" s="231"/>
      <c r="AD124" s="231"/>
      <c r="AE124" s="231"/>
    </row>
    <row r="125" spans="27:31">
      <c r="AA125" s="232" t="s">
        <v>2079</v>
      </c>
      <c r="AB125" s="233" t="s">
        <v>2080</v>
      </c>
      <c r="AC125" s="231"/>
      <c r="AD125" s="231"/>
      <c r="AE125" s="231"/>
    </row>
    <row r="126" spans="27:31">
      <c r="AA126" s="232" t="s">
        <v>1297</v>
      </c>
      <c r="AB126" s="233" t="s">
        <v>1298</v>
      </c>
      <c r="AC126" s="231"/>
      <c r="AD126" s="231"/>
      <c r="AE126" s="231"/>
    </row>
    <row r="127" spans="27:31">
      <c r="AA127" s="232" t="s">
        <v>1390</v>
      </c>
      <c r="AB127" s="233" t="s">
        <v>1391</v>
      </c>
      <c r="AC127" s="231"/>
      <c r="AD127" s="231"/>
      <c r="AE127" s="231"/>
    </row>
    <row r="128" spans="27:31">
      <c r="AA128" s="232" t="s">
        <v>2081</v>
      </c>
      <c r="AB128" s="233" t="s">
        <v>2082</v>
      </c>
      <c r="AC128" s="231"/>
      <c r="AD128" s="231"/>
      <c r="AE128" s="231"/>
    </row>
    <row r="129" spans="27:31">
      <c r="AA129" s="232" t="s">
        <v>1348</v>
      </c>
      <c r="AB129" s="233" t="s">
        <v>1355</v>
      </c>
      <c r="AC129" s="231"/>
      <c r="AD129" s="231"/>
      <c r="AE129" s="231"/>
    </row>
    <row r="130" spans="27:31">
      <c r="AA130" s="232" t="s">
        <v>823</v>
      </c>
      <c r="AB130" s="233" t="s">
        <v>824</v>
      </c>
      <c r="AC130" s="231"/>
      <c r="AD130" s="231"/>
      <c r="AE130" s="231"/>
    </row>
    <row r="131" spans="27:31">
      <c r="AA131" s="232" t="s">
        <v>1182</v>
      </c>
      <c r="AB131" s="233" t="s">
        <v>1183</v>
      </c>
      <c r="AC131" s="231"/>
      <c r="AD131" s="231"/>
      <c r="AE131" s="231"/>
    </row>
    <row r="132" spans="27:31">
      <c r="AA132" s="232" t="s">
        <v>1184</v>
      </c>
      <c r="AB132" s="233" t="s">
        <v>1185</v>
      </c>
      <c r="AC132" s="231"/>
      <c r="AD132" s="231"/>
      <c r="AE132" s="231"/>
    </row>
    <row r="133" spans="27:31">
      <c r="AA133" s="232" t="s">
        <v>1256</v>
      </c>
      <c r="AB133" s="233" t="s">
        <v>1257</v>
      </c>
      <c r="AC133" s="231"/>
      <c r="AD133" s="231"/>
      <c r="AE133" s="231"/>
    </row>
    <row r="134" spans="27:31">
      <c r="AA134" s="232" t="s">
        <v>114</v>
      </c>
      <c r="AB134" s="233" t="s">
        <v>1512</v>
      </c>
      <c r="AC134" s="231"/>
      <c r="AD134" s="231"/>
      <c r="AE134" s="231"/>
    </row>
    <row r="135" spans="27:31">
      <c r="AA135" s="232" t="s">
        <v>1386</v>
      </c>
      <c r="AB135" s="233" t="s">
        <v>1387</v>
      </c>
      <c r="AC135" s="231"/>
      <c r="AD135" s="231"/>
      <c r="AE135" s="231"/>
    </row>
    <row r="136" spans="27:31">
      <c r="AA136" s="232" t="s">
        <v>1771</v>
      </c>
      <c r="AB136" s="233" t="s">
        <v>1772</v>
      </c>
      <c r="AC136" s="231"/>
      <c r="AD136" s="231"/>
      <c r="AE136" s="231"/>
    </row>
    <row r="137" spans="27:31">
      <c r="AA137" s="232" t="s">
        <v>501</v>
      </c>
      <c r="AB137" s="233" t="s">
        <v>502</v>
      </c>
      <c r="AC137" s="231"/>
      <c r="AD137" s="231"/>
      <c r="AE137" s="231"/>
    </row>
    <row r="138" spans="27:31">
      <c r="AA138" s="232" t="s">
        <v>457</v>
      </c>
      <c r="AB138" s="233" t="s">
        <v>289</v>
      </c>
      <c r="AC138" s="231"/>
      <c r="AD138" s="231"/>
      <c r="AE138" s="231"/>
    </row>
    <row r="139" spans="27:31">
      <c r="AA139" s="232" t="s">
        <v>1730</v>
      </c>
      <c r="AB139" s="233" t="s">
        <v>1731</v>
      </c>
      <c r="AC139" s="231"/>
      <c r="AD139" s="231"/>
      <c r="AE139" s="231"/>
    </row>
    <row r="140" spans="27:31">
      <c r="AA140" s="232" t="s">
        <v>1671</v>
      </c>
      <c r="AB140" s="233" t="s">
        <v>1672</v>
      </c>
      <c r="AC140" s="231"/>
      <c r="AD140" s="231"/>
      <c r="AE140" s="231"/>
    </row>
    <row r="141" spans="27:31">
      <c r="AA141" s="232" t="s">
        <v>1437</v>
      </c>
      <c r="AB141" s="233" t="s">
        <v>1438</v>
      </c>
      <c r="AC141" s="231"/>
      <c r="AD141" s="231"/>
      <c r="AE141" s="231"/>
    </row>
    <row r="142" spans="27:31">
      <c r="AA142" s="232" t="s">
        <v>1186</v>
      </c>
      <c r="AB142" s="233" t="s">
        <v>1187</v>
      </c>
      <c r="AC142" s="231"/>
      <c r="AD142" s="231"/>
      <c r="AE142" s="231"/>
    </row>
    <row r="143" spans="27:31">
      <c r="AA143" s="232" t="s">
        <v>1084</v>
      </c>
      <c r="AB143" s="233" t="s">
        <v>1083</v>
      </c>
      <c r="AC143" s="231"/>
      <c r="AD143" s="231"/>
      <c r="AE143" s="231"/>
    </row>
    <row r="144" spans="27:31">
      <c r="AA144" s="232" t="s">
        <v>503</v>
      </c>
      <c r="AB144" s="233" t="s">
        <v>504</v>
      </c>
      <c r="AC144" s="231"/>
      <c r="AD144" s="231"/>
      <c r="AE144" s="231"/>
    </row>
    <row r="145" spans="27:31">
      <c r="AA145" s="232" t="s">
        <v>1388</v>
      </c>
      <c r="AB145" s="233" t="s">
        <v>1389</v>
      </c>
      <c r="AC145" s="231"/>
      <c r="AD145" s="231"/>
      <c r="AE145" s="231"/>
    </row>
    <row r="146" spans="27:31">
      <c r="AA146" s="232" t="s">
        <v>1423</v>
      </c>
      <c r="AB146" s="233" t="s">
        <v>1424</v>
      </c>
      <c r="AC146" s="231"/>
      <c r="AD146" s="231"/>
      <c r="AE146" s="231"/>
    </row>
    <row r="147" spans="27:31">
      <c r="AA147" s="232" t="s">
        <v>2131</v>
      </c>
      <c r="AB147" s="233" t="s">
        <v>2134</v>
      </c>
      <c r="AC147" s="231"/>
      <c r="AD147" s="231"/>
      <c r="AE147" s="231"/>
    </row>
    <row r="148" spans="27:31">
      <c r="AA148" s="232" t="s">
        <v>1349</v>
      </c>
      <c r="AB148" s="233" t="s">
        <v>1350</v>
      </c>
      <c r="AC148" s="231"/>
      <c r="AD148" s="231"/>
      <c r="AE148" s="231"/>
    </row>
    <row r="149" spans="27:31">
      <c r="AA149" s="232" t="s">
        <v>1588</v>
      </c>
      <c r="AB149" s="233" t="s">
        <v>1589</v>
      </c>
      <c r="AC149" s="231"/>
      <c r="AD149" s="231"/>
      <c r="AE149" s="231"/>
    </row>
    <row r="150" spans="27:31">
      <c r="AA150" s="232" t="s">
        <v>1521</v>
      </c>
      <c r="AB150" s="233" t="s">
        <v>1522</v>
      </c>
      <c r="AC150" s="231"/>
      <c r="AD150" s="231"/>
      <c r="AE150" s="231"/>
    </row>
    <row r="151" spans="27:31">
      <c r="AA151" s="232" t="s">
        <v>1471</v>
      </c>
      <c r="AB151" s="233" t="s">
        <v>1471</v>
      </c>
      <c r="AC151" s="231"/>
      <c r="AD151" s="231"/>
      <c r="AE151" s="231"/>
    </row>
    <row r="152" spans="27:31">
      <c r="AA152" s="232" t="s">
        <v>2241</v>
      </c>
      <c r="AB152" s="233" t="s">
        <v>2240</v>
      </c>
      <c r="AC152" s="231"/>
      <c r="AD152" s="231"/>
      <c r="AE152" s="231"/>
    </row>
    <row r="153" spans="27:31">
      <c r="AA153" s="232" t="s">
        <v>1490</v>
      </c>
      <c r="AB153" s="233" t="s">
        <v>1491</v>
      </c>
      <c r="AC153" s="231"/>
      <c r="AD153" s="231"/>
      <c r="AE153" s="231"/>
    </row>
    <row r="154" spans="27:31">
      <c r="AA154" s="232" t="s">
        <v>2055</v>
      </c>
      <c r="AB154" s="233" t="s">
        <v>2056</v>
      </c>
      <c r="AC154" s="231"/>
      <c r="AD154" s="231"/>
      <c r="AE154" s="231"/>
    </row>
    <row r="155" spans="27:31">
      <c r="AA155" s="232" t="s">
        <v>505</v>
      </c>
      <c r="AB155" s="233" t="s">
        <v>116</v>
      </c>
      <c r="AC155" s="231"/>
      <c r="AD155" s="231"/>
      <c r="AE155" s="231"/>
    </row>
    <row r="156" spans="27:31">
      <c r="AA156" s="232" t="s">
        <v>506</v>
      </c>
      <c r="AB156" s="233" t="s">
        <v>507</v>
      </c>
      <c r="AC156" s="231"/>
      <c r="AD156" s="231"/>
      <c r="AE156" s="231"/>
    </row>
    <row r="157" spans="27:31">
      <c r="AA157" s="232" t="s">
        <v>508</v>
      </c>
      <c r="AB157" s="233" t="s">
        <v>509</v>
      </c>
      <c r="AC157" s="231"/>
      <c r="AD157" s="231"/>
      <c r="AE157" s="231"/>
    </row>
    <row r="158" spans="27:31">
      <c r="AA158" s="232" t="s">
        <v>2224</v>
      </c>
      <c r="AB158" s="233" t="s">
        <v>2225</v>
      </c>
      <c r="AC158" s="231"/>
      <c r="AD158" s="231"/>
      <c r="AE158" s="231"/>
    </row>
    <row r="159" spans="27:31">
      <c r="AA159" s="232" t="s">
        <v>1370</v>
      </c>
      <c r="AB159" s="233" t="s">
        <v>1371</v>
      </c>
      <c r="AC159" s="231"/>
      <c r="AD159" s="231"/>
      <c r="AE159" s="231"/>
    </row>
    <row r="160" spans="27:31">
      <c r="AA160" s="232" t="s">
        <v>1472</v>
      </c>
      <c r="AB160" s="233" t="s">
        <v>1473</v>
      </c>
      <c r="AC160" s="231"/>
      <c r="AD160" s="231"/>
      <c r="AE160" s="231"/>
    </row>
    <row r="161" spans="27:31">
      <c r="AA161" s="232" t="s">
        <v>1786</v>
      </c>
      <c r="AB161" s="233" t="s">
        <v>1787</v>
      </c>
      <c r="AC161" s="231"/>
      <c r="AD161" s="231"/>
      <c r="AE161" s="231"/>
    </row>
    <row r="162" spans="27:31">
      <c r="AA162" s="232" t="s">
        <v>1368</v>
      </c>
      <c r="AB162" s="233" t="s">
        <v>1369</v>
      </c>
      <c r="AC162" s="231"/>
      <c r="AD162" s="231"/>
      <c r="AE162" s="231"/>
    </row>
    <row r="163" spans="27:31">
      <c r="AA163" s="232" t="s">
        <v>2119</v>
      </c>
      <c r="AB163" s="233" t="s">
        <v>2120</v>
      </c>
      <c r="AC163" s="231"/>
      <c r="AD163" s="231"/>
      <c r="AE163" s="231"/>
    </row>
    <row r="164" spans="27:31">
      <c r="AA164" s="232" t="s">
        <v>2245</v>
      </c>
      <c r="AB164" s="233" t="s">
        <v>2246</v>
      </c>
      <c r="AC164" s="231"/>
      <c r="AD164" s="231"/>
      <c r="AE164" s="231"/>
    </row>
    <row r="165" spans="27:31">
      <c r="AA165" s="232" t="s">
        <v>1188</v>
      </c>
      <c r="AB165" s="233" t="s">
        <v>1189</v>
      </c>
      <c r="AC165" s="231"/>
      <c r="AD165" s="231"/>
      <c r="AE165" s="231"/>
    </row>
    <row r="166" spans="27:31">
      <c r="AA166" s="232" t="s">
        <v>1142</v>
      </c>
      <c r="AB166" s="233" t="s">
        <v>1141</v>
      </c>
      <c r="AC166" s="231"/>
      <c r="AD166" s="231"/>
      <c r="AE166" s="231"/>
    </row>
    <row r="167" spans="27:31">
      <c r="AA167" s="232" t="s">
        <v>744</v>
      </c>
      <c r="AB167" s="233" t="s">
        <v>476</v>
      </c>
      <c r="AC167" s="231"/>
      <c r="AD167" s="231"/>
      <c r="AE167" s="231"/>
    </row>
    <row r="168" spans="27:31">
      <c r="AA168" s="232" t="s">
        <v>743</v>
      </c>
      <c r="AB168" s="233" t="s">
        <v>475</v>
      </c>
      <c r="AC168" s="231"/>
      <c r="AD168" s="231"/>
      <c r="AE168" s="231"/>
    </row>
    <row r="169" spans="27:31">
      <c r="AA169" s="232" t="s">
        <v>1325</v>
      </c>
      <c r="AB169" s="233" t="s">
        <v>1326</v>
      </c>
      <c r="AC169" s="231"/>
      <c r="AD169" s="231"/>
      <c r="AE169" s="231"/>
    </row>
    <row r="170" spans="27:31">
      <c r="AA170" s="232" t="s">
        <v>1089</v>
      </c>
      <c r="AB170" s="233" t="s">
        <v>1090</v>
      </c>
      <c r="AC170" s="231"/>
      <c r="AD170" s="231"/>
      <c r="AE170" s="231"/>
    </row>
    <row r="171" spans="27:31">
      <c r="AA171" s="232" t="s">
        <v>1190</v>
      </c>
      <c r="AB171" s="233" t="s">
        <v>1191</v>
      </c>
      <c r="AC171" s="231"/>
      <c r="AD171" s="231"/>
      <c r="AE171" s="231"/>
    </row>
    <row r="172" spans="27:31">
      <c r="AA172" s="232" t="s">
        <v>1767</v>
      </c>
      <c r="AB172" s="233" t="s">
        <v>1768</v>
      </c>
      <c r="AC172" s="231"/>
      <c r="AD172" s="231"/>
      <c r="AE172" s="231"/>
    </row>
    <row r="173" spans="27:31">
      <c r="AA173" s="232" t="s">
        <v>1717</v>
      </c>
      <c r="AB173" s="233" t="s">
        <v>1718</v>
      </c>
      <c r="AC173" s="231"/>
      <c r="AD173" s="231"/>
      <c r="AE173" s="231"/>
    </row>
    <row r="174" spans="27:31">
      <c r="AA174" s="232" t="s">
        <v>1366</v>
      </c>
      <c r="AB174" s="233" t="s">
        <v>1367</v>
      </c>
      <c r="AC174" s="231"/>
      <c r="AD174" s="231"/>
      <c r="AE174" s="231"/>
    </row>
    <row r="175" spans="27:31">
      <c r="AA175" s="232" t="s">
        <v>1407</v>
      </c>
      <c r="AB175" s="233" t="s">
        <v>1408</v>
      </c>
      <c r="AC175" s="231"/>
      <c r="AD175" s="231"/>
      <c r="AE175" s="231"/>
    </row>
    <row r="176" spans="27:31">
      <c r="AA176" s="232" t="s">
        <v>1353</v>
      </c>
      <c r="AB176" s="233" t="s">
        <v>1354</v>
      </c>
      <c r="AC176" s="231"/>
      <c r="AD176" s="231"/>
      <c r="AE176" s="231"/>
    </row>
    <row r="177" spans="27:31">
      <c r="AA177" s="232" t="s">
        <v>1192</v>
      </c>
      <c r="AB177" s="233" t="s">
        <v>1193</v>
      </c>
      <c r="AC177" s="231"/>
      <c r="AD177" s="231"/>
      <c r="AE177" s="231"/>
    </row>
    <row r="178" spans="27:31">
      <c r="AA178" s="232" t="s">
        <v>135</v>
      </c>
      <c r="AB178" s="233" t="s">
        <v>136</v>
      </c>
      <c r="AC178" s="231"/>
      <c r="AD178" s="231"/>
      <c r="AE178" s="231"/>
    </row>
    <row r="179" spans="27:31">
      <c r="AA179" s="232" t="s">
        <v>2242</v>
      </c>
      <c r="AB179" s="233" t="s">
        <v>2243</v>
      </c>
      <c r="AC179" s="231"/>
      <c r="AD179" s="231"/>
      <c r="AE179" s="231"/>
    </row>
    <row r="180" spans="27:31">
      <c r="AA180" s="232" t="s">
        <v>1571</v>
      </c>
      <c r="AB180" s="233" t="s">
        <v>1572</v>
      </c>
      <c r="AC180" s="231"/>
      <c r="AD180" s="231"/>
      <c r="AE180" s="231"/>
    </row>
    <row r="181" spans="27:31">
      <c r="AA181" s="232" t="s">
        <v>1382</v>
      </c>
      <c r="AB181" s="233" t="s">
        <v>1383</v>
      </c>
      <c r="AC181" s="231"/>
      <c r="AD181" s="231"/>
      <c r="AE181" s="231"/>
    </row>
    <row r="182" spans="27:31">
      <c r="AA182" s="232" t="s">
        <v>1384</v>
      </c>
      <c r="AB182" s="233" t="s">
        <v>1385</v>
      </c>
      <c r="AC182" s="231"/>
      <c r="AD182" s="231"/>
      <c r="AE182" s="231"/>
    </row>
    <row r="183" spans="27:31">
      <c r="AA183" s="232" t="s">
        <v>820</v>
      </c>
      <c r="AB183" s="233" t="s">
        <v>142</v>
      </c>
      <c r="AC183" s="231"/>
      <c r="AD183" s="231"/>
      <c r="AE183" s="231"/>
    </row>
    <row r="184" spans="27:31">
      <c r="AA184" s="232" t="s">
        <v>1484</v>
      </c>
      <c r="AB184" s="233" t="s">
        <v>1485</v>
      </c>
      <c r="AC184" s="231"/>
      <c r="AD184" s="231"/>
      <c r="AE184" s="231"/>
    </row>
    <row r="185" spans="27:31">
      <c r="AA185" s="232" t="s">
        <v>1241</v>
      </c>
      <c r="AB185" s="233" t="s">
        <v>1242</v>
      </c>
      <c r="AC185" s="231"/>
      <c r="AD185" s="231"/>
      <c r="AE185" s="231"/>
    </row>
    <row r="186" spans="27:31">
      <c r="AA186" s="232" t="s">
        <v>144</v>
      </c>
      <c r="AB186" s="233" t="s">
        <v>145</v>
      </c>
      <c r="AC186" s="231"/>
      <c r="AD186" s="231"/>
      <c r="AE186" s="231"/>
    </row>
    <row r="187" spans="27:31">
      <c r="AA187" s="232" t="s">
        <v>1319</v>
      </c>
      <c r="AB187" s="233" t="s">
        <v>1320</v>
      </c>
      <c r="AC187" s="231"/>
      <c r="AD187" s="231"/>
      <c r="AE187" s="231"/>
    </row>
    <row r="188" spans="27:31">
      <c r="AA188" s="232" t="s">
        <v>1620</v>
      </c>
      <c r="AB188" s="233" t="s">
        <v>1277</v>
      </c>
      <c r="AC188" s="231"/>
      <c r="AD188" s="231"/>
      <c r="AE188" s="231"/>
    </row>
    <row r="189" spans="27:31">
      <c r="AA189" s="232" t="s">
        <v>1194</v>
      </c>
      <c r="AB189" s="233" t="s">
        <v>1195</v>
      </c>
      <c r="AC189" s="231"/>
      <c r="AD189" s="231"/>
      <c r="AE189" s="231"/>
    </row>
    <row r="190" spans="27:31">
      <c r="AA190" s="232" t="s">
        <v>1329</v>
      </c>
      <c r="AB190" s="233" t="s">
        <v>1330</v>
      </c>
      <c r="AC190" s="231"/>
      <c r="AD190" s="231"/>
      <c r="AE190" s="231"/>
    </row>
    <row r="191" spans="27:31">
      <c r="AA191" s="232" t="s">
        <v>1669</v>
      </c>
      <c r="AB191" s="233" t="s">
        <v>1670</v>
      </c>
      <c r="AC191" s="231"/>
      <c r="AD191" s="231"/>
      <c r="AE191" s="231"/>
    </row>
    <row r="192" spans="27:31">
      <c r="AA192" s="232" t="s">
        <v>1523</v>
      </c>
      <c r="AB192" s="233" t="s">
        <v>1524</v>
      </c>
      <c r="AC192" s="231"/>
      <c r="AD192" s="231"/>
      <c r="AE192" s="231"/>
    </row>
    <row r="193" spans="27:31">
      <c r="AA193" s="232" t="s">
        <v>1439</v>
      </c>
      <c r="AB193" s="233" t="s">
        <v>1440</v>
      </c>
      <c r="AC193" s="231"/>
      <c r="AD193" s="231"/>
      <c r="AE193" s="231"/>
    </row>
    <row r="194" spans="27:31">
      <c r="AA194" s="232" t="s">
        <v>2053</v>
      </c>
      <c r="AB194" s="233" t="s">
        <v>2054</v>
      </c>
      <c r="AC194" s="231"/>
      <c r="AD194" s="231"/>
      <c r="AE194" s="231"/>
    </row>
    <row r="195" spans="27:31">
      <c r="AA195" s="232" t="s">
        <v>1295</v>
      </c>
      <c r="AB195" s="233" t="s">
        <v>1296</v>
      </c>
      <c r="AC195" s="231"/>
      <c r="AD195" s="231"/>
      <c r="AE195" s="231"/>
    </row>
    <row r="196" spans="27:31">
      <c r="AA196" s="232" t="s">
        <v>1525</v>
      </c>
      <c r="AB196" s="233" t="s">
        <v>1526</v>
      </c>
      <c r="AC196" s="231"/>
      <c r="AD196" s="231"/>
      <c r="AE196" s="231"/>
    </row>
    <row r="197" spans="27:31">
      <c r="AA197" s="232" t="s">
        <v>1058</v>
      </c>
      <c r="AB197" s="233" t="s">
        <v>1059</v>
      </c>
      <c r="AC197" s="231"/>
      <c r="AD197" s="231"/>
      <c r="AE197" s="231"/>
    </row>
    <row r="198" spans="27:31">
      <c r="AA198" s="232" t="s">
        <v>154</v>
      </c>
      <c r="AB198" s="233" t="s">
        <v>155</v>
      </c>
      <c r="AC198" s="231"/>
      <c r="AD198" s="231"/>
      <c r="AE198" s="231"/>
    </row>
    <row r="199" spans="27:31">
      <c r="AA199" s="232" t="s">
        <v>157</v>
      </c>
      <c r="AB199" s="233" t="s">
        <v>1251</v>
      </c>
      <c r="AC199" s="231"/>
      <c r="AD199" s="231"/>
      <c r="AE199" s="231"/>
    </row>
    <row r="200" spans="27:31">
      <c r="AA200" s="232" t="s">
        <v>1219</v>
      </c>
      <c r="AB200" s="233" t="s">
        <v>1220</v>
      </c>
      <c r="AC200" s="231"/>
      <c r="AD200" s="231"/>
      <c r="AE200" s="231"/>
    </row>
    <row r="201" spans="27:31">
      <c r="AA201" s="232" t="s">
        <v>1429</v>
      </c>
      <c r="AB201" s="233" t="s">
        <v>1430</v>
      </c>
      <c r="AC201" s="231"/>
      <c r="AD201" s="231"/>
      <c r="AE201" s="231"/>
    </row>
    <row r="202" spans="27:31">
      <c r="AA202" s="232" t="s">
        <v>159</v>
      </c>
      <c r="AB202" s="233" t="s">
        <v>510</v>
      </c>
      <c r="AC202" s="231"/>
      <c r="AD202" s="231"/>
      <c r="AE202" s="231"/>
    </row>
    <row r="203" spans="27:31">
      <c r="AA203" s="232" t="s">
        <v>1196</v>
      </c>
      <c r="AB203" s="233" t="s">
        <v>1197</v>
      </c>
      <c r="AC203" s="231"/>
      <c r="AD203" s="231"/>
      <c r="AE203" s="231"/>
    </row>
    <row r="204" spans="27:31">
      <c r="AA204" s="232" t="s">
        <v>1254</v>
      </c>
      <c r="AB204" s="233" t="s">
        <v>1255</v>
      </c>
      <c r="AC204" s="231"/>
      <c r="AD204" s="231"/>
      <c r="AE204" s="231"/>
    </row>
    <row r="205" spans="27:31">
      <c r="AA205" s="232" t="s">
        <v>1802</v>
      </c>
      <c r="AB205" s="233" t="s">
        <v>1803</v>
      </c>
      <c r="AC205" s="231"/>
      <c r="AD205" s="231"/>
      <c r="AE205" s="231"/>
    </row>
    <row r="206" spans="27:31">
      <c r="AA206" s="232" t="s">
        <v>458</v>
      </c>
      <c r="AB206" s="233" t="s">
        <v>164</v>
      </c>
      <c r="AC206" s="231"/>
      <c r="AD206" s="231"/>
      <c r="AE206" s="231"/>
    </row>
    <row r="207" spans="27:31">
      <c r="AA207" s="232" t="s">
        <v>1486</v>
      </c>
      <c r="AB207" s="233" t="s">
        <v>1487</v>
      </c>
      <c r="AC207" s="231"/>
      <c r="AD207" s="231"/>
      <c r="AE207" s="231"/>
    </row>
    <row r="208" spans="27:31">
      <c r="AA208" s="232" t="s">
        <v>1198</v>
      </c>
      <c r="AB208" s="233" t="s">
        <v>1199</v>
      </c>
      <c r="AC208" s="231"/>
      <c r="AD208" s="231"/>
      <c r="AE208" s="231"/>
    </row>
    <row r="209" spans="27:31">
      <c r="AA209" s="232" t="s">
        <v>2093</v>
      </c>
      <c r="AB209" s="233" t="s">
        <v>2094</v>
      </c>
      <c r="AC209" s="231"/>
      <c r="AD209" s="231"/>
      <c r="AE209" s="231"/>
    </row>
    <row r="210" spans="27:31">
      <c r="AA210" s="232" t="s">
        <v>1374</v>
      </c>
      <c r="AB210" s="233" t="s">
        <v>1375</v>
      </c>
      <c r="AC210" s="231"/>
      <c r="AD210" s="231"/>
      <c r="AE210" s="231"/>
    </row>
    <row r="211" spans="27:31">
      <c r="AA211" s="232" t="s">
        <v>1152</v>
      </c>
      <c r="AB211" s="233" t="s">
        <v>1153</v>
      </c>
      <c r="AC211" s="231"/>
      <c r="AD211" s="231"/>
      <c r="AE211" s="231"/>
    </row>
    <row r="212" spans="27:31">
      <c r="AA212" s="232" t="s">
        <v>1527</v>
      </c>
      <c r="AB212" s="233" t="s">
        <v>1528</v>
      </c>
      <c r="AC212" s="231"/>
      <c r="AD212" s="231"/>
      <c r="AE212" s="231"/>
    </row>
    <row r="213" spans="27:31">
      <c r="AA213" s="232" t="s">
        <v>1305</v>
      </c>
      <c r="AB213" s="233" t="s">
        <v>1306</v>
      </c>
      <c r="AC213" s="231"/>
      <c r="AD213" s="231"/>
      <c r="AE213" s="231"/>
    </row>
    <row r="214" spans="27:31">
      <c r="AA214" s="232" t="s">
        <v>2232</v>
      </c>
      <c r="AB214" s="233" t="s">
        <v>2233</v>
      </c>
      <c r="AC214" s="231"/>
      <c r="AD214" s="231"/>
      <c r="AE214" s="231"/>
    </row>
    <row r="215" spans="27:31">
      <c r="AA215" s="232" t="s">
        <v>741</v>
      </c>
      <c r="AB215" s="233" t="s">
        <v>742</v>
      </c>
      <c r="AC215" s="231"/>
      <c r="AD215" s="231"/>
      <c r="AE215" s="231"/>
    </row>
    <row r="216" spans="27:31">
      <c r="AA216" s="232" t="s">
        <v>511</v>
      </c>
      <c r="AB216" s="233" t="s">
        <v>512</v>
      </c>
      <c r="AC216" s="231"/>
      <c r="AD216" s="231"/>
      <c r="AE216" s="231"/>
    </row>
    <row r="217" spans="27:31">
      <c r="AA217" s="232" t="s">
        <v>513</v>
      </c>
      <c r="AB217" s="233" t="s">
        <v>514</v>
      </c>
      <c r="AC217" s="231"/>
      <c r="AD217" s="231"/>
      <c r="AE217" s="231"/>
    </row>
    <row r="218" spans="27:31">
      <c r="AA218" s="232" t="s">
        <v>1515</v>
      </c>
      <c r="AB218" s="233" t="s">
        <v>1818</v>
      </c>
      <c r="AC218" s="231"/>
      <c r="AD218" s="231"/>
      <c r="AE218" s="231"/>
    </row>
    <row r="219" spans="27:31">
      <c r="AA219" s="232" t="s">
        <v>1293</v>
      </c>
      <c r="AB219" s="233" t="s">
        <v>1294</v>
      </c>
      <c r="AC219" s="231"/>
      <c r="AD219" s="231"/>
      <c r="AE219" s="231"/>
    </row>
    <row r="220" spans="27:31">
      <c r="AA220" s="232" t="s">
        <v>1200</v>
      </c>
      <c r="AB220" s="233" t="s">
        <v>1201</v>
      </c>
      <c r="AC220" s="231"/>
      <c r="AD220" s="231"/>
      <c r="AE220" s="231"/>
    </row>
    <row r="221" spans="27:31">
      <c r="AA221" s="232" t="s">
        <v>2238</v>
      </c>
      <c r="AB221" s="233" t="s">
        <v>2239</v>
      </c>
      <c r="AC221" s="231"/>
      <c r="AD221" s="231"/>
      <c r="AE221" s="231"/>
    </row>
    <row r="222" spans="27:31">
      <c r="AA222" s="232" t="s">
        <v>174</v>
      </c>
      <c r="AB222" s="233" t="s">
        <v>515</v>
      </c>
      <c r="AC222" s="231"/>
      <c r="AD222" s="231"/>
      <c r="AE222" s="231"/>
    </row>
    <row r="223" spans="27:31">
      <c r="AA223" s="232" t="s">
        <v>1145</v>
      </c>
      <c r="AB223" s="233" t="s">
        <v>1146</v>
      </c>
      <c r="AC223" s="231"/>
      <c r="AD223" s="231"/>
      <c r="AE223" s="231"/>
    </row>
    <row r="224" spans="27:31">
      <c r="AA224" s="232" t="s">
        <v>2097</v>
      </c>
      <c r="AB224" s="233" t="s">
        <v>2098</v>
      </c>
      <c r="AC224" s="231"/>
      <c r="AD224" s="231"/>
      <c r="AE224" s="231"/>
    </row>
    <row r="225" spans="27:31">
      <c r="AA225" s="232" t="s">
        <v>2099</v>
      </c>
      <c r="AB225" s="233" t="s">
        <v>2100</v>
      </c>
      <c r="AC225" s="231"/>
      <c r="AD225" s="231"/>
      <c r="AE225" s="231"/>
    </row>
    <row r="226" spans="27:31">
      <c r="AA226" s="232" t="s">
        <v>1482</v>
      </c>
      <c r="AB226" s="233" t="s">
        <v>1483</v>
      </c>
    </row>
    <row r="227" spans="27:31">
      <c r="AA227" s="232" t="s">
        <v>1773</v>
      </c>
      <c r="AB227" s="233" t="s">
        <v>1774</v>
      </c>
    </row>
    <row r="228" spans="27:31">
      <c r="AA228" s="232" t="s">
        <v>1813</v>
      </c>
      <c r="AB228" s="233" t="s">
        <v>1812</v>
      </c>
    </row>
    <row r="229" spans="27:31">
      <c r="AA229" s="232" t="s">
        <v>1606</v>
      </c>
      <c r="AB229" s="233" t="s">
        <v>1607</v>
      </c>
    </row>
    <row r="230" spans="27:31">
      <c r="AA230" s="232" t="s">
        <v>1873</v>
      </c>
      <c r="AB230" s="233" t="s">
        <v>1874</v>
      </c>
    </row>
    <row r="231" spans="27:31">
      <c r="AA231" s="232" t="s">
        <v>2115</v>
      </c>
      <c r="AB231" s="233" t="s">
        <v>2116</v>
      </c>
    </row>
    <row r="232" spans="27:31">
      <c r="AA232" s="232" t="s">
        <v>1602</v>
      </c>
      <c r="AB232" s="233" t="s">
        <v>1603</v>
      </c>
    </row>
    <row r="233" spans="27:31">
      <c r="AA233" s="232" t="s">
        <v>745</v>
      </c>
      <c r="AB233" s="233" t="s">
        <v>1205</v>
      </c>
    </row>
    <row r="234" spans="27:31">
      <c r="AA234" s="232" t="s">
        <v>446</v>
      </c>
      <c r="AB234" s="233" t="s">
        <v>187</v>
      </c>
    </row>
    <row r="235" spans="27:31">
      <c r="AA235" s="232" t="s">
        <v>1203</v>
      </c>
      <c r="AB235" s="233" t="s">
        <v>1204</v>
      </c>
    </row>
    <row r="236" spans="27:31">
      <c r="AA236" s="232" t="s">
        <v>2249</v>
      </c>
      <c r="AB236" s="233" t="s">
        <v>2250</v>
      </c>
    </row>
    <row r="237" spans="27:31">
      <c r="AA237" s="232" t="s">
        <v>516</v>
      </c>
      <c r="AB237" s="233" t="s">
        <v>192</v>
      </c>
    </row>
    <row r="238" spans="27:31">
      <c r="AA238" s="232" t="s">
        <v>1716</v>
      </c>
      <c r="AB238" s="233" t="s">
        <v>1715</v>
      </c>
    </row>
    <row r="239" spans="27:31">
      <c r="AA239" s="232" t="s">
        <v>444</v>
      </c>
      <c r="AB239" s="233" t="s">
        <v>25</v>
      </c>
    </row>
    <row r="240" spans="27:31">
      <c r="AA240" s="232" t="s">
        <v>1616</v>
      </c>
      <c r="AB240" s="233" t="s">
        <v>1617</v>
      </c>
    </row>
    <row r="241" spans="27:28">
      <c r="AA241" s="232" t="s">
        <v>517</v>
      </c>
      <c r="AB241" s="233" t="s">
        <v>518</v>
      </c>
    </row>
    <row r="242" spans="27:28">
      <c r="AA242" s="232" t="s">
        <v>519</v>
      </c>
      <c r="AB242" s="233" t="s">
        <v>520</v>
      </c>
    </row>
    <row r="243" spans="27:28">
      <c r="AA243" s="232" t="s">
        <v>521</v>
      </c>
      <c r="AB243" s="233" t="s">
        <v>522</v>
      </c>
    </row>
    <row r="244" spans="27:28">
      <c r="AA244" s="232" t="s">
        <v>1667</v>
      </c>
      <c r="AB244" s="233" t="s">
        <v>1668</v>
      </c>
    </row>
    <row r="245" spans="27:28">
      <c r="AA245" s="232" t="s">
        <v>1331</v>
      </c>
      <c r="AB245" s="233" t="s">
        <v>1332</v>
      </c>
    </row>
    <row r="246" spans="27:28">
      <c r="AA246" s="232" t="s">
        <v>1856</v>
      </c>
      <c r="AB246" s="233" t="s">
        <v>1857</v>
      </c>
    </row>
    <row r="247" spans="27:28">
      <c r="AA247" s="232" t="s">
        <v>523</v>
      </c>
      <c r="AB247" s="233" t="s">
        <v>524</v>
      </c>
    </row>
    <row r="248" spans="27:28">
      <c r="AA248" s="232" t="s">
        <v>525</v>
      </c>
      <c r="AB248" s="233" t="s">
        <v>526</v>
      </c>
    </row>
    <row r="249" spans="27:28">
      <c r="AA249" s="232" t="s">
        <v>801</v>
      </c>
      <c r="AB249" s="233" t="s">
        <v>802</v>
      </c>
    </row>
    <row r="250" spans="27:28">
      <c r="AA250" s="232" t="s">
        <v>1343</v>
      </c>
      <c r="AB250" s="233" t="s">
        <v>1344</v>
      </c>
    </row>
    <row r="251" spans="27:28">
      <c r="AA251" s="232" t="s">
        <v>1299</v>
      </c>
      <c r="AB251" s="233" t="s">
        <v>1300</v>
      </c>
    </row>
    <row r="252" spans="27:28">
      <c r="AA252" s="232" t="s">
        <v>2117</v>
      </c>
      <c r="AB252" s="233" t="s">
        <v>2118</v>
      </c>
    </row>
    <row r="253" spans="27:28">
      <c r="AA253" s="232" t="s">
        <v>1358</v>
      </c>
      <c r="AB253" s="233" t="s">
        <v>1359</v>
      </c>
    </row>
    <row r="254" spans="27:28">
      <c r="AA254" s="232" t="s">
        <v>527</v>
      </c>
      <c r="AB254" s="233" t="s">
        <v>571</v>
      </c>
    </row>
    <row r="255" spans="27:28">
      <c r="AA255" s="232" t="s">
        <v>1476</v>
      </c>
      <c r="AB255" s="233" t="s">
        <v>1477</v>
      </c>
    </row>
    <row r="256" spans="27:28">
      <c r="AA256" s="232" t="s">
        <v>528</v>
      </c>
      <c r="AB256" s="233" t="s">
        <v>529</v>
      </c>
    </row>
    <row r="257" spans="27:28">
      <c r="AA257" s="232" t="s">
        <v>1557</v>
      </c>
      <c r="AB257" s="233" t="s">
        <v>1558</v>
      </c>
    </row>
    <row r="258" spans="27:28">
      <c r="AA258" s="232" t="s">
        <v>572</v>
      </c>
      <c r="AB258" s="233" t="s">
        <v>530</v>
      </c>
    </row>
    <row r="259" spans="27:28">
      <c r="AA259" s="232" t="s">
        <v>531</v>
      </c>
      <c r="AB259" s="233" t="s">
        <v>532</v>
      </c>
    </row>
    <row r="260" spans="27:28">
      <c r="AA260" s="232" t="s">
        <v>1061</v>
      </c>
      <c r="AB260" s="233" t="s">
        <v>1062</v>
      </c>
    </row>
    <row r="261" spans="27:28">
      <c r="AA261" s="232" t="s">
        <v>533</v>
      </c>
      <c r="AB261" s="233" t="s">
        <v>573</v>
      </c>
    </row>
    <row r="262" spans="27:28">
      <c r="AA262" s="232" t="s">
        <v>1441</v>
      </c>
      <c r="AB262" s="233" t="s">
        <v>1442</v>
      </c>
    </row>
    <row r="263" spans="27:28">
      <c r="AA263" s="232" t="s">
        <v>1206</v>
      </c>
      <c r="AB263" s="233" t="s">
        <v>1207</v>
      </c>
    </row>
    <row r="264" spans="27:28">
      <c r="AA264" s="263" t="s">
        <v>1828</v>
      </c>
      <c r="AB264" s="263" t="s">
        <v>1829</v>
      </c>
    </row>
    <row r="265" spans="27:28">
      <c r="AA265" s="232" t="s">
        <v>2047</v>
      </c>
      <c r="AB265" s="233" t="s">
        <v>2048</v>
      </c>
    </row>
    <row r="266" spans="27:28">
      <c r="AA266" s="232" t="s">
        <v>534</v>
      </c>
      <c r="AB266" s="233" t="s">
        <v>535</v>
      </c>
    </row>
    <row r="267" spans="27:28">
      <c r="AA267" s="232" t="s">
        <v>587</v>
      </c>
      <c r="AB267" s="233" t="s">
        <v>588</v>
      </c>
    </row>
    <row r="268" spans="27:28">
      <c r="AA268" s="232" t="s">
        <v>1425</v>
      </c>
      <c r="AB268" s="233" t="s">
        <v>1426</v>
      </c>
    </row>
    <row r="269" spans="27:28">
      <c r="AA269" s="232" t="s">
        <v>574</v>
      </c>
      <c r="AB269" s="233" t="s">
        <v>575</v>
      </c>
    </row>
    <row r="270" spans="27:28">
      <c r="AA270" s="232" t="s">
        <v>1800</v>
      </c>
      <c r="AB270" s="233" t="s">
        <v>1801</v>
      </c>
    </row>
    <row r="271" spans="27:28">
      <c r="AA271" s="232" t="s">
        <v>536</v>
      </c>
      <c r="AB271" s="233" t="s">
        <v>537</v>
      </c>
    </row>
    <row r="272" spans="27:28">
      <c r="AA272" s="232" t="s">
        <v>2035</v>
      </c>
      <c r="AB272" s="233" t="s">
        <v>2036</v>
      </c>
    </row>
    <row r="273" spans="27:28">
      <c r="AA273" s="232" t="s">
        <v>1208</v>
      </c>
      <c r="AB273" s="233" t="s">
        <v>1209</v>
      </c>
    </row>
    <row r="274" spans="27:28">
      <c r="AA274" s="232" t="s">
        <v>203</v>
      </c>
      <c r="AB274" s="233" t="s">
        <v>26</v>
      </c>
    </row>
    <row r="275" spans="27:28">
      <c r="AA275" s="232" t="s">
        <v>538</v>
      </c>
      <c r="AB275" s="233" t="s">
        <v>539</v>
      </c>
    </row>
    <row r="276" spans="27:28">
      <c r="AA276" s="232" t="s">
        <v>540</v>
      </c>
      <c r="AB276" s="233" t="s">
        <v>576</v>
      </c>
    </row>
    <row r="277" spans="27:28">
      <c r="AA277" s="232" t="s">
        <v>541</v>
      </c>
      <c r="AB277" s="233" t="s">
        <v>577</v>
      </c>
    </row>
    <row r="278" spans="27:28">
      <c r="AA278" s="232" t="s">
        <v>1202</v>
      </c>
      <c r="AB278" s="233" t="s">
        <v>2164</v>
      </c>
    </row>
    <row r="279" spans="27:28">
      <c r="AA279" s="232" t="s">
        <v>542</v>
      </c>
      <c r="AB279" s="232" t="s">
        <v>578</v>
      </c>
    </row>
    <row r="280" spans="27:28">
      <c r="AA280" s="232" t="s">
        <v>1804</v>
      </c>
      <c r="AB280" s="232" t="s">
        <v>1805</v>
      </c>
    </row>
    <row r="281" spans="27:28">
      <c r="AA281" s="232" t="s">
        <v>443</v>
      </c>
      <c r="AB281" s="232" t="s">
        <v>22</v>
      </c>
    </row>
    <row r="282" spans="27:28">
      <c r="AA282" s="232" t="s">
        <v>543</v>
      </c>
      <c r="AB282" s="233" t="s">
        <v>579</v>
      </c>
    </row>
    <row r="283" spans="27:28">
      <c r="AA283" s="232" t="s">
        <v>1817</v>
      </c>
      <c r="AB283" s="233" t="s">
        <v>1816</v>
      </c>
    </row>
    <row r="284" spans="27:28">
      <c r="AA284" s="232" t="s">
        <v>544</v>
      </c>
      <c r="AB284" s="233" t="s">
        <v>545</v>
      </c>
    </row>
    <row r="285" spans="27:28">
      <c r="AA285" s="232" t="s">
        <v>2002</v>
      </c>
      <c r="AB285" s="233" t="s">
        <v>1422</v>
      </c>
    </row>
    <row r="286" spans="27:28">
      <c r="AA286" s="232" t="s">
        <v>1567</v>
      </c>
      <c r="AB286" s="233" t="s">
        <v>1568</v>
      </c>
    </row>
    <row r="287" spans="27:28">
      <c r="AA287" s="232" t="s">
        <v>1397</v>
      </c>
      <c r="AB287" s="233" t="s">
        <v>1398</v>
      </c>
    </row>
    <row r="288" spans="27:28">
      <c r="AA288" s="232" t="s">
        <v>1775</v>
      </c>
      <c r="AB288" s="233" t="s">
        <v>1776</v>
      </c>
    </row>
    <row r="289" spans="27:28">
      <c r="AA289" s="232" t="s">
        <v>211</v>
      </c>
      <c r="AB289" s="233" t="s">
        <v>1215</v>
      </c>
    </row>
    <row r="290" spans="27:28">
      <c r="AA290" s="232" t="s">
        <v>454</v>
      </c>
      <c r="AB290" s="233" t="s">
        <v>301</v>
      </c>
    </row>
    <row r="291" spans="27:28">
      <c r="AA291" s="232" t="s">
        <v>453</v>
      </c>
      <c r="AB291" s="233" t="s">
        <v>260</v>
      </c>
    </row>
    <row r="292" spans="27:28">
      <c r="AA292" s="232" t="s">
        <v>1832</v>
      </c>
      <c r="AB292" s="233" t="s">
        <v>1833</v>
      </c>
    </row>
    <row r="293" spans="27:28">
      <c r="AA293" s="232" t="s">
        <v>1124</v>
      </c>
      <c r="AB293" s="233" t="s">
        <v>1125</v>
      </c>
    </row>
    <row r="294" spans="27:28">
      <c r="AA294" s="232" t="s">
        <v>1309</v>
      </c>
      <c r="AB294" s="233" t="s">
        <v>1310</v>
      </c>
    </row>
    <row r="295" spans="27:28">
      <c r="AA295" s="232" t="s">
        <v>1461</v>
      </c>
      <c r="AB295" s="233" t="s">
        <v>1462</v>
      </c>
    </row>
    <row r="296" spans="27:28">
      <c r="AA296" s="232" t="s">
        <v>546</v>
      </c>
      <c r="AB296" s="233" t="s">
        <v>547</v>
      </c>
    </row>
    <row r="297" spans="27:28">
      <c r="AA297" s="232" t="s">
        <v>1586</v>
      </c>
      <c r="AB297" s="233" t="s">
        <v>1587</v>
      </c>
    </row>
    <row r="298" spans="27:28">
      <c r="AA298" s="232" t="s">
        <v>2003</v>
      </c>
      <c r="AB298" s="233" t="s">
        <v>2004</v>
      </c>
    </row>
    <row r="299" spans="27:28">
      <c r="AA299" s="232" t="s">
        <v>1159</v>
      </c>
      <c r="AB299" s="233" t="s">
        <v>1158</v>
      </c>
    </row>
    <row r="300" spans="27:28">
      <c r="AA300" s="232" t="s">
        <v>1573</v>
      </c>
      <c r="AB300" s="233" t="s">
        <v>1574</v>
      </c>
    </row>
    <row r="301" spans="27:28">
      <c r="AA301" s="232" t="s">
        <v>548</v>
      </c>
      <c r="AB301" s="233" t="s">
        <v>549</v>
      </c>
    </row>
    <row r="302" spans="27:28">
      <c r="AA302" s="232" t="s">
        <v>442</v>
      </c>
      <c r="AB302" s="233" t="s">
        <v>294</v>
      </c>
    </row>
    <row r="303" spans="27:28">
      <c r="AA303" s="232" t="s">
        <v>441</v>
      </c>
      <c r="AB303" s="233" t="s">
        <v>27</v>
      </c>
    </row>
    <row r="304" spans="27:28">
      <c r="AA304" s="232" t="s">
        <v>550</v>
      </c>
      <c r="AB304" s="233" t="s">
        <v>551</v>
      </c>
    </row>
    <row r="305" spans="27:28">
      <c r="AA305" s="232" t="s">
        <v>1210</v>
      </c>
      <c r="AB305" s="233" t="s">
        <v>1211</v>
      </c>
    </row>
    <row r="306" spans="27:28">
      <c r="AA306" s="232" t="s">
        <v>1409</v>
      </c>
      <c r="AB306" s="233" t="s">
        <v>1410</v>
      </c>
    </row>
    <row r="307" spans="27:28">
      <c r="AA307" s="232" t="s">
        <v>1243</v>
      </c>
      <c r="AB307" s="233" t="s">
        <v>1246</v>
      </c>
    </row>
    <row r="308" spans="27:28">
      <c r="AA308" s="232" t="s">
        <v>1626</v>
      </c>
      <c r="AB308" s="233" t="s">
        <v>1627</v>
      </c>
    </row>
    <row r="309" spans="27:28">
      <c r="AA309" s="232" t="s">
        <v>1569</v>
      </c>
      <c r="AB309" s="233" t="s">
        <v>1570</v>
      </c>
    </row>
    <row r="310" spans="27:28">
      <c r="AA310" s="232" t="s">
        <v>1392</v>
      </c>
      <c r="AB310" s="233" t="s">
        <v>1393</v>
      </c>
    </row>
    <row r="311" spans="27:28">
      <c r="AA311" s="232" t="s">
        <v>1372</v>
      </c>
      <c r="AB311" s="233" t="s">
        <v>1373</v>
      </c>
    </row>
    <row r="312" spans="27:28">
      <c r="AA312" s="232" t="s">
        <v>1618</v>
      </c>
      <c r="AB312" s="233" t="s">
        <v>1619</v>
      </c>
    </row>
    <row r="313" spans="27:28">
      <c r="AA313" s="232" t="s">
        <v>552</v>
      </c>
      <c r="AB313" s="233" t="s">
        <v>371</v>
      </c>
    </row>
    <row r="314" spans="27:28">
      <c r="AA314" s="232" t="s">
        <v>1798</v>
      </c>
      <c r="AB314" s="233" t="s">
        <v>1799</v>
      </c>
    </row>
    <row r="315" spans="27:28">
      <c r="AA315" s="232" t="s">
        <v>1258</v>
      </c>
      <c r="AB315" s="233" t="s">
        <v>1259</v>
      </c>
    </row>
    <row r="316" spans="27:28">
      <c r="AA316" s="232" t="s">
        <v>1488</v>
      </c>
      <c r="AB316" s="233" t="s">
        <v>1489</v>
      </c>
    </row>
    <row r="317" spans="27:28">
      <c r="AA317" s="232" t="s">
        <v>556</v>
      </c>
      <c r="AB317" s="233" t="s">
        <v>372</v>
      </c>
    </row>
    <row r="318" spans="27:28">
      <c r="AA318" s="232" t="s">
        <v>1830</v>
      </c>
      <c r="AB318" s="233" t="s">
        <v>1831</v>
      </c>
    </row>
    <row r="319" spans="27:28">
      <c r="AA319" s="232" t="s">
        <v>1859</v>
      </c>
      <c r="AB319" s="233" t="s">
        <v>1860</v>
      </c>
    </row>
    <row r="320" spans="27:28">
      <c r="AA320" s="232" t="s">
        <v>553</v>
      </c>
      <c r="AB320" s="233" t="s">
        <v>580</v>
      </c>
    </row>
    <row r="321" spans="27:28">
      <c r="AA321" s="232" t="s">
        <v>1777</v>
      </c>
      <c r="AB321" s="233" t="s">
        <v>1778</v>
      </c>
    </row>
    <row r="322" spans="27:28">
      <c r="AA322" s="232" t="s">
        <v>1576</v>
      </c>
      <c r="AB322" s="233" t="s">
        <v>1577</v>
      </c>
    </row>
    <row r="323" spans="27:28">
      <c r="AA323" s="232" t="s">
        <v>455</v>
      </c>
      <c r="AB323" s="233" t="s">
        <v>290</v>
      </c>
    </row>
    <row r="324" spans="27:28">
      <c r="AA324" s="232" t="s">
        <v>1212</v>
      </c>
      <c r="AB324" s="233" t="s">
        <v>1213</v>
      </c>
    </row>
    <row r="325" spans="27:28">
      <c r="AA325" s="232" t="s">
        <v>554</v>
      </c>
      <c r="AB325" s="233" t="s">
        <v>555</v>
      </c>
    </row>
    <row r="326" spans="27:28">
      <c r="AA326" s="232" t="s">
        <v>1244</v>
      </c>
      <c r="AB326" s="233" t="s">
        <v>1245</v>
      </c>
    </row>
    <row r="327" spans="27:28">
      <c r="AA327" s="232" t="s">
        <v>554</v>
      </c>
      <c r="AB327" s="233" t="s">
        <v>555</v>
      </c>
    </row>
    <row r="328" spans="27:28">
      <c r="AA328" s="232" t="s">
        <v>1244</v>
      </c>
      <c r="AB328" s="233" t="s">
        <v>1245</v>
      </c>
    </row>
    <row r="329" spans="27:28">
      <c r="AA329" s="232" t="s">
        <v>1590</v>
      </c>
      <c r="AB329" s="233" t="s">
        <v>1591</v>
      </c>
    </row>
    <row r="330" spans="27:28">
      <c r="AA330" s="232" t="s">
        <v>1378</v>
      </c>
      <c r="AB330" s="233" t="s">
        <v>1379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148" workbookViewId="0">
      <selection activeCell="B174" sqref="B174"/>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1973</v>
      </c>
      <c r="B1" s="55" t="s">
        <v>1885</v>
      </c>
    </row>
    <row r="2" spans="1:2">
      <c r="A2" s="55"/>
      <c r="B2" s="55" t="s">
        <v>594</v>
      </c>
    </row>
    <row r="3" spans="1:2">
      <c r="A3" s="55"/>
      <c r="B3" s="66"/>
    </row>
    <row r="4" spans="1:2">
      <c r="A4" s="231" t="s">
        <v>1905</v>
      </c>
      <c r="B4" s="55" t="s">
        <v>1906</v>
      </c>
    </row>
    <row r="5" spans="1:2">
      <c r="B5" s="55" t="s">
        <v>1907</v>
      </c>
    </row>
    <row r="6" spans="1:2">
      <c r="B6" s="55" t="s">
        <v>1908</v>
      </c>
    </row>
    <row r="7" spans="1:2">
      <c r="B7" s="55" t="s">
        <v>1909</v>
      </c>
    </row>
    <row r="9" spans="1:2">
      <c r="A9" s="231" t="s">
        <v>383</v>
      </c>
      <c r="B9" s="55" t="s">
        <v>36</v>
      </c>
    </row>
    <row r="10" spans="1:2">
      <c r="B10" s="55" t="s">
        <v>35</v>
      </c>
    </row>
    <row r="11" spans="1:2">
      <c r="B11" s="55" t="s">
        <v>39</v>
      </c>
    </row>
    <row r="12" spans="1:2">
      <c r="B12" s="55" t="s">
        <v>34</v>
      </c>
    </row>
    <row r="15" spans="1:2">
      <c r="A15" s="231" t="s">
        <v>1910</v>
      </c>
      <c r="B15" s="55" t="s">
        <v>1911</v>
      </c>
    </row>
    <row r="16" spans="1:2">
      <c r="B16" s="55" t="s">
        <v>1912</v>
      </c>
    </row>
    <row r="17" spans="1:2">
      <c r="B17" s="55"/>
    </row>
    <row r="19" spans="1:2">
      <c r="A19" s="231" t="s">
        <v>1913</v>
      </c>
      <c r="B19" s="55" t="s">
        <v>1914</v>
      </c>
    </row>
    <row r="20" spans="1:2">
      <c r="B20" s="55" t="s">
        <v>1915</v>
      </c>
    </row>
    <row r="21" spans="1:2">
      <c r="B21" s="55" t="s">
        <v>1916</v>
      </c>
    </row>
    <row r="23" spans="1:2">
      <c r="A23" s="231" t="s">
        <v>1917</v>
      </c>
      <c r="B23" s="55" t="s">
        <v>1918</v>
      </c>
    </row>
    <row r="24" spans="1:2">
      <c r="B24" s="55" t="s">
        <v>1919</v>
      </c>
    </row>
    <row r="25" spans="1:2">
      <c r="B25" s="55" t="s">
        <v>1920</v>
      </c>
    </row>
    <row r="26" spans="1:2">
      <c r="B26" s="55" t="s">
        <v>1921</v>
      </c>
    </row>
    <row r="28" spans="1:2">
      <c r="A28" s="202" t="s">
        <v>1922</v>
      </c>
      <c r="B28" s="55" t="s">
        <v>1923</v>
      </c>
    </row>
    <row r="29" spans="1:2">
      <c r="B29" s="55" t="s">
        <v>1924</v>
      </c>
    </row>
    <row r="30" spans="1:2">
      <c r="B30" s="55" t="s">
        <v>1925</v>
      </c>
    </row>
    <row r="31" spans="1:2">
      <c r="B31" s="55" t="s">
        <v>1926</v>
      </c>
    </row>
    <row r="33" spans="1:2">
      <c r="A33" s="231" t="s">
        <v>1927</v>
      </c>
      <c r="B33" s="231" t="s">
        <v>1928</v>
      </c>
    </row>
    <row r="34" spans="1:2">
      <c r="B34" s="231" t="s">
        <v>1929</v>
      </c>
    </row>
    <row r="35" spans="1:2">
      <c r="B35" s="231" t="s">
        <v>594</v>
      </c>
    </row>
    <row r="37" spans="1:2">
      <c r="A37" s="231" t="s">
        <v>1930</v>
      </c>
      <c r="B37" s="231" t="s">
        <v>1931</v>
      </c>
    </row>
    <row r="38" spans="1:2">
      <c r="B38" s="231" t="s">
        <v>1932</v>
      </c>
    </row>
    <row r="40" spans="1:2">
      <c r="A40" s="231" t="s">
        <v>1933</v>
      </c>
      <c r="B40" s="231" t="s">
        <v>1934</v>
      </c>
    </row>
    <row r="41" spans="1:2">
      <c r="B41" s="231" t="s">
        <v>1935</v>
      </c>
    </row>
    <row r="42" spans="1:2">
      <c r="B42" s="231" t="s">
        <v>1936</v>
      </c>
    </row>
    <row r="43" spans="1:2">
      <c r="B43" s="231" t="s">
        <v>1937</v>
      </c>
    </row>
    <row r="44" spans="1:2">
      <c r="B44" s="231" t="s">
        <v>1938</v>
      </c>
    </row>
    <row r="45" spans="1:2">
      <c r="B45" s="231" t="s">
        <v>1939</v>
      </c>
    </row>
    <row r="46" spans="1:2">
      <c r="B46" s="231" t="s">
        <v>1940</v>
      </c>
    </row>
    <row r="47" spans="1:2">
      <c r="B47" s="231" t="s">
        <v>1941</v>
      </c>
    </row>
    <row r="48" spans="1:2">
      <c r="B48" s="231" t="s">
        <v>1942</v>
      </c>
    </row>
    <row r="50" spans="1:2">
      <c r="A50" s="231" t="s">
        <v>1943</v>
      </c>
      <c r="B50" s="55" t="s">
        <v>1904</v>
      </c>
    </row>
    <row r="51" spans="1:2">
      <c r="B51" s="55" t="s">
        <v>594</v>
      </c>
    </row>
    <row r="53" spans="1:2">
      <c r="A53" s="231" t="s">
        <v>1944</v>
      </c>
      <c r="B53" s="231" t="s">
        <v>1945</v>
      </c>
    </row>
    <row r="54" spans="1:2">
      <c r="B54" s="231" t="s">
        <v>1946</v>
      </c>
    </row>
    <row r="55" spans="1:2">
      <c r="B55" s="231" t="s">
        <v>1947</v>
      </c>
    </row>
    <row r="56" spans="1:2">
      <c r="B56" s="231" t="s">
        <v>1948</v>
      </c>
    </row>
    <row r="57" spans="1:2">
      <c r="B57" s="231" t="s">
        <v>1949</v>
      </c>
    </row>
    <row r="59" spans="1:2">
      <c r="A59" s="231" t="s">
        <v>1950</v>
      </c>
      <c r="B59" s="262" t="s">
        <v>1951</v>
      </c>
    </row>
    <row r="60" spans="1:2">
      <c r="B60" s="262" t="s">
        <v>2166</v>
      </c>
    </row>
    <row r="61" spans="1:2">
      <c r="B61" s="262" t="s">
        <v>1952</v>
      </c>
    </row>
    <row r="62" spans="1:2">
      <c r="B62" s="262" t="s">
        <v>2143</v>
      </c>
    </row>
    <row r="63" spans="1:2">
      <c r="B63" s="262" t="s">
        <v>2144</v>
      </c>
    </row>
    <row r="64" spans="1:2">
      <c r="B64" s="262" t="s">
        <v>2167</v>
      </c>
    </row>
    <row r="65" spans="2:2">
      <c r="B65" s="262" t="s">
        <v>2168</v>
      </c>
    </row>
    <row r="66" spans="2:2">
      <c r="B66" s="262" t="s">
        <v>2169</v>
      </c>
    </row>
    <row r="67" spans="2:2">
      <c r="B67" s="262" t="s">
        <v>2170</v>
      </c>
    </row>
    <row r="68" spans="2:2">
      <c r="B68" s="262" t="s">
        <v>2171</v>
      </c>
    </row>
    <row r="69" spans="2:2">
      <c r="B69" s="262" t="s">
        <v>2145</v>
      </c>
    </row>
    <row r="70" spans="2:2">
      <c r="B70" s="262" t="s">
        <v>1953</v>
      </c>
    </row>
    <row r="71" spans="2:2">
      <c r="B71" s="262" t="s">
        <v>1954</v>
      </c>
    </row>
    <row r="72" spans="2:2">
      <c r="B72" s="262" t="s">
        <v>2172</v>
      </c>
    </row>
    <row r="73" spans="2:2">
      <c r="B73" s="262" t="s">
        <v>2173</v>
      </c>
    </row>
    <row r="74" spans="2:2">
      <c r="B74" s="262" t="s">
        <v>2174</v>
      </c>
    </row>
    <row r="75" spans="2:2">
      <c r="B75" s="262" t="s">
        <v>2175</v>
      </c>
    </row>
    <row r="76" spans="2:2">
      <c r="B76" s="262" t="s">
        <v>2176</v>
      </c>
    </row>
    <row r="77" spans="2:2">
      <c r="B77" s="262" t="s">
        <v>2177</v>
      </c>
    </row>
    <row r="78" spans="2:2">
      <c r="B78" s="262" t="s">
        <v>2178</v>
      </c>
    </row>
    <row r="79" spans="2:2">
      <c r="B79" s="262" t="s">
        <v>2179</v>
      </c>
    </row>
    <row r="80" spans="2:2">
      <c r="B80" s="262" t="s">
        <v>2221</v>
      </c>
    </row>
    <row r="81" spans="2:2">
      <c r="B81" s="262" t="s">
        <v>1955</v>
      </c>
    </row>
    <row r="82" spans="2:2">
      <c r="B82" s="262" t="s">
        <v>1956</v>
      </c>
    </row>
    <row r="83" spans="2:2">
      <c r="B83" s="262" t="s">
        <v>1957</v>
      </c>
    </row>
    <row r="84" spans="2:2">
      <c r="B84" s="262" t="s">
        <v>1958</v>
      </c>
    </row>
    <row r="85" spans="2:2">
      <c r="B85" s="262" t="s">
        <v>1959</v>
      </c>
    </row>
    <row r="86" spans="2:2">
      <c r="B86" s="262" t="s">
        <v>2180</v>
      </c>
    </row>
    <row r="87" spans="2:2">
      <c r="B87" s="262" t="s">
        <v>1960</v>
      </c>
    </row>
    <row r="88" spans="2:2">
      <c r="B88" s="262" t="s">
        <v>1961</v>
      </c>
    </row>
    <row r="89" spans="2:2">
      <c r="B89" t="s">
        <v>2236</v>
      </c>
    </row>
    <row r="90" spans="2:2">
      <c r="B90" s="262" t="s">
        <v>1962</v>
      </c>
    </row>
    <row r="91" spans="2:2">
      <c r="B91" s="262" t="s">
        <v>2181</v>
      </c>
    </row>
    <row r="92" spans="2:2">
      <c r="B92" s="262" t="s">
        <v>2146</v>
      </c>
    </row>
    <row r="93" spans="2:2">
      <c r="B93" s="262" t="s">
        <v>2189</v>
      </c>
    </row>
    <row r="94" spans="2:2">
      <c r="B94" s="262" t="s">
        <v>2147</v>
      </c>
    </row>
    <row r="95" spans="2:2">
      <c r="B95" s="262" t="s">
        <v>2148</v>
      </c>
    </row>
    <row r="96" spans="2:2">
      <c r="B96" s="262" t="s">
        <v>2182</v>
      </c>
    </row>
    <row r="97" spans="2:4">
      <c r="B97" s="262" t="s">
        <v>1963</v>
      </c>
    </row>
    <row r="98" spans="2:4">
      <c r="B98" s="262" t="s">
        <v>2149</v>
      </c>
    </row>
    <row r="99" spans="2:4">
      <c r="B99" s="262" t="s">
        <v>1964</v>
      </c>
    </row>
    <row r="100" spans="2:4">
      <c r="B100" s="262" t="s">
        <v>1965</v>
      </c>
    </row>
    <row r="101" spans="2:4">
      <c r="B101" s="262" t="s">
        <v>1966</v>
      </c>
    </row>
    <row r="102" spans="2:4">
      <c r="B102" s="262" t="s">
        <v>2183</v>
      </c>
    </row>
    <row r="103" spans="2:4">
      <c r="B103" s="262" t="s">
        <v>1967</v>
      </c>
    </row>
    <row r="104" spans="2:4">
      <c r="B104" s="262" t="s">
        <v>2184</v>
      </c>
    </row>
    <row r="105" spans="2:4">
      <c r="B105" s="262" t="s">
        <v>1968</v>
      </c>
    </row>
    <row r="106" spans="2:4">
      <c r="B106" s="262" t="s">
        <v>2185</v>
      </c>
    </row>
    <row r="107" spans="2:4">
      <c r="B107" s="262" t="s">
        <v>2150</v>
      </c>
    </row>
    <row r="108" spans="2:4">
      <c r="B108" s="262" t="s">
        <v>2151</v>
      </c>
    </row>
    <row r="109" spans="2:4" s="262" customFormat="1">
      <c r="B109" s="262" t="s">
        <v>2152</v>
      </c>
      <c r="D109" s="265"/>
    </row>
    <row r="110" spans="2:4" s="262" customFormat="1">
      <c r="B110" s="262" t="s">
        <v>2165</v>
      </c>
      <c r="D110" s="265"/>
    </row>
    <row r="111" spans="2:4" s="262" customFormat="1">
      <c r="B111" s="262" t="s">
        <v>1969</v>
      </c>
      <c r="D111" s="265"/>
    </row>
    <row r="112" spans="2:4" s="262" customFormat="1">
      <c r="B112" s="262" t="s">
        <v>2186</v>
      </c>
      <c r="D112" s="265"/>
    </row>
    <row r="113" spans="1:4" s="262" customFormat="1">
      <c r="B113" s="262" t="s">
        <v>1970</v>
      </c>
      <c r="D113" s="265"/>
    </row>
    <row r="114" spans="1:4" s="262" customFormat="1">
      <c r="B114" s="262" t="s">
        <v>2153</v>
      </c>
      <c r="D114" s="265"/>
    </row>
    <row r="115" spans="1:4" s="262" customFormat="1">
      <c r="B115" s="262" t="s">
        <v>2154</v>
      </c>
      <c r="D115" s="265"/>
    </row>
    <row r="116" spans="1:4">
      <c r="B116" s="262" t="s">
        <v>1971</v>
      </c>
      <c r="D116" s="265"/>
    </row>
    <row r="117" spans="1:4">
      <c r="B117" s="262" t="s">
        <v>2187</v>
      </c>
      <c r="D117" s="265"/>
    </row>
    <row r="118" spans="1:4">
      <c r="B118" s="262" t="s">
        <v>2155</v>
      </c>
      <c r="D118" s="265"/>
    </row>
    <row r="119" spans="1:4">
      <c r="B119" s="262" t="s">
        <v>1972</v>
      </c>
      <c r="D119" s="265"/>
    </row>
    <row r="120" spans="1:4">
      <c r="B120" s="262" t="s">
        <v>2188</v>
      </c>
      <c r="D120" s="265"/>
    </row>
    <row r="121" spans="1:4">
      <c r="A121" s="231" t="s">
        <v>8</v>
      </c>
      <c r="B121" s="265"/>
      <c r="D121" s="265"/>
    </row>
    <row r="122" spans="1:4">
      <c r="D122" s="265"/>
    </row>
    <row r="123" spans="1:4">
      <c r="B123" s="253" t="s">
        <v>1886</v>
      </c>
      <c r="D123" s="265"/>
    </row>
    <row r="124" spans="1:4">
      <c r="B124" s="253" t="s">
        <v>1888</v>
      </c>
      <c r="D124" s="265"/>
    </row>
    <row r="125" spans="1:4">
      <c r="B125" s="253" t="s">
        <v>1889</v>
      </c>
      <c r="D125" s="265"/>
    </row>
    <row r="126" spans="1:4">
      <c r="B126" s="253" t="s">
        <v>1890</v>
      </c>
      <c r="D126" s="265"/>
    </row>
    <row r="127" spans="1:4">
      <c r="B127" s="253" t="s">
        <v>1891</v>
      </c>
      <c r="D127" s="265"/>
    </row>
    <row r="128" spans="1:4">
      <c r="B128" s="253" t="s">
        <v>1892</v>
      </c>
      <c r="D128" s="265"/>
    </row>
    <row r="129" spans="1:4">
      <c r="B129" s="253" t="s">
        <v>1893</v>
      </c>
      <c r="D129" s="265"/>
    </row>
    <row r="130" spans="1:4">
      <c r="B130" s="253" t="s">
        <v>1894</v>
      </c>
      <c r="D130" s="265"/>
    </row>
    <row r="131" spans="1:4">
      <c r="B131" s="253" t="s">
        <v>1895</v>
      </c>
      <c r="D131" s="265"/>
    </row>
    <row r="132" spans="1:4">
      <c r="B132" s="253" t="s">
        <v>1896</v>
      </c>
      <c r="D132" s="265"/>
    </row>
    <row r="133" spans="1:4">
      <c r="B133" s="253" t="s">
        <v>1897</v>
      </c>
      <c r="D133" s="265"/>
    </row>
    <row r="134" spans="1:4">
      <c r="B134" s="253" t="s">
        <v>2139</v>
      </c>
      <c r="D134" s="265"/>
    </row>
    <row r="135" spans="1:4">
      <c r="B135" s="253" t="s">
        <v>1898</v>
      </c>
      <c r="D135" s="265"/>
    </row>
    <row r="136" spans="1:4">
      <c r="B136" s="253" t="s">
        <v>1899</v>
      </c>
      <c r="D136" s="265"/>
    </row>
    <row r="137" spans="1:4">
      <c r="B137" s="253" t="s">
        <v>1900</v>
      </c>
      <c r="D137" s="265"/>
    </row>
    <row r="138" spans="1:4">
      <c r="A138" s="231" t="s">
        <v>1975</v>
      </c>
      <c r="B138" s="253" t="s">
        <v>1901</v>
      </c>
      <c r="D138" s="265"/>
    </row>
    <row r="139" spans="1:4">
      <c r="D139" s="265"/>
    </row>
    <row r="140" spans="1:4">
      <c r="B140" s="253" t="s">
        <v>1887</v>
      </c>
      <c r="D140" s="265"/>
    </row>
    <row r="141" spans="1:4">
      <c r="B141" s="253" t="s">
        <v>1974</v>
      </c>
      <c r="D141" s="265"/>
    </row>
    <row r="142" spans="1:4">
      <c r="A142" s="231" t="s">
        <v>2142</v>
      </c>
      <c r="B142" s="252" t="s">
        <v>2140</v>
      </c>
      <c r="D142" s="265"/>
    </row>
    <row r="143" spans="1:4">
      <c r="D143" s="265"/>
    </row>
    <row r="144" spans="1:4">
      <c r="B144" s="266" t="s">
        <v>1951</v>
      </c>
      <c r="D144" s="265"/>
    </row>
    <row r="145" spans="2:4">
      <c r="B145" s="266" t="s">
        <v>1952</v>
      </c>
      <c r="D145" s="265"/>
    </row>
    <row r="146" spans="2:4">
      <c r="B146" s="266" t="s">
        <v>2143</v>
      </c>
      <c r="D146" s="265"/>
    </row>
    <row r="147" spans="2:4">
      <c r="B147" s="266" t="s">
        <v>2144</v>
      </c>
      <c r="D147" s="265"/>
    </row>
    <row r="148" spans="2:4">
      <c r="B148" s="266" t="s">
        <v>2190</v>
      </c>
      <c r="D148" s="265"/>
    </row>
    <row r="149" spans="2:4">
      <c r="B149" s="266" t="s">
        <v>2191</v>
      </c>
      <c r="D149" s="265"/>
    </row>
    <row r="150" spans="2:4">
      <c r="B150" s="266" t="s">
        <v>2145</v>
      </c>
      <c r="D150" s="265"/>
    </row>
    <row r="151" spans="2:4">
      <c r="B151" s="266" t="s">
        <v>1953</v>
      </c>
      <c r="D151" s="265"/>
    </row>
    <row r="152" spans="2:4">
      <c r="B152" s="266" t="s">
        <v>1954</v>
      </c>
      <c r="D152" s="265"/>
    </row>
    <row r="153" spans="2:4">
      <c r="B153" s="266" t="s">
        <v>2192</v>
      </c>
      <c r="D153" s="265"/>
    </row>
    <row r="154" spans="2:4">
      <c r="B154" s="266" t="s">
        <v>2193</v>
      </c>
      <c r="D154" s="265"/>
    </row>
    <row r="155" spans="2:4">
      <c r="B155" s="266" t="s">
        <v>2194</v>
      </c>
      <c r="D155" s="265"/>
    </row>
    <row r="156" spans="2:4">
      <c r="B156" s="266" t="s">
        <v>2195</v>
      </c>
      <c r="D156" s="265"/>
    </row>
    <row r="157" spans="2:4">
      <c r="B157" s="266" t="s">
        <v>2196</v>
      </c>
      <c r="D157" s="265"/>
    </row>
    <row r="158" spans="2:4">
      <c r="B158" s="266" t="s">
        <v>2197</v>
      </c>
      <c r="D158" s="265"/>
    </row>
    <row r="159" spans="2:4">
      <c r="B159" s="266" t="s">
        <v>2198</v>
      </c>
      <c r="D159" s="265"/>
    </row>
    <row r="160" spans="2:4">
      <c r="B160" s="266" t="s">
        <v>2199</v>
      </c>
      <c r="D160" s="265"/>
    </row>
    <row r="161" spans="2:4">
      <c r="B161" s="266" t="s">
        <v>2200</v>
      </c>
      <c r="D161" s="265"/>
    </row>
    <row r="162" spans="2:4">
      <c r="B162" s="266" t="s">
        <v>2201</v>
      </c>
      <c r="D162" s="265"/>
    </row>
    <row r="163" spans="2:4">
      <c r="B163" s="266" t="s">
        <v>1955</v>
      </c>
      <c r="D163" s="265"/>
    </row>
    <row r="164" spans="2:4">
      <c r="B164" s="266" t="s">
        <v>1956</v>
      </c>
      <c r="D164" s="265"/>
    </row>
    <row r="165" spans="2:4">
      <c r="B165" s="266" t="s">
        <v>1957</v>
      </c>
      <c r="D165" s="265"/>
    </row>
    <row r="166" spans="2:4">
      <c r="B166" s="266" t="s">
        <v>1958</v>
      </c>
      <c r="D166" s="265"/>
    </row>
    <row r="167" spans="2:4">
      <c r="B167" s="266" t="s">
        <v>1959</v>
      </c>
      <c r="D167" s="265"/>
    </row>
    <row r="168" spans="2:4">
      <c r="B168" s="266" t="s">
        <v>1960</v>
      </c>
      <c r="D168" s="265"/>
    </row>
    <row r="169" spans="2:4">
      <c r="B169" s="266" t="s">
        <v>1961</v>
      </c>
      <c r="D169" s="265"/>
    </row>
    <row r="170" spans="2:4">
      <c r="B170" s="266" t="s">
        <v>2202</v>
      </c>
      <c r="D170" s="265"/>
    </row>
    <row r="171" spans="2:4">
      <c r="B171" s="266" t="s">
        <v>2203</v>
      </c>
      <c r="D171" s="265"/>
    </row>
    <row r="172" spans="2:4">
      <c r="B172" s="266" t="s">
        <v>2204</v>
      </c>
      <c r="D172" s="265"/>
    </row>
    <row r="173" spans="2:4">
      <c r="B173" s="266" t="s">
        <v>2205</v>
      </c>
      <c r="D173" s="265"/>
    </row>
    <row r="174" spans="2:4">
      <c r="B174" t="s">
        <v>2236</v>
      </c>
      <c r="D174" s="265"/>
    </row>
    <row r="175" spans="2:4">
      <c r="B175" s="266" t="s">
        <v>2206</v>
      </c>
      <c r="D175" s="265"/>
    </row>
    <row r="176" spans="2:4">
      <c r="B176" s="266" t="s">
        <v>1962</v>
      </c>
      <c r="D176" s="265"/>
    </row>
    <row r="177" spans="2:4">
      <c r="B177" s="266" t="s">
        <v>2146</v>
      </c>
      <c r="D177" s="265"/>
    </row>
    <row r="178" spans="2:4">
      <c r="B178" s="266" t="s">
        <v>2207</v>
      </c>
      <c r="D178" s="265"/>
    </row>
    <row r="179" spans="2:4">
      <c r="B179" s="266" t="s">
        <v>2208</v>
      </c>
      <c r="D179" s="265"/>
    </row>
    <row r="180" spans="2:4">
      <c r="B180" s="266" t="s">
        <v>2209</v>
      </c>
      <c r="D180" s="265"/>
    </row>
    <row r="181" spans="2:4">
      <c r="B181" s="266" t="s">
        <v>2147</v>
      </c>
      <c r="D181" s="265"/>
    </row>
    <row r="182" spans="2:4">
      <c r="B182" s="266" t="s">
        <v>2210</v>
      </c>
    </row>
    <row r="183" spans="2:4">
      <c r="B183" s="266" t="s">
        <v>2211</v>
      </c>
    </row>
    <row r="184" spans="2:4">
      <c r="B184" s="266" t="s">
        <v>2212</v>
      </c>
    </row>
    <row r="185" spans="2:4">
      <c r="B185" s="266" t="s">
        <v>2213</v>
      </c>
    </row>
    <row r="186" spans="2:4">
      <c r="B186" s="266" t="s">
        <v>2214</v>
      </c>
    </row>
    <row r="187" spans="2:4">
      <c r="B187" s="266" t="s">
        <v>2215</v>
      </c>
    </row>
    <row r="188" spans="2:4">
      <c r="B188" s="266" t="s">
        <v>2148</v>
      </c>
    </row>
    <row r="189" spans="2:4">
      <c r="B189" s="266" t="s">
        <v>2216</v>
      </c>
    </row>
    <row r="190" spans="2:4">
      <c r="B190" s="266" t="s">
        <v>1963</v>
      </c>
    </row>
    <row r="191" spans="2:4">
      <c r="B191" s="266" t="s">
        <v>2149</v>
      </c>
    </row>
    <row r="192" spans="2:4">
      <c r="B192" s="266" t="s">
        <v>1964</v>
      </c>
    </row>
    <row r="193" spans="2:2">
      <c r="B193" s="266" t="s">
        <v>1965</v>
      </c>
    </row>
    <row r="194" spans="2:2">
      <c r="B194" s="266" t="s">
        <v>1966</v>
      </c>
    </row>
    <row r="195" spans="2:2">
      <c r="B195" s="266" t="s">
        <v>1967</v>
      </c>
    </row>
    <row r="196" spans="2:2">
      <c r="B196" s="266" t="s">
        <v>1968</v>
      </c>
    </row>
    <row r="197" spans="2:2">
      <c r="B197" s="266" t="s">
        <v>2217</v>
      </c>
    </row>
    <row r="198" spans="2:2">
      <c r="B198" s="266" t="s">
        <v>2150</v>
      </c>
    </row>
    <row r="199" spans="2:2">
      <c r="B199" s="266" t="s">
        <v>2151</v>
      </c>
    </row>
    <row r="200" spans="2:2">
      <c r="B200" s="266" t="s">
        <v>2152</v>
      </c>
    </row>
    <row r="201" spans="2:2">
      <c r="B201" s="266" t="s">
        <v>1969</v>
      </c>
    </row>
    <row r="202" spans="2:2">
      <c r="B202" s="266" t="s">
        <v>2218</v>
      </c>
    </row>
    <row r="203" spans="2:2">
      <c r="B203" s="266" t="s">
        <v>1970</v>
      </c>
    </row>
    <row r="204" spans="2:2">
      <c r="B204" s="266" t="s">
        <v>2153</v>
      </c>
    </row>
    <row r="205" spans="2:2">
      <c r="B205" s="266" t="s">
        <v>2154</v>
      </c>
    </row>
    <row r="206" spans="2:2">
      <c r="B206" s="266" t="s">
        <v>1971</v>
      </c>
    </row>
    <row r="207" spans="2:2">
      <c r="B207" s="266" t="s">
        <v>2219</v>
      </c>
    </row>
    <row r="208" spans="2:2">
      <c r="B208" s="266" t="s">
        <v>2220</v>
      </c>
    </row>
    <row r="209" spans="2:2">
      <c r="B209" s="266" t="s">
        <v>2155</v>
      </c>
    </row>
    <row r="210" spans="2:2">
      <c r="B210" s="266" t="s">
        <v>1972</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tabSelected="1" zoomScaleNormal="100" workbookViewId="0">
      <pane xSplit="3" ySplit="6" topLeftCell="D7" activePane="bottomRight" state="frozen"/>
      <selection pane="topRight" activeCell="D1" sqref="D1"/>
      <selection pane="bottomLeft" activeCell="A6" sqref="A6"/>
      <selection pane="bottomRight" activeCell="H3" sqref="H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4" width="16" style="55" customWidth="1"/>
    <col min="15"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435</v>
      </c>
      <c r="K1" s="5" t="s">
        <v>592</v>
      </c>
      <c r="L1" s="5" t="s">
        <v>2244</v>
      </c>
      <c r="M1" s="5" t="s">
        <v>1735</v>
      </c>
      <c r="N1" s="5" t="s">
        <v>1766</v>
      </c>
    </row>
    <row r="2" spans="1:71">
      <c r="A2" s="190" t="s">
        <v>828</v>
      </c>
      <c r="B2" s="1" t="s">
        <v>2251</v>
      </c>
      <c r="C2" s="1" t="s">
        <v>443</v>
      </c>
      <c r="D2" s="3" t="s">
        <v>443</v>
      </c>
      <c r="E2" s="116" t="s">
        <v>2252</v>
      </c>
      <c r="F2" s="2" t="s">
        <v>30</v>
      </c>
      <c r="G2" s="1" t="s">
        <v>33</v>
      </c>
      <c r="H2" s="3">
        <v>43066</v>
      </c>
      <c r="I2" s="7" t="s">
        <v>35</v>
      </c>
      <c r="J2" s="164" t="str">
        <f>IF(C2="-","",VLOOKUP(C2,StarCAM_Issuers_Table,2,0))</f>
        <v>SHB</v>
      </c>
      <c r="K2" s="87" t="str">
        <f>IF(D2="-","",VLOOKUP(D2,Market_Maker_Table,2,0))</f>
        <v>SHB</v>
      </c>
      <c r="L2" s="267">
        <v>0</v>
      </c>
      <c r="M2" s="1">
        <v>1300</v>
      </c>
      <c r="N2" s="222" t="s">
        <v>1750</v>
      </c>
    </row>
    <row r="3" spans="1:71">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72" t="s">
        <v>995</v>
      </c>
      <c r="W5" s="273"/>
      <c r="X5" s="273"/>
      <c r="Y5" s="273"/>
      <c r="Z5" s="273"/>
      <c r="AA5" s="272" t="s">
        <v>1049</v>
      </c>
      <c r="AB5" s="273"/>
      <c r="AC5" s="273"/>
      <c r="AD5" s="273"/>
      <c r="AE5" s="273"/>
      <c r="AF5" s="272" t="s">
        <v>1050</v>
      </c>
      <c r="AG5" s="273"/>
      <c r="AH5" s="273"/>
      <c r="AI5" s="273"/>
      <c r="AJ5" s="273"/>
      <c r="AK5" s="272" t="s">
        <v>1051</v>
      </c>
      <c r="AL5" s="273"/>
      <c r="AM5" s="273"/>
      <c r="AN5" s="273"/>
      <c r="AO5" s="273"/>
      <c r="AP5" s="272" t="s">
        <v>1052</v>
      </c>
      <c r="AQ5" s="273"/>
      <c r="AR5" s="273"/>
      <c r="AS5" s="273"/>
      <c r="AT5" s="273"/>
      <c r="AU5" s="272" t="s">
        <v>1053</v>
      </c>
      <c r="AV5" s="273"/>
      <c r="AW5" s="273"/>
      <c r="AX5" s="273"/>
      <c r="AY5" s="273"/>
      <c r="AZ5" s="272" t="s">
        <v>1054</v>
      </c>
      <c r="BA5" s="273"/>
      <c r="BB5" s="273"/>
      <c r="BC5" s="273"/>
      <c r="BD5" s="273"/>
      <c r="BE5" s="272" t="s">
        <v>1055</v>
      </c>
      <c r="BF5" s="273"/>
      <c r="BG5" s="273"/>
      <c r="BH5" s="273"/>
      <c r="BI5" s="273"/>
      <c r="BJ5" s="272" t="s">
        <v>1056</v>
      </c>
      <c r="BK5" s="273"/>
      <c r="BL5" s="273"/>
      <c r="BM5" s="273"/>
      <c r="BN5" s="273"/>
      <c r="BO5" s="272" t="s">
        <v>1057</v>
      </c>
      <c r="BP5" s="273"/>
      <c r="BQ5" s="273"/>
      <c r="BR5" s="273"/>
      <c r="BS5" s="273"/>
    </row>
    <row r="6" spans="1:71" ht="76.5">
      <c r="A6" s="5" t="s">
        <v>9</v>
      </c>
      <c r="B6" s="5" t="s">
        <v>1732</v>
      </c>
      <c r="C6" s="5" t="s">
        <v>10</v>
      </c>
      <c r="D6" s="5" t="s">
        <v>11</v>
      </c>
      <c r="E6" s="5" t="s">
        <v>1986</v>
      </c>
      <c r="F6" s="5" t="s">
        <v>1987</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t="s">
        <v>2253</v>
      </c>
      <c r="B7" s="120"/>
      <c r="C7" s="194" t="s">
        <v>2253</v>
      </c>
      <c r="D7" s="194" t="s">
        <v>2254</v>
      </c>
      <c r="E7" s="120"/>
      <c r="F7" s="120"/>
      <c r="G7" s="190" t="s">
        <v>833</v>
      </c>
      <c r="H7" s="190"/>
      <c r="I7" s="190" t="s">
        <v>35</v>
      </c>
      <c r="J7" s="191">
        <v>52343</v>
      </c>
      <c r="K7" s="191">
        <v>52343</v>
      </c>
      <c r="L7" s="191">
        <v>52362</v>
      </c>
      <c r="M7" s="192">
        <v>50000000</v>
      </c>
      <c r="N7" s="214"/>
      <c r="O7" s="194"/>
      <c r="P7" s="194"/>
      <c r="Q7" s="194"/>
      <c r="R7" s="191"/>
      <c r="S7" s="191"/>
      <c r="T7" s="194"/>
      <c r="U7" s="194"/>
      <c r="V7" s="190" t="s">
        <v>849</v>
      </c>
      <c r="W7" s="268" t="s">
        <v>47</v>
      </c>
      <c r="X7" s="190" t="s">
        <v>48</v>
      </c>
      <c r="Y7" s="196"/>
      <c r="Z7" s="194">
        <v>100</v>
      </c>
      <c r="AA7" s="190"/>
      <c r="AB7" s="190"/>
      <c r="AC7" s="190"/>
      <c r="AD7" s="196"/>
      <c r="AE7" s="194"/>
      <c r="AF7" s="190"/>
      <c r="AG7" s="190"/>
      <c r="AH7" s="190" t="str">
        <f t="shared" ref="AH7:AH69" si="0">IF(ISERROR(VLOOKUP(AG7,WC_ISIN_Lookup,2,)),"",VLOOKUP(AG7,WC_ISIN_Lookup,2,))</f>
        <v/>
      </c>
      <c r="AI7" s="196"/>
      <c r="AJ7" s="194"/>
      <c r="AK7" s="190"/>
      <c r="AL7" s="190"/>
      <c r="AM7" s="190" t="str">
        <f t="shared" ref="AM7:AM69" si="1">IF(ISERROR(VLOOKUP(AL7,WC_ISIN_Lookup,2,)),"",VLOOKUP(AL7,WC_ISIN_Lookup,2,))</f>
        <v/>
      </c>
      <c r="AN7" s="196"/>
      <c r="AO7" s="194"/>
      <c r="AP7" s="190"/>
      <c r="AQ7" s="190"/>
      <c r="AR7" s="190" t="str">
        <f t="shared" ref="AR7:AR69" si="2">IF(ISERROR(VLOOKUP(AQ7,WC_ISIN_Lookup,2,)),"",VLOOKUP(AQ7,WC_ISIN_Lookup,2,))</f>
        <v/>
      </c>
      <c r="AS7" s="196"/>
      <c r="AT7" s="194"/>
      <c r="AU7" s="190"/>
      <c r="AV7" s="190"/>
      <c r="AW7" s="190" t="str">
        <f t="shared" ref="AW7:AW69" si="3">IF(ISERROR(VLOOKUP(AV7,WC_ISIN_Lookup,2,)),"",VLOOKUP(AV7,WC_ISIN_Lookup,2,))</f>
        <v/>
      </c>
      <c r="AX7" s="196"/>
      <c r="AY7" s="194"/>
      <c r="AZ7" s="190"/>
      <c r="BA7" s="190"/>
      <c r="BB7" s="190" t="str">
        <f t="shared" ref="BB7:BB69" si="4">IF(ISERROR(VLOOKUP(BA7,WC_ISIN_Lookup,2,)),"",VLOOKUP(BA7,WC_ISIN_Lookup,2,))</f>
        <v/>
      </c>
      <c r="BC7" s="196"/>
      <c r="BD7" s="194"/>
      <c r="BE7" s="190"/>
      <c r="BF7" s="190"/>
      <c r="BG7" s="190" t="str">
        <f t="shared" ref="BG7:BG69" si="5">IF(ISERROR(VLOOKUP(BF7,WC_ISIN_Lookup,2,)),"",VLOOKUP(BF7,WC_ISIN_Lookup,2,))</f>
        <v/>
      </c>
      <c r="BH7" s="196"/>
      <c r="BI7" s="194"/>
      <c r="BJ7" s="190"/>
      <c r="BK7" s="190"/>
      <c r="BL7" s="190" t="str">
        <f t="shared" ref="BL7:BL69" si="6">IF(ISERROR(VLOOKUP(BK7,WC_ISIN_Lookup,2,)),"",VLOOKUP(BK7,WC_ISIN_Lookup,2,))</f>
        <v/>
      </c>
      <c r="BM7" s="196"/>
      <c r="BN7" s="194"/>
      <c r="BO7" s="190"/>
      <c r="BP7" s="190"/>
      <c r="BQ7" s="190" t="str">
        <f t="shared" ref="BQ7:BQ69" si="7">IF(ISERROR(VLOOKUP(BP7,WC_ISIN_Lookup,2,)),"",VLOOKUP(BP7,WC_ISIN_Lookup,2,))</f>
        <v/>
      </c>
      <c r="BR7" s="196"/>
      <c r="BS7" s="194"/>
    </row>
    <row r="8" spans="1:71" ht="15">
      <c r="A8" s="120"/>
      <c r="B8" s="120"/>
      <c r="C8" s="120"/>
      <c r="D8" s="120"/>
      <c r="E8" s="120"/>
      <c r="F8" s="120"/>
      <c r="G8" s="120"/>
      <c r="H8" s="190"/>
      <c r="I8" s="190"/>
      <c r="J8" s="191"/>
      <c r="K8" s="191"/>
      <c r="L8" s="191"/>
      <c r="M8" s="192"/>
      <c r="N8" s="214"/>
      <c r="O8" s="194"/>
      <c r="P8" s="194"/>
      <c r="Q8" s="194"/>
      <c r="R8" s="191"/>
      <c r="S8" s="191"/>
      <c r="T8" s="194"/>
      <c r="U8" s="194"/>
      <c r="V8" s="190"/>
      <c r="W8" s="190"/>
      <c r="X8" s="190" t="str">
        <f t="shared" ref="X8:X70" si="8">IF(ISERROR(VLOOKUP(W8,WC_ISIN_Lookup,2,)),"",VLOOKUP(W8,WC_ISIN_Lookup,2,))</f>
        <v/>
      </c>
      <c r="Y8" s="196"/>
      <c r="Z8" s="194"/>
      <c r="AA8" s="190"/>
      <c r="AB8" s="190"/>
      <c r="AC8" s="190" t="str">
        <f t="shared" ref="AC8:AC69" si="9">IF(ISERROR(VLOOKUP(AB8,WC_ISIN_Lookup,2,)),"",VLOOKUP(AB8,WC_ISIN_Lookup,2,))</f>
        <v/>
      </c>
      <c r="AD8" s="196"/>
      <c r="AE8" s="194"/>
      <c r="AF8" s="190"/>
      <c r="AG8" s="190"/>
      <c r="AH8" s="190" t="str">
        <f t="shared" si="0"/>
        <v/>
      </c>
      <c r="AI8" s="196"/>
      <c r="AJ8" s="194"/>
      <c r="AK8" s="190"/>
      <c r="AL8" s="190"/>
      <c r="AM8" s="190" t="str">
        <f t="shared" si="1"/>
        <v/>
      </c>
      <c r="AN8" s="196"/>
      <c r="AO8" s="194"/>
      <c r="AP8" s="190"/>
      <c r="AQ8" s="190"/>
      <c r="AR8" s="190" t="str">
        <f t="shared" si="2"/>
        <v/>
      </c>
      <c r="AS8" s="196"/>
      <c r="AT8" s="194"/>
      <c r="AU8" s="190"/>
      <c r="AV8" s="190"/>
      <c r="AW8" s="190" t="str">
        <f t="shared" si="3"/>
        <v/>
      </c>
      <c r="AX8" s="196"/>
      <c r="AY8" s="194"/>
      <c r="AZ8" s="190"/>
      <c r="BA8" s="190"/>
      <c r="BB8" s="190" t="str">
        <f t="shared" si="4"/>
        <v/>
      </c>
      <c r="BC8" s="196"/>
      <c r="BD8" s="194"/>
      <c r="BE8" s="190"/>
      <c r="BF8" s="190"/>
      <c r="BG8" s="190" t="str">
        <f t="shared" si="5"/>
        <v/>
      </c>
      <c r="BH8" s="196"/>
      <c r="BI8" s="194"/>
      <c r="BJ8" s="190"/>
      <c r="BK8" s="190"/>
      <c r="BL8" s="190" t="str">
        <f t="shared" si="6"/>
        <v/>
      </c>
      <c r="BM8" s="196"/>
      <c r="BN8" s="194"/>
      <c r="BO8" s="190"/>
      <c r="BP8" s="190"/>
      <c r="BQ8" s="190" t="str">
        <f t="shared" si="7"/>
        <v/>
      </c>
      <c r="BR8" s="196"/>
      <c r="BS8" s="194"/>
    </row>
    <row r="9" spans="1:71" ht="15">
      <c r="A9" s="120"/>
      <c r="B9" s="120"/>
      <c r="C9" s="120"/>
      <c r="D9" s="120"/>
      <c r="E9" s="120"/>
      <c r="F9" s="120"/>
      <c r="G9" s="120"/>
      <c r="H9" s="190"/>
      <c r="I9" s="190"/>
      <c r="J9" s="191"/>
      <c r="K9" s="191"/>
      <c r="L9" s="191"/>
      <c r="M9" s="192"/>
      <c r="N9" s="214"/>
      <c r="O9" s="194"/>
      <c r="P9" s="194"/>
      <c r="Q9" s="194"/>
      <c r="R9" s="191"/>
      <c r="S9" s="191"/>
      <c r="T9" s="194"/>
      <c r="U9" s="194"/>
      <c r="V9" s="190"/>
      <c r="W9" s="190"/>
      <c r="X9" s="190" t="str">
        <f t="shared" si="8"/>
        <v/>
      </c>
      <c r="Y9" s="196"/>
      <c r="Z9" s="194"/>
      <c r="AA9" s="190"/>
      <c r="AB9" s="190"/>
      <c r="AC9" s="190" t="str">
        <f t="shared" si="9"/>
        <v/>
      </c>
      <c r="AD9" s="196"/>
      <c r="AE9" s="194"/>
      <c r="AF9" s="190"/>
      <c r="AG9" s="190"/>
      <c r="AH9" s="190" t="str">
        <f t="shared" si="0"/>
        <v/>
      </c>
      <c r="AI9" s="196"/>
      <c r="AJ9" s="194"/>
      <c r="AK9" s="190"/>
      <c r="AL9" s="190"/>
      <c r="AM9" s="190" t="str">
        <f t="shared" si="1"/>
        <v/>
      </c>
      <c r="AN9" s="196"/>
      <c r="AO9" s="194"/>
      <c r="AP9" s="190"/>
      <c r="AQ9" s="190"/>
      <c r="AR9" s="190" t="str">
        <f t="shared" si="2"/>
        <v/>
      </c>
      <c r="AS9" s="196"/>
      <c r="AT9" s="194"/>
      <c r="AU9" s="190"/>
      <c r="AV9" s="190"/>
      <c r="AW9" s="190" t="str">
        <f t="shared" si="3"/>
        <v/>
      </c>
      <c r="AX9" s="196"/>
      <c r="AY9" s="194"/>
      <c r="AZ9" s="190"/>
      <c r="BA9" s="190"/>
      <c r="BB9" s="190" t="str">
        <f t="shared" si="4"/>
        <v/>
      </c>
      <c r="BC9" s="196"/>
      <c r="BD9" s="194"/>
      <c r="BE9" s="190"/>
      <c r="BF9" s="190"/>
      <c r="BG9" s="190" t="str">
        <f t="shared" si="5"/>
        <v/>
      </c>
      <c r="BH9" s="196"/>
      <c r="BI9" s="194"/>
      <c r="BJ9" s="190"/>
      <c r="BK9" s="190"/>
      <c r="BL9" s="190" t="str">
        <f t="shared" si="6"/>
        <v/>
      </c>
      <c r="BM9" s="196"/>
      <c r="BN9" s="194"/>
      <c r="BO9" s="190"/>
      <c r="BP9" s="190"/>
      <c r="BQ9" s="190" t="str">
        <f t="shared" si="7"/>
        <v/>
      </c>
      <c r="BR9" s="196"/>
      <c r="BS9" s="194"/>
    </row>
    <row r="10" spans="1:71" ht="15">
      <c r="A10" s="120"/>
      <c r="B10" s="120"/>
      <c r="C10" s="120"/>
      <c r="D10" s="120"/>
      <c r="E10" s="120"/>
      <c r="F10" s="120"/>
      <c r="G10" s="120"/>
      <c r="H10" s="190"/>
      <c r="I10" s="190"/>
      <c r="J10" s="191"/>
      <c r="K10" s="191"/>
      <c r="L10" s="191"/>
      <c r="M10" s="192"/>
      <c r="N10" s="214"/>
      <c r="O10" s="194"/>
      <c r="P10" s="194"/>
      <c r="Q10" s="194"/>
      <c r="R10" s="191"/>
      <c r="S10" s="191"/>
      <c r="T10" s="194"/>
      <c r="U10" s="194"/>
      <c r="V10" s="190"/>
      <c r="W10" s="190"/>
      <c r="X10" s="190" t="str">
        <f t="shared" si="8"/>
        <v/>
      </c>
      <c r="Y10" s="196"/>
      <c r="Z10" s="194"/>
      <c r="AA10" s="190"/>
      <c r="AB10" s="190"/>
      <c r="AC10" s="190" t="str">
        <f t="shared" si="9"/>
        <v/>
      </c>
      <c r="AD10" s="196"/>
      <c r="AE10" s="194"/>
      <c r="AF10" s="190"/>
      <c r="AG10" s="190"/>
      <c r="AH10" s="190" t="str">
        <f t="shared" si="0"/>
        <v/>
      </c>
      <c r="AI10" s="196"/>
      <c r="AJ10" s="194"/>
      <c r="AK10" s="190"/>
      <c r="AL10" s="190"/>
      <c r="AM10" s="190" t="str">
        <f t="shared" si="1"/>
        <v/>
      </c>
      <c r="AN10" s="196"/>
      <c r="AO10" s="194"/>
      <c r="AP10" s="190"/>
      <c r="AQ10" s="190"/>
      <c r="AR10" s="190" t="str">
        <f t="shared" si="2"/>
        <v/>
      </c>
      <c r="AS10" s="196"/>
      <c r="AT10" s="194"/>
      <c r="AU10" s="190"/>
      <c r="AV10" s="190"/>
      <c r="AW10" s="190" t="str">
        <f t="shared" si="3"/>
        <v/>
      </c>
      <c r="AX10" s="196"/>
      <c r="AY10" s="194"/>
      <c r="AZ10" s="190"/>
      <c r="BA10" s="190"/>
      <c r="BB10" s="190" t="str">
        <f t="shared" si="4"/>
        <v/>
      </c>
      <c r="BC10" s="196"/>
      <c r="BD10" s="194"/>
      <c r="BE10" s="190"/>
      <c r="BF10" s="190"/>
      <c r="BG10" s="190" t="str">
        <f t="shared" si="5"/>
        <v/>
      </c>
      <c r="BH10" s="196"/>
      <c r="BI10" s="194"/>
      <c r="BJ10" s="190"/>
      <c r="BK10" s="190"/>
      <c r="BL10" s="190" t="str">
        <f t="shared" si="6"/>
        <v/>
      </c>
      <c r="BM10" s="196"/>
      <c r="BN10" s="194"/>
      <c r="BO10" s="190"/>
      <c r="BP10" s="190"/>
      <c r="BQ10" s="190" t="str">
        <f t="shared" si="7"/>
        <v/>
      </c>
      <c r="BR10" s="196"/>
      <c r="BS10" s="194"/>
    </row>
    <row r="11" spans="1:71" ht="15">
      <c r="A11" s="120"/>
      <c r="B11" s="120"/>
      <c r="C11" s="120"/>
      <c r="D11" s="120"/>
      <c r="E11" s="120"/>
      <c r="F11" s="120"/>
      <c r="G11" s="120"/>
      <c r="H11" s="190"/>
      <c r="I11" s="190"/>
      <c r="J11" s="191"/>
      <c r="K11" s="191"/>
      <c r="L11" s="191"/>
      <c r="M11" s="192"/>
      <c r="N11" s="214"/>
      <c r="O11" s="194"/>
      <c r="P11" s="194"/>
      <c r="Q11" s="194"/>
      <c r="R11" s="191"/>
      <c r="S11" s="191"/>
      <c r="T11" s="194"/>
      <c r="U11" s="194"/>
      <c r="V11" s="190"/>
      <c r="W11" s="190"/>
      <c r="X11" s="190" t="str">
        <f t="shared" si="8"/>
        <v/>
      </c>
      <c r="Y11" s="196"/>
      <c r="Z11" s="194"/>
      <c r="AA11" s="190"/>
      <c r="AB11" s="190"/>
      <c r="AC11" s="190" t="str">
        <f t="shared" si="9"/>
        <v/>
      </c>
      <c r="AD11" s="196"/>
      <c r="AE11" s="194"/>
      <c r="AF11" s="190"/>
      <c r="AG11" s="190"/>
      <c r="AH11" s="190" t="str">
        <f t="shared" si="0"/>
        <v/>
      </c>
      <c r="AI11" s="196"/>
      <c r="AJ11" s="194"/>
      <c r="AK11" s="190"/>
      <c r="AL11" s="190"/>
      <c r="AM11" s="190" t="str">
        <f t="shared" si="1"/>
        <v/>
      </c>
      <c r="AN11" s="196"/>
      <c r="AO11" s="194"/>
      <c r="AP11" s="190"/>
      <c r="AQ11" s="190"/>
      <c r="AR11" s="190" t="str">
        <f t="shared" si="2"/>
        <v/>
      </c>
      <c r="AS11" s="196"/>
      <c r="AT11" s="194"/>
      <c r="AU11" s="190"/>
      <c r="AV11" s="190"/>
      <c r="AW11" s="190" t="str">
        <f t="shared" si="3"/>
        <v/>
      </c>
      <c r="AX11" s="196"/>
      <c r="AY11" s="194"/>
      <c r="AZ11" s="190"/>
      <c r="BA11" s="190"/>
      <c r="BB11" s="190" t="str">
        <f t="shared" si="4"/>
        <v/>
      </c>
      <c r="BC11" s="196"/>
      <c r="BD11" s="194"/>
      <c r="BE11" s="190"/>
      <c r="BF11" s="190"/>
      <c r="BG11" s="190" t="str">
        <f t="shared" si="5"/>
        <v/>
      </c>
      <c r="BH11" s="196"/>
      <c r="BI11" s="194"/>
      <c r="BJ11" s="190"/>
      <c r="BK11" s="190"/>
      <c r="BL11" s="190" t="str">
        <f t="shared" si="6"/>
        <v/>
      </c>
      <c r="BM11" s="196"/>
      <c r="BN11" s="194"/>
      <c r="BO11" s="190"/>
      <c r="BP11" s="190"/>
      <c r="BQ11" s="190" t="str">
        <f t="shared" si="7"/>
        <v/>
      </c>
      <c r="BR11" s="196"/>
      <c r="BS11" s="194"/>
    </row>
    <row r="12" spans="1:71" ht="15">
      <c r="A12" s="120"/>
      <c r="B12" s="120"/>
      <c r="C12" s="120"/>
      <c r="D12" s="120"/>
      <c r="E12" s="120"/>
      <c r="F12" s="120"/>
      <c r="G12" s="120"/>
      <c r="H12" s="190"/>
      <c r="I12" s="190"/>
      <c r="J12" s="191"/>
      <c r="K12" s="191"/>
      <c r="L12" s="191"/>
      <c r="M12" s="192"/>
      <c r="N12" s="214"/>
      <c r="O12" s="194"/>
      <c r="P12" s="194"/>
      <c r="Q12" s="194"/>
      <c r="R12" s="191"/>
      <c r="S12" s="191"/>
      <c r="T12" s="194"/>
      <c r="U12" s="194"/>
      <c r="V12" s="190"/>
      <c r="W12" s="190"/>
      <c r="X12" s="190" t="str">
        <f t="shared" si="8"/>
        <v/>
      </c>
      <c r="Y12" s="196"/>
      <c r="Z12" s="194"/>
      <c r="AA12" s="190"/>
      <c r="AB12" s="190"/>
      <c r="AC12" s="190" t="str">
        <f t="shared" si="9"/>
        <v/>
      </c>
      <c r="AD12" s="196"/>
      <c r="AE12" s="194"/>
      <c r="AF12" s="190"/>
      <c r="AG12" s="190"/>
      <c r="AH12" s="190" t="str">
        <f t="shared" si="0"/>
        <v/>
      </c>
      <c r="AI12" s="196"/>
      <c r="AJ12" s="194"/>
      <c r="AK12" s="190"/>
      <c r="AL12" s="190"/>
      <c r="AM12" s="190" t="str">
        <f t="shared" si="1"/>
        <v/>
      </c>
      <c r="AN12" s="196"/>
      <c r="AO12" s="194"/>
      <c r="AP12" s="190"/>
      <c r="AQ12" s="190"/>
      <c r="AR12" s="190" t="str">
        <f t="shared" si="2"/>
        <v/>
      </c>
      <c r="AS12" s="196"/>
      <c r="AT12" s="194"/>
      <c r="AU12" s="190"/>
      <c r="AV12" s="190"/>
      <c r="AW12" s="190" t="str">
        <f t="shared" si="3"/>
        <v/>
      </c>
      <c r="AX12" s="196"/>
      <c r="AY12" s="194"/>
      <c r="AZ12" s="190"/>
      <c r="BA12" s="190"/>
      <c r="BB12" s="190" t="str">
        <f t="shared" si="4"/>
        <v/>
      </c>
      <c r="BC12" s="196"/>
      <c r="BD12" s="194"/>
      <c r="BE12" s="190"/>
      <c r="BF12" s="190"/>
      <c r="BG12" s="190" t="str">
        <f t="shared" si="5"/>
        <v/>
      </c>
      <c r="BH12" s="196"/>
      <c r="BI12" s="194"/>
      <c r="BJ12" s="190"/>
      <c r="BK12" s="190"/>
      <c r="BL12" s="190" t="str">
        <f t="shared" si="6"/>
        <v/>
      </c>
      <c r="BM12" s="196"/>
      <c r="BN12" s="194"/>
      <c r="BO12" s="190"/>
      <c r="BP12" s="190"/>
      <c r="BQ12" s="190" t="str">
        <f t="shared" si="7"/>
        <v/>
      </c>
      <c r="BR12" s="196"/>
      <c r="BS12" s="194"/>
    </row>
    <row r="13" spans="1:71" ht="15">
      <c r="A13" s="120"/>
      <c r="B13" s="120"/>
      <c r="C13" s="120"/>
      <c r="D13" s="120"/>
      <c r="E13" s="120"/>
      <c r="F13" s="120"/>
      <c r="G13" s="120"/>
      <c r="H13" s="190"/>
      <c r="I13" s="190"/>
      <c r="J13" s="191"/>
      <c r="K13" s="191"/>
      <c r="L13" s="191"/>
      <c r="M13" s="192"/>
      <c r="N13" s="214"/>
      <c r="O13" s="194"/>
      <c r="P13" s="194"/>
      <c r="Q13" s="194"/>
      <c r="R13" s="191"/>
      <c r="S13" s="191"/>
      <c r="T13" s="194"/>
      <c r="U13" s="194"/>
      <c r="V13" s="190"/>
      <c r="W13" s="190"/>
      <c r="X13" s="190" t="str">
        <f t="shared" si="8"/>
        <v/>
      </c>
      <c r="Y13" s="196"/>
      <c r="Z13" s="194"/>
      <c r="AA13" s="190"/>
      <c r="AB13" s="190"/>
      <c r="AC13" s="190" t="str">
        <f t="shared" si="9"/>
        <v/>
      </c>
      <c r="AD13" s="196"/>
      <c r="AE13" s="194"/>
      <c r="AF13" s="190"/>
      <c r="AG13" s="190"/>
      <c r="AH13" s="190" t="str">
        <f t="shared" si="0"/>
        <v/>
      </c>
      <c r="AI13" s="196"/>
      <c r="AJ13" s="194"/>
      <c r="AK13" s="190"/>
      <c r="AL13" s="190"/>
      <c r="AM13" s="190" t="str">
        <f t="shared" si="1"/>
        <v/>
      </c>
      <c r="AN13" s="196"/>
      <c r="AO13" s="194"/>
      <c r="AP13" s="190"/>
      <c r="AQ13" s="190"/>
      <c r="AR13" s="190" t="str">
        <f t="shared" si="2"/>
        <v/>
      </c>
      <c r="AS13" s="196"/>
      <c r="AT13" s="194"/>
      <c r="AU13" s="190"/>
      <c r="AV13" s="190"/>
      <c r="AW13" s="190" t="str">
        <f t="shared" si="3"/>
        <v/>
      </c>
      <c r="AX13" s="196"/>
      <c r="AY13" s="194"/>
      <c r="AZ13" s="190"/>
      <c r="BA13" s="190"/>
      <c r="BB13" s="190" t="str">
        <f t="shared" si="4"/>
        <v/>
      </c>
      <c r="BC13" s="196"/>
      <c r="BD13" s="194"/>
      <c r="BE13" s="190"/>
      <c r="BF13" s="190"/>
      <c r="BG13" s="190" t="str">
        <f t="shared" si="5"/>
        <v/>
      </c>
      <c r="BH13" s="196"/>
      <c r="BI13" s="194"/>
      <c r="BJ13" s="190"/>
      <c r="BK13" s="190"/>
      <c r="BL13" s="190" t="str">
        <f t="shared" si="6"/>
        <v/>
      </c>
      <c r="BM13" s="196"/>
      <c r="BN13" s="194"/>
      <c r="BO13" s="190"/>
      <c r="BP13" s="190"/>
      <c r="BQ13" s="190" t="str">
        <f t="shared" si="7"/>
        <v/>
      </c>
      <c r="BR13" s="196"/>
      <c r="BS13" s="194"/>
    </row>
    <row r="14" spans="1:71" ht="15">
      <c r="A14" s="120"/>
      <c r="B14" s="120"/>
      <c r="C14" s="120"/>
      <c r="D14" s="120"/>
      <c r="E14" s="120"/>
      <c r="F14" s="120"/>
      <c r="G14" s="120"/>
      <c r="H14" s="190"/>
      <c r="I14" s="190"/>
      <c r="J14" s="191"/>
      <c r="K14" s="191"/>
      <c r="L14" s="191"/>
      <c r="M14" s="192"/>
      <c r="N14" s="214"/>
      <c r="O14" s="194"/>
      <c r="P14" s="194"/>
      <c r="Q14" s="194"/>
      <c r="R14" s="191"/>
      <c r="S14" s="191"/>
      <c r="T14" s="194"/>
      <c r="U14" s="194"/>
      <c r="V14" s="190"/>
      <c r="W14" s="190"/>
      <c r="X14" s="190" t="str">
        <f t="shared" si="8"/>
        <v/>
      </c>
      <c r="Y14" s="196"/>
      <c r="Z14" s="194"/>
      <c r="AA14" s="190"/>
      <c r="AB14" s="190"/>
      <c r="AC14" s="190" t="str">
        <f t="shared" si="9"/>
        <v/>
      </c>
      <c r="AD14" s="196"/>
      <c r="AE14" s="194"/>
      <c r="AF14" s="190"/>
      <c r="AG14" s="190"/>
      <c r="AH14" s="190" t="str">
        <f t="shared" si="0"/>
        <v/>
      </c>
      <c r="AI14" s="196"/>
      <c r="AJ14" s="194"/>
      <c r="AK14" s="190"/>
      <c r="AL14" s="190"/>
      <c r="AM14" s="190" t="str">
        <f t="shared" si="1"/>
        <v/>
      </c>
      <c r="AN14" s="196"/>
      <c r="AO14" s="194"/>
      <c r="AP14" s="190"/>
      <c r="AQ14" s="190"/>
      <c r="AR14" s="190" t="str">
        <f t="shared" si="2"/>
        <v/>
      </c>
      <c r="AS14" s="196"/>
      <c r="AT14" s="194"/>
      <c r="AU14" s="190"/>
      <c r="AV14" s="190"/>
      <c r="AW14" s="190" t="str">
        <f t="shared" si="3"/>
        <v/>
      </c>
      <c r="AX14" s="196"/>
      <c r="AY14" s="194"/>
      <c r="AZ14" s="190"/>
      <c r="BA14" s="190"/>
      <c r="BB14" s="190" t="str">
        <f t="shared" si="4"/>
        <v/>
      </c>
      <c r="BC14" s="196"/>
      <c r="BD14" s="194"/>
      <c r="BE14" s="190"/>
      <c r="BF14" s="190"/>
      <c r="BG14" s="190" t="str">
        <f t="shared" si="5"/>
        <v/>
      </c>
      <c r="BH14" s="196"/>
      <c r="BI14" s="194"/>
      <c r="BJ14" s="190"/>
      <c r="BK14" s="190"/>
      <c r="BL14" s="190" t="str">
        <f t="shared" si="6"/>
        <v/>
      </c>
      <c r="BM14" s="196"/>
      <c r="BN14" s="194"/>
      <c r="BO14" s="190"/>
      <c r="BP14" s="190"/>
      <c r="BQ14" s="190" t="str">
        <f t="shared" si="7"/>
        <v/>
      </c>
      <c r="BR14" s="196"/>
      <c r="BS14" s="194"/>
    </row>
    <row r="15" spans="1:71" ht="15">
      <c r="A15" s="120"/>
      <c r="B15" s="120"/>
      <c r="C15" s="120"/>
      <c r="D15" s="120"/>
      <c r="E15" s="120"/>
      <c r="F15" s="120"/>
      <c r="G15" s="120"/>
      <c r="H15" s="190"/>
      <c r="I15" s="190"/>
      <c r="J15" s="191"/>
      <c r="K15" s="191"/>
      <c r="L15" s="191"/>
      <c r="M15" s="192"/>
      <c r="N15" s="214"/>
      <c r="O15" s="194"/>
      <c r="P15" s="194"/>
      <c r="Q15" s="194"/>
      <c r="R15" s="191"/>
      <c r="S15" s="191"/>
      <c r="T15" s="194"/>
      <c r="U15" s="194"/>
      <c r="V15" s="190"/>
      <c r="W15" s="190"/>
      <c r="X15" s="190" t="str">
        <f t="shared" si="8"/>
        <v/>
      </c>
      <c r="Y15" s="196"/>
      <c r="Z15" s="194"/>
      <c r="AA15" s="190"/>
      <c r="AB15" s="190"/>
      <c r="AC15" s="190" t="str">
        <f t="shared" si="9"/>
        <v/>
      </c>
      <c r="AD15" s="196"/>
      <c r="AE15" s="194"/>
      <c r="AF15" s="190"/>
      <c r="AG15" s="190"/>
      <c r="AH15" s="190" t="str">
        <f t="shared" si="0"/>
        <v/>
      </c>
      <c r="AI15" s="196"/>
      <c r="AJ15" s="194"/>
      <c r="AK15" s="190"/>
      <c r="AL15" s="190"/>
      <c r="AM15" s="190" t="str">
        <f t="shared" si="1"/>
        <v/>
      </c>
      <c r="AN15" s="196"/>
      <c r="AO15" s="194"/>
      <c r="AP15" s="190"/>
      <c r="AQ15" s="190"/>
      <c r="AR15" s="190" t="str">
        <f t="shared" si="2"/>
        <v/>
      </c>
      <c r="AS15" s="196"/>
      <c r="AT15" s="194"/>
      <c r="AU15" s="190"/>
      <c r="AV15" s="190"/>
      <c r="AW15" s="190" t="str">
        <f t="shared" si="3"/>
        <v/>
      </c>
      <c r="AX15" s="196"/>
      <c r="AY15" s="194"/>
      <c r="AZ15" s="190"/>
      <c r="BA15" s="190"/>
      <c r="BB15" s="190" t="str">
        <f t="shared" si="4"/>
        <v/>
      </c>
      <c r="BC15" s="196"/>
      <c r="BD15" s="194"/>
      <c r="BE15" s="190"/>
      <c r="BF15" s="190"/>
      <c r="BG15" s="190" t="str">
        <f t="shared" si="5"/>
        <v/>
      </c>
      <c r="BH15" s="196"/>
      <c r="BI15" s="194"/>
      <c r="BJ15" s="190"/>
      <c r="BK15" s="190"/>
      <c r="BL15" s="190" t="str">
        <f t="shared" si="6"/>
        <v/>
      </c>
      <c r="BM15" s="196"/>
      <c r="BN15" s="194"/>
      <c r="BO15" s="190"/>
      <c r="BP15" s="190"/>
      <c r="BQ15" s="190" t="str">
        <f t="shared" si="7"/>
        <v/>
      </c>
      <c r="BR15" s="196"/>
      <c r="BS15" s="194"/>
    </row>
    <row r="16" spans="1:71" ht="15">
      <c r="A16" s="120"/>
      <c r="B16" s="120"/>
      <c r="C16" s="120"/>
      <c r="D16" s="120"/>
      <c r="E16" s="120"/>
      <c r="F16" s="120"/>
      <c r="G16" s="120"/>
      <c r="H16" s="190"/>
      <c r="I16" s="190"/>
      <c r="J16" s="191"/>
      <c r="K16" s="191"/>
      <c r="L16" s="191"/>
      <c r="M16" s="192"/>
      <c r="N16" s="214"/>
      <c r="O16" s="194"/>
      <c r="P16" s="194"/>
      <c r="Q16" s="194"/>
      <c r="R16" s="191"/>
      <c r="S16" s="191"/>
      <c r="T16" s="194"/>
      <c r="U16" s="194"/>
      <c r="V16" s="190"/>
      <c r="W16" s="190"/>
      <c r="X16" s="190" t="str">
        <f t="shared" si="8"/>
        <v/>
      </c>
      <c r="Y16" s="196"/>
      <c r="Z16" s="194"/>
      <c r="AA16" s="190"/>
      <c r="AB16" s="190"/>
      <c r="AC16" s="190" t="str">
        <f t="shared" si="9"/>
        <v/>
      </c>
      <c r="AD16" s="196"/>
      <c r="AE16" s="194"/>
      <c r="AF16" s="190"/>
      <c r="AG16" s="190"/>
      <c r="AH16" s="190" t="str">
        <f t="shared" si="0"/>
        <v/>
      </c>
      <c r="AI16" s="196"/>
      <c r="AJ16" s="194"/>
      <c r="AK16" s="190"/>
      <c r="AL16" s="190"/>
      <c r="AM16" s="190" t="str">
        <f t="shared" si="1"/>
        <v/>
      </c>
      <c r="AN16" s="196"/>
      <c r="AO16" s="194"/>
      <c r="AP16" s="190"/>
      <c r="AQ16" s="190"/>
      <c r="AR16" s="190" t="str">
        <f t="shared" si="2"/>
        <v/>
      </c>
      <c r="AS16" s="196"/>
      <c r="AT16" s="194"/>
      <c r="AU16" s="190"/>
      <c r="AV16" s="190"/>
      <c r="AW16" s="190" t="str">
        <f t="shared" si="3"/>
        <v/>
      </c>
      <c r="AX16" s="196"/>
      <c r="AY16" s="194"/>
      <c r="AZ16" s="190"/>
      <c r="BA16" s="190"/>
      <c r="BB16" s="190" t="str">
        <f t="shared" si="4"/>
        <v/>
      </c>
      <c r="BC16" s="196"/>
      <c r="BD16" s="194"/>
      <c r="BE16" s="190"/>
      <c r="BF16" s="190"/>
      <c r="BG16" s="190" t="str">
        <f t="shared" si="5"/>
        <v/>
      </c>
      <c r="BH16" s="196"/>
      <c r="BI16" s="194"/>
      <c r="BJ16" s="190"/>
      <c r="BK16" s="190"/>
      <c r="BL16" s="190" t="str">
        <f t="shared" si="6"/>
        <v/>
      </c>
      <c r="BM16" s="196"/>
      <c r="BN16" s="194"/>
      <c r="BO16" s="190"/>
      <c r="BP16" s="190"/>
      <c r="BQ16" s="190" t="str">
        <f t="shared" si="7"/>
        <v/>
      </c>
      <c r="BR16" s="196"/>
      <c r="BS16" s="194"/>
    </row>
    <row r="17" spans="1:71" ht="15">
      <c r="A17" s="120"/>
      <c r="B17" s="120"/>
      <c r="C17" s="120"/>
      <c r="D17" s="120"/>
      <c r="E17" s="120"/>
      <c r="F17" s="120"/>
      <c r="G17" s="120"/>
      <c r="H17" s="190"/>
      <c r="I17" s="190"/>
      <c r="J17" s="191"/>
      <c r="K17" s="191"/>
      <c r="L17" s="191"/>
      <c r="M17" s="192"/>
      <c r="N17" s="214"/>
      <c r="O17" s="194"/>
      <c r="P17" s="194"/>
      <c r="Q17" s="194"/>
      <c r="R17" s="191"/>
      <c r="S17" s="191"/>
      <c r="T17" s="194"/>
      <c r="U17" s="194"/>
      <c r="V17" s="190"/>
      <c r="W17" s="190"/>
      <c r="X17" s="190" t="str">
        <f t="shared" si="8"/>
        <v/>
      </c>
      <c r="Y17" s="196"/>
      <c r="Z17" s="194"/>
      <c r="AA17" s="190"/>
      <c r="AB17" s="190"/>
      <c r="AC17" s="190" t="str">
        <f t="shared" si="9"/>
        <v/>
      </c>
      <c r="AD17" s="196"/>
      <c r="AE17" s="194"/>
      <c r="AF17" s="190"/>
      <c r="AG17" s="190"/>
      <c r="AH17" s="190" t="str">
        <f t="shared" si="0"/>
        <v/>
      </c>
      <c r="AI17" s="196"/>
      <c r="AJ17" s="194"/>
      <c r="AK17" s="190"/>
      <c r="AL17" s="190"/>
      <c r="AM17" s="190" t="str">
        <f t="shared" si="1"/>
        <v/>
      </c>
      <c r="AN17" s="196"/>
      <c r="AO17" s="194"/>
      <c r="AP17" s="190"/>
      <c r="AQ17" s="190"/>
      <c r="AR17" s="190" t="str">
        <f t="shared" si="2"/>
        <v/>
      </c>
      <c r="AS17" s="196"/>
      <c r="AT17" s="194"/>
      <c r="AU17" s="190"/>
      <c r="AV17" s="190"/>
      <c r="AW17" s="190" t="str">
        <f t="shared" si="3"/>
        <v/>
      </c>
      <c r="AX17" s="196"/>
      <c r="AY17" s="194"/>
      <c r="AZ17" s="190"/>
      <c r="BA17" s="190"/>
      <c r="BB17" s="190" t="str">
        <f t="shared" si="4"/>
        <v/>
      </c>
      <c r="BC17" s="196"/>
      <c r="BD17" s="194"/>
      <c r="BE17" s="190"/>
      <c r="BF17" s="190"/>
      <c r="BG17" s="190" t="str">
        <f t="shared" si="5"/>
        <v/>
      </c>
      <c r="BH17" s="196"/>
      <c r="BI17" s="194"/>
      <c r="BJ17" s="190"/>
      <c r="BK17" s="190"/>
      <c r="BL17" s="190" t="str">
        <f t="shared" si="6"/>
        <v/>
      </c>
      <c r="BM17" s="196"/>
      <c r="BN17" s="194"/>
      <c r="BO17" s="190"/>
      <c r="BP17" s="190"/>
      <c r="BQ17" s="190" t="str">
        <f t="shared" si="7"/>
        <v/>
      </c>
      <c r="BR17" s="196"/>
      <c r="BS17" s="194"/>
    </row>
    <row r="18" spans="1:71" ht="15">
      <c r="A18" s="120"/>
      <c r="B18" s="120"/>
      <c r="C18" s="120"/>
      <c r="D18" s="120"/>
      <c r="E18" s="120"/>
      <c r="F18" s="120"/>
      <c r="G18" s="120"/>
      <c r="H18" s="190"/>
      <c r="I18" s="190"/>
      <c r="J18" s="191"/>
      <c r="K18" s="191"/>
      <c r="L18" s="191"/>
      <c r="M18" s="192"/>
      <c r="N18" s="214"/>
      <c r="O18" s="194"/>
      <c r="P18" s="194"/>
      <c r="Q18" s="194"/>
      <c r="R18" s="191"/>
      <c r="S18" s="191"/>
      <c r="T18" s="194"/>
      <c r="U18" s="194"/>
      <c r="V18" s="190"/>
      <c r="W18" s="190"/>
      <c r="X18" s="190" t="str">
        <f t="shared" si="8"/>
        <v/>
      </c>
      <c r="Y18" s="196"/>
      <c r="Z18" s="194"/>
      <c r="AA18" s="190"/>
      <c r="AB18" s="190"/>
      <c r="AC18" s="190" t="str">
        <f t="shared" si="9"/>
        <v/>
      </c>
      <c r="AD18" s="196"/>
      <c r="AE18" s="194"/>
      <c r="AF18" s="190"/>
      <c r="AG18" s="190"/>
      <c r="AH18" s="190" t="str">
        <f t="shared" si="0"/>
        <v/>
      </c>
      <c r="AI18" s="196"/>
      <c r="AJ18" s="194"/>
      <c r="AK18" s="190"/>
      <c r="AL18" s="190"/>
      <c r="AM18" s="190" t="str">
        <f t="shared" si="1"/>
        <v/>
      </c>
      <c r="AN18" s="196"/>
      <c r="AO18" s="194"/>
      <c r="AP18" s="190"/>
      <c r="AQ18" s="190"/>
      <c r="AR18" s="190" t="str">
        <f t="shared" si="2"/>
        <v/>
      </c>
      <c r="AS18" s="196"/>
      <c r="AT18" s="194"/>
      <c r="AU18" s="190"/>
      <c r="AV18" s="190"/>
      <c r="AW18" s="190" t="str">
        <f t="shared" si="3"/>
        <v/>
      </c>
      <c r="AX18" s="196"/>
      <c r="AY18" s="194"/>
      <c r="AZ18" s="190"/>
      <c r="BA18" s="190"/>
      <c r="BB18" s="190" t="str">
        <f t="shared" si="4"/>
        <v/>
      </c>
      <c r="BC18" s="196"/>
      <c r="BD18" s="194"/>
      <c r="BE18" s="190"/>
      <c r="BF18" s="190"/>
      <c r="BG18" s="190" t="str">
        <f t="shared" si="5"/>
        <v/>
      </c>
      <c r="BH18" s="196"/>
      <c r="BI18" s="194"/>
      <c r="BJ18" s="190"/>
      <c r="BK18" s="190"/>
      <c r="BL18" s="190" t="str">
        <f t="shared" si="6"/>
        <v/>
      </c>
      <c r="BM18" s="196"/>
      <c r="BN18" s="194"/>
      <c r="BO18" s="190"/>
      <c r="BP18" s="190"/>
      <c r="BQ18" s="190" t="str">
        <f t="shared" si="7"/>
        <v/>
      </c>
      <c r="BR18" s="196"/>
      <c r="BS18" s="194"/>
    </row>
    <row r="19" spans="1:71" ht="15">
      <c r="A19" s="120"/>
      <c r="B19" s="120"/>
      <c r="C19" s="120"/>
      <c r="D19" s="120"/>
      <c r="E19" s="120"/>
      <c r="F19" s="120"/>
      <c r="G19" s="120"/>
      <c r="H19" s="190"/>
      <c r="I19" s="190"/>
      <c r="J19" s="191"/>
      <c r="K19" s="191"/>
      <c r="L19" s="191"/>
      <c r="M19" s="192"/>
      <c r="N19" s="214"/>
      <c r="O19" s="194"/>
      <c r="P19" s="194"/>
      <c r="Q19" s="194"/>
      <c r="R19" s="191"/>
      <c r="S19" s="191"/>
      <c r="T19" s="194"/>
      <c r="U19" s="194"/>
      <c r="V19" s="190"/>
      <c r="W19" s="190"/>
      <c r="X19" s="190" t="str">
        <f t="shared" si="8"/>
        <v/>
      </c>
      <c r="Y19" s="196"/>
      <c r="Z19" s="194"/>
      <c r="AA19" s="190"/>
      <c r="AB19" s="190"/>
      <c r="AC19" s="190" t="str">
        <f t="shared" si="9"/>
        <v/>
      </c>
      <c r="AD19" s="196"/>
      <c r="AE19" s="194"/>
      <c r="AF19" s="190"/>
      <c r="AG19" s="190"/>
      <c r="AH19" s="190" t="str">
        <f t="shared" si="0"/>
        <v/>
      </c>
      <c r="AI19" s="196"/>
      <c r="AJ19" s="194"/>
      <c r="AK19" s="190"/>
      <c r="AL19" s="190"/>
      <c r="AM19" s="190" t="str">
        <f t="shared" si="1"/>
        <v/>
      </c>
      <c r="AN19" s="196"/>
      <c r="AO19" s="194"/>
      <c r="AP19" s="190"/>
      <c r="AQ19" s="190"/>
      <c r="AR19" s="190" t="str">
        <f t="shared" si="2"/>
        <v/>
      </c>
      <c r="AS19" s="196"/>
      <c r="AT19" s="194"/>
      <c r="AU19" s="190"/>
      <c r="AV19" s="190"/>
      <c r="AW19" s="190" t="str">
        <f t="shared" si="3"/>
        <v/>
      </c>
      <c r="AX19" s="196"/>
      <c r="AY19" s="194"/>
      <c r="AZ19" s="190"/>
      <c r="BA19" s="190"/>
      <c r="BB19" s="190" t="str">
        <f t="shared" si="4"/>
        <v/>
      </c>
      <c r="BC19" s="196"/>
      <c r="BD19" s="194"/>
      <c r="BE19" s="190"/>
      <c r="BF19" s="190"/>
      <c r="BG19" s="190" t="str">
        <f t="shared" si="5"/>
        <v/>
      </c>
      <c r="BH19" s="196"/>
      <c r="BI19" s="194"/>
      <c r="BJ19" s="190"/>
      <c r="BK19" s="190"/>
      <c r="BL19" s="190" t="str">
        <f t="shared" si="6"/>
        <v/>
      </c>
      <c r="BM19" s="196"/>
      <c r="BN19" s="194"/>
      <c r="BO19" s="190"/>
      <c r="BP19" s="190"/>
      <c r="BQ19" s="190" t="str">
        <f t="shared" si="7"/>
        <v/>
      </c>
      <c r="BR19" s="196"/>
      <c r="BS19" s="194"/>
    </row>
    <row r="20" spans="1:71" ht="15">
      <c r="A20" s="120"/>
      <c r="B20" s="120"/>
      <c r="C20" s="120"/>
      <c r="D20" s="120"/>
      <c r="E20" s="120"/>
      <c r="F20" s="120"/>
      <c r="G20" s="120"/>
      <c r="H20" s="190"/>
      <c r="I20" s="190"/>
      <c r="J20" s="191"/>
      <c r="K20" s="191"/>
      <c r="L20" s="191"/>
      <c r="M20" s="192"/>
      <c r="N20" s="214"/>
      <c r="O20" s="194"/>
      <c r="P20" s="194"/>
      <c r="Q20" s="194"/>
      <c r="R20" s="191"/>
      <c r="S20" s="191"/>
      <c r="T20" s="194"/>
      <c r="U20" s="194"/>
      <c r="V20" s="190"/>
      <c r="W20" s="190"/>
      <c r="X20" s="190" t="str">
        <f t="shared" si="8"/>
        <v/>
      </c>
      <c r="Y20" s="196"/>
      <c r="Z20" s="194"/>
      <c r="AA20" s="190"/>
      <c r="AB20" s="190"/>
      <c r="AC20" s="190" t="str">
        <f t="shared" si="9"/>
        <v/>
      </c>
      <c r="AD20" s="196"/>
      <c r="AE20" s="194"/>
      <c r="AF20" s="190"/>
      <c r="AG20" s="190"/>
      <c r="AH20" s="190" t="str">
        <f t="shared" si="0"/>
        <v/>
      </c>
      <c r="AI20" s="196"/>
      <c r="AJ20" s="194"/>
      <c r="AK20" s="190"/>
      <c r="AL20" s="190"/>
      <c r="AM20" s="190" t="str">
        <f t="shared" si="1"/>
        <v/>
      </c>
      <c r="AN20" s="196"/>
      <c r="AO20" s="194"/>
      <c r="AP20" s="190"/>
      <c r="AQ20" s="190"/>
      <c r="AR20" s="190" t="str">
        <f t="shared" si="2"/>
        <v/>
      </c>
      <c r="AS20" s="196"/>
      <c r="AT20" s="194"/>
      <c r="AU20" s="190"/>
      <c r="AV20" s="190"/>
      <c r="AW20" s="190" t="str">
        <f t="shared" si="3"/>
        <v/>
      </c>
      <c r="AX20" s="196"/>
      <c r="AY20" s="194"/>
      <c r="AZ20" s="190"/>
      <c r="BA20" s="190"/>
      <c r="BB20" s="190" t="str">
        <f t="shared" si="4"/>
        <v/>
      </c>
      <c r="BC20" s="196"/>
      <c r="BD20" s="194"/>
      <c r="BE20" s="190"/>
      <c r="BF20" s="190"/>
      <c r="BG20" s="190" t="str">
        <f t="shared" si="5"/>
        <v/>
      </c>
      <c r="BH20" s="196"/>
      <c r="BI20" s="194"/>
      <c r="BJ20" s="190"/>
      <c r="BK20" s="190"/>
      <c r="BL20" s="190" t="str">
        <f t="shared" si="6"/>
        <v/>
      </c>
      <c r="BM20" s="196"/>
      <c r="BN20" s="194"/>
      <c r="BO20" s="190"/>
      <c r="BP20" s="190"/>
      <c r="BQ20" s="190" t="str">
        <f t="shared" si="7"/>
        <v/>
      </c>
      <c r="BR20" s="196"/>
      <c r="BS20" s="194"/>
    </row>
    <row r="21" spans="1:71" ht="15">
      <c r="A21" s="120"/>
      <c r="B21" s="120"/>
      <c r="C21" s="120"/>
      <c r="D21" s="120"/>
      <c r="E21" s="120"/>
      <c r="F21" s="120"/>
      <c r="G21" s="120"/>
      <c r="H21" s="190"/>
      <c r="I21" s="190"/>
      <c r="J21" s="191"/>
      <c r="K21" s="191"/>
      <c r="L21" s="191"/>
      <c r="M21" s="192"/>
      <c r="N21" s="214"/>
      <c r="O21" s="194"/>
      <c r="P21" s="194"/>
      <c r="Q21" s="194"/>
      <c r="R21" s="191"/>
      <c r="S21" s="191"/>
      <c r="T21" s="194"/>
      <c r="U21" s="194"/>
      <c r="V21" s="190"/>
      <c r="W21" s="190"/>
      <c r="X21" s="190" t="str">
        <f t="shared" si="8"/>
        <v/>
      </c>
      <c r="Y21" s="196"/>
      <c r="Z21" s="194"/>
      <c r="AA21" s="190"/>
      <c r="AB21" s="190"/>
      <c r="AC21" s="190" t="str">
        <f t="shared" si="9"/>
        <v/>
      </c>
      <c r="AD21" s="196"/>
      <c r="AE21" s="194"/>
      <c r="AF21" s="190"/>
      <c r="AG21" s="190"/>
      <c r="AH21" s="190" t="str">
        <f t="shared" si="0"/>
        <v/>
      </c>
      <c r="AI21" s="196"/>
      <c r="AJ21" s="194"/>
      <c r="AK21" s="190"/>
      <c r="AL21" s="190"/>
      <c r="AM21" s="190" t="str">
        <f t="shared" si="1"/>
        <v/>
      </c>
      <c r="AN21" s="196"/>
      <c r="AO21" s="194"/>
      <c r="AP21" s="190"/>
      <c r="AQ21" s="190"/>
      <c r="AR21" s="190" t="str">
        <f t="shared" si="2"/>
        <v/>
      </c>
      <c r="AS21" s="196"/>
      <c r="AT21" s="194"/>
      <c r="AU21" s="190"/>
      <c r="AV21" s="190"/>
      <c r="AW21" s="190" t="str">
        <f t="shared" si="3"/>
        <v/>
      </c>
      <c r="AX21" s="196"/>
      <c r="AY21" s="194"/>
      <c r="AZ21" s="190"/>
      <c r="BA21" s="190"/>
      <c r="BB21" s="190" t="str">
        <f t="shared" si="4"/>
        <v/>
      </c>
      <c r="BC21" s="196"/>
      <c r="BD21" s="194"/>
      <c r="BE21" s="190"/>
      <c r="BF21" s="190"/>
      <c r="BG21" s="190" t="str">
        <f t="shared" si="5"/>
        <v/>
      </c>
      <c r="BH21" s="196"/>
      <c r="BI21" s="194"/>
      <c r="BJ21" s="190"/>
      <c r="BK21" s="190"/>
      <c r="BL21" s="190" t="str">
        <f t="shared" si="6"/>
        <v/>
      </c>
      <c r="BM21" s="196"/>
      <c r="BN21" s="194"/>
      <c r="BO21" s="190"/>
      <c r="BP21" s="190"/>
      <c r="BQ21" s="190" t="str">
        <f t="shared" si="7"/>
        <v/>
      </c>
      <c r="BR21" s="196"/>
      <c r="BS21" s="194"/>
    </row>
    <row r="22" spans="1:71" ht="15">
      <c r="A22" s="120"/>
      <c r="B22" s="120"/>
      <c r="C22" s="120"/>
      <c r="D22" s="120"/>
      <c r="E22" s="120"/>
      <c r="F22" s="120"/>
      <c r="G22" s="120"/>
      <c r="H22" s="190"/>
      <c r="I22" s="190"/>
      <c r="J22" s="191"/>
      <c r="K22" s="191"/>
      <c r="L22" s="191"/>
      <c r="M22" s="192"/>
      <c r="N22" s="214"/>
      <c r="O22" s="194"/>
      <c r="P22" s="194"/>
      <c r="Q22" s="194"/>
      <c r="R22" s="191"/>
      <c r="S22" s="191"/>
      <c r="T22" s="194"/>
      <c r="U22" s="194"/>
      <c r="V22" s="190"/>
      <c r="W22" s="190"/>
      <c r="X22" s="190" t="str">
        <f t="shared" si="8"/>
        <v/>
      </c>
      <c r="Y22" s="196"/>
      <c r="Z22" s="194"/>
      <c r="AA22" s="190"/>
      <c r="AB22" s="190"/>
      <c r="AC22" s="190" t="str">
        <f t="shared" si="9"/>
        <v/>
      </c>
      <c r="AD22" s="196"/>
      <c r="AE22" s="194"/>
      <c r="AF22" s="190"/>
      <c r="AG22" s="190"/>
      <c r="AH22" s="190" t="str">
        <f t="shared" si="0"/>
        <v/>
      </c>
      <c r="AI22" s="196"/>
      <c r="AJ22" s="194"/>
      <c r="AK22" s="190"/>
      <c r="AL22" s="190"/>
      <c r="AM22" s="190" t="str">
        <f t="shared" si="1"/>
        <v/>
      </c>
      <c r="AN22" s="196"/>
      <c r="AO22" s="194"/>
      <c r="AP22" s="190"/>
      <c r="AQ22" s="190"/>
      <c r="AR22" s="190" t="str">
        <f t="shared" si="2"/>
        <v/>
      </c>
      <c r="AS22" s="196"/>
      <c r="AT22" s="194"/>
      <c r="AU22" s="190"/>
      <c r="AV22" s="190"/>
      <c r="AW22" s="190" t="str">
        <f t="shared" si="3"/>
        <v/>
      </c>
      <c r="AX22" s="196"/>
      <c r="AY22" s="194"/>
      <c r="AZ22" s="190"/>
      <c r="BA22" s="190"/>
      <c r="BB22" s="190" t="str">
        <f t="shared" si="4"/>
        <v/>
      </c>
      <c r="BC22" s="196"/>
      <c r="BD22" s="194"/>
      <c r="BE22" s="190"/>
      <c r="BF22" s="190"/>
      <c r="BG22" s="190" t="str">
        <f t="shared" si="5"/>
        <v/>
      </c>
      <c r="BH22" s="196"/>
      <c r="BI22" s="194"/>
      <c r="BJ22" s="190"/>
      <c r="BK22" s="190"/>
      <c r="BL22" s="190" t="str">
        <f t="shared" si="6"/>
        <v/>
      </c>
      <c r="BM22" s="196"/>
      <c r="BN22" s="194"/>
      <c r="BO22" s="190"/>
      <c r="BP22" s="190"/>
      <c r="BQ22" s="190" t="str">
        <f t="shared" si="7"/>
        <v/>
      </c>
      <c r="BR22" s="196"/>
      <c r="BS22" s="194"/>
    </row>
    <row r="23" spans="1:71" ht="15">
      <c r="A23" s="120"/>
      <c r="B23" s="120"/>
      <c r="C23" s="120"/>
      <c r="D23" s="120"/>
      <c r="E23" s="120"/>
      <c r="F23" s="120"/>
      <c r="G23" s="120"/>
      <c r="H23" s="190"/>
      <c r="I23" s="190"/>
      <c r="J23" s="191"/>
      <c r="K23" s="191"/>
      <c r="L23" s="191"/>
      <c r="M23" s="192"/>
      <c r="N23" s="214"/>
      <c r="O23" s="194"/>
      <c r="P23" s="194"/>
      <c r="Q23" s="194"/>
      <c r="R23" s="191"/>
      <c r="S23" s="191"/>
      <c r="T23" s="194"/>
      <c r="U23" s="194"/>
      <c r="V23" s="190"/>
      <c r="W23" s="190"/>
      <c r="X23" s="190" t="str">
        <f t="shared" si="8"/>
        <v/>
      </c>
      <c r="Y23" s="196"/>
      <c r="Z23" s="194"/>
      <c r="AA23" s="190"/>
      <c r="AB23" s="190"/>
      <c r="AC23" s="190" t="str">
        <f t="shared" si="9"/>
        <v/>
      </c>
      <c r="AD23" s="196"/>
      <c r="AE23" s="194"/>
      <c r="AF23" s="190"/>
      <c r="AG23" s="190"/>
      <c r="AH23" s="190" t="str">
        <f t="shared" si="0"/>
        <v/>
      </c>
      <c r="AI23" s="196"/>
      <c r="AJ23" s="194"/>
      <c r="AK23" s="190"/>
      <c r="AL23" s="190"/>
      <c r="AM23" s="190" t="str">
        <f t="shared" si="1"/>
        <v/>
      </c>
      <c r="AN23" s="196"/>
      <c r="AO23" s="194"/>
      <c r="AP23" s="190"/>
      <c r="AQ23" s="190"/>
      <c r="AR23" s="190" t="str">
        <f t="shared" si="2"/>
        <v/>
      </c>
      <c r="AS23" s="196"/>
      <c r="AT23" s="194"/>
      <c r="AU23" s="190"/>
      <c r="AV23" s="190"/>
      <c r="AW23" s="190" t="str">
        <f t="shared" si="3"/>
        <v/>
      </c>
      <c r="AX23" s="196"/>
      <c r="AY23" s="194"/>
      <c r="AZ23" s="190"/>
      <c r="BA23" s="190"/>
      <c r="BB23" s="190" t="str">
        <f t="shared" si="4"/>
        <v/>
      </c>
      <c r="BC23" s="196"/>
      <c r="BD23" s="194"/>
      <c r="BE23" s="190"/>
      <c r="BF23" s="190"/>
      <c r="BG23" s="190" t="str">
        <f t="shared" si="5"/>
        <v/>
      </c>
      <c r="BH23" s="196"/>
      <c r="BI23" s="194"/>
      <c r="BJ23" s="190"/>
      <c r="BK23" s="190"/>
      <c r="BL23" s="190" t="str">
        <f t="shared" si="6"/>
        <v/>
      </c>
      <c r="BM23" s="196"/>
      <c r="BN23" s="194"/>
      <c r="BO23" s="190"/>
      <c r="BP23" s="190"/>
      <c r="BQ23" s="190" t="str">
        <f t="shared" si="7"/>
        <v/>
      </c>
      <c r="BR23" s="196"/>
      <c r="BS23" s="194"/>
    </row>
    <row r="24" spans="1:71" ht="15">
      <c r="A24" s="120"/>
      <c r="B24" s="120"/>
      <c r="C24" s="120"/>
      <c r="D24" s="120"/>
      <c r="E24" s="120"/>
      <c r="F24" s="120"/>
      <c r="G24" s="120"/>
      <c r="H24" s="190"/>
      <c r="I24" s="190"/>
      <c r="J24" s="191"/>
      <c r="K24" s="191"/>
      <c r="L24" s="191"/>
      <c r="M24" s="192"/>
      <c r="N24" s="214"/>
      <c r="O24" s="194"/>
      <c r="P24" s="194"/>
      <c r="Q24" s="194"/>
      <c r="R24" s="191"/>
      <c r="S24" s="191"/>
      <c r="T24" s="194"/>
      <c r="U24" s="194"/>
      <c r="V24" s="190"/>
      <c r="W24" s="190"/>
      <c r="X24" s="190" t="str">
        <f t="shared" si="8"/>
        <v/>
      </c>
      <c r="Y24" s="196"/>
      <c r="Z24" s="194"/>
      <c r="AA24" s="190"/>
      <c r="AB24" s="190"/>
      <c r="AC24" s="190" t="str">
        <f t="shared" si="9"/>
        <v/>
      </c>
      <c r="AD24" s="196"/>
      <c r="AE24" s="194"/>
      <c r="AF24" s="190"/>
      <c r="AG24" s="190"/>
      <c r="AH24" s="190" t="str">
        <f t="shared" si="0"/>
        <v/>
      </c>
      <c r="AI24" s="196"/>
      <c r="AJ24" s="194"/>
      <c r="AK24" s="190"/>
      <c r="AL24" s="190"/>
      <c r="AM24" s="190" t="str">
        <f t="shared" si="1"/>
        <v/>
      </c>
      <c r="AN24" s="196"/>
      <c r="AO24" s="194"/>
      <c r="AP24" s="190"/>
      <c r="AQ24" s="190"/>
      <c r="AR24" s="190" t="str">
        <f t="shared" si="2"/>
        <v/>
      </c>
      <c r="AS24" s="196"/>
      <c r="AT24" s="194"/>
      <c r="AU24" s="190"/>
      <c r="AV24" s="190"/>
      <c r="AW24" s="190" t="str">
        <f t="shared" si="3"/>
        <v/>
      </c>
      <c r="AX24" s="196"/>
      <c r="AY24" s="194"/>
      <c r="AZ24" s="190"/>
      <c r="BA24" s="190"/>
      <c r="BB24" s="190" t="str">
        <f t="shared" si="4"/>
        <v/>
      </c>
      <c r="BC24" s="196"/>
      <c r="BD24" s="194"/>
      <c r="BE24" s="190"/>
      <c r="BF24" s="190"/>
      <c r="BG24" s="190" t="str">
        <f t="shared" si="5"/>
        <v/>
      </c>
      <c r="BH24" s="196"/>
      <c r="BI24" s="194"/>
      <c r="BJ24" s="190"/>
      <c r="BK24" s="190"/>
      <c r="BL24" s="190" t="str">
        <f t="shared" si="6"/>
        <v/>
      </c>
      <c r="BM24" s="196"/>
      <c r="BN24" s="194"/>
      <c r="BO24" s="190"/>
      <c r="BP24" s="190"/>
      <c r="BQ24" s="190" t="str">
        <f t="shared" si="7"/>
        <v/>
      </c>
      <c r="BR24" s="196"/>
      <c r="BS24" s="194"/>
    </row>
    <row r="25" spans="1:71" ht="15">
      <c r="A25" s="120"/>
      <c r="B25" s="120"/>
      <c r="C25" s="120"/>
      <c r="D25" s="120"/>
      <c r="E25" s="120"/>
      <c r="F25" s="120"/>
      <c r="G25" s="120"/>
      <c r="H25" s="190"/>
      <c r="I25" s="190"/>
      <c r="J25" s="191"/>
      <c r="K25" s="191"/>
      <c r="L25" s="191"/>
      <c r="M25" s="192"/>
      <c r="N25" s="214"/>
      <c r="O25" s="194"/>
      <c r="P25" s="194"/>
      <c r="Q25" s="194"/>
      <c r="R25" s="191"/>
      <c r="S25" s="191"/>
      <c r="T25" s="194"/>
      <c r="U25" s="194"/>
      <c r="V25" s="190"/>
      <c r="W25" s="190"/>
      <c r="X25" s="190" t="str">
        <f t="shared" si="8"/>
        <v/>
      </c>
      <c r="Y25" s="196"/>
      <c r="Z25" s="194"/>
      <c r="AA25" s="190"/>
      <c r="AB25" s="190"/>
      <c r="AC25" s="190" t="str">
        <f t="shared" si="9"/>
        <v/>
      </c>
      <c r="AD25" s="196"/>
      <c r="AE25" s="194"/>
      <c r="AF25" s="190"/>
      <c r="AG25" s="190"/>
      <c r="AH25" s="190" t="str">
        <f t="shared" si="0"/>
        <v/>
      </c>
      <c r="AI25" s="196"/>
      <c r="AJ25" s="194"/>
      <c r="AK25" s="190"/>
      <c r="AL25" s="190"/>
      <c r="AM25" s="190" t="str">
        <f t="shared" si="1"/>
        <v/>
      </c>
      <c r="AN25" s="196"/>
      <c r="AO25" s="194"/>
      <c r="AP25" s="190"/>
      <c r="AQ25" s="190"/>
      <c r="AR25" s="190" t="str">
        <f t="shared" si="2"/>
        <v/>
      </c>
      <c r="AS25" s="196"/>
      <c r="AT25" s="194"/>
      <c r="AU25" s="190"/>
      <c r="AV25" s="190"/>
      <c r="AW25" s="190" t="str">
        <f t="shared" si="3"/>
        <v/>
      </c>
      <c r="AX25" s="196"/>
      <c r="AY25" s="194"/>
      <c r="AZ25" s="190"/>
      <c r="BA25" s="190"/>
      <c r="BB25" s="190" t="str">
        <f t="shared" si="4"/>
        <v/>
      </c>
      <c r="BC25" s="196"/>
      <c r="BD25" s="194"/>
      <c r="BE25" s="190"/>
      <c r="BF25" s="190"/>
      <c r="BG25" s="190" t="str">
        <f t="shared" si="5"/>
        <v/>
      </c>
      <c r="BH25" s="196"/>
      <c r="BI25" s="194"/>
      <c r="BJ25" s="190"/>
      <c r="BK25" s="190"/>
      <c r="BL25" s="190" t="str">
        <f t="shared" si="6"/>
        <v/>
      </c>
      <c r="BM25" s="196"/>
      <c r="BN25" s="194"/>
      <c r="BO25" s="190"/>
      <c r="BP25" s="190"/>
      <c r="BQ25" s="190" t="str">
        <f t="shared" si="7"/>
        <v/>
      </c>
      <c r="BR25" s="196"/>
      <c r="BS25" s="194"/>
    </row>
    <row r="26" spans="1:71" ht="15">
      <c r="A26" s="120"/>
      <c r="B26" s="120"/>
      <c r="C26" s="120"/>
      <c r="D26" s="120"/>
      <c r="E26" s="120"/>
      <c r="F26" s="120"/>
      <c r="G26" s="120"/>
      <c r="H26" s="190"/>
      <c r="I26" s="190"/>
      <c r="J26" s="191"/>
      <c r="K26" s="191"/>
      <c r="L26" s="191"/>
      <c r="M26" s="192"/>
      <c r="N26" s="214"/>
      <c r="O26" s="194"/>
      <c r="P26" s="194"/>
      <c r="Q26" s="194"/>
      <c r="R26" s="191"/>
      <c r="S26" s="191"/>
      <c r="T26" s="194"/>
      <c r="U26" s="194"/>
      <c r="V26" s="190"/>
      <c r="W26" s="190"/>
      <c r="X26" s="190" t="str">
        <f t="shared" si="8"/>
        <v/>
      </c>
      <c r="Y26" s="196"/>
      <c r="Z26" s="194"/>
      <c r="AA26" s="190"/>
      <c r="AB26" s="190"/>
      <c r="AC26" s="190" t="str">
        <f t="shared" si="9"/>
        <v/>
      </c>
      <c r="AD26" s="196"/>
      <c r="AE26" s="194"/>
      <c r="AF26" s="190"/>
      <c r="AG26" s="190"/>
      <c r="AH26" s="190" t="str">
        <f t="shared" si="0"/>
        <v/>
      </c>
      <c r="AI26" s="196"/>
      <c r="AJ26" s="194"/>
      <c r="AK26" s="190"/>
      <c r="AL26" s="190"/>
      <c r="AM26" s="190" t="str">
        <f t="shared" si="1"/>
        <v/>
      </c>
      <c r="AN26" s="196"/>
      <c r="AO26" s="194"/>
      <c r="AP26" s="190"/>
      <c r="AQ26" s="190"/>
      <c r="AR26" s="190" t="str">
        <f t="shared" si="2"/>
        <v/>
      </c>
      <c r="AS26" s="196"/>
      <c r="AT26" s="194"/>
      <c r="AU26" s="190"/>
      <c r="AV26" s="190"/>
      <c r="AW26" s="190" t="str">
        <f t="shared" si="3"/>
        <v/>
      </c>
      <c r="AX26" s="196"/>
      <c r="AY26" s="194"/>
      <c r="AZ26" s="190"/>
      <c r="BA26" s="190"/>
      <c r="BB26" s="190" t="str">
        <f t="shared" si="4"/>
        <v/>
      </c>
      <c r="BC26" s="196"/>
      <c r="BD26" s="194"/>
      <c r="BE26" s="190"/>
      <c r="BF26" s="190"/>
      <c r="BG26" s="190" t="str">
        <f t="shared" si="5"/>
        <v/>
      </c>
      <c r="BH26" s="196"/>
      <c r="BI26" s="194"/>
      <c r="BJ26" s="190"/>
      <c r="BK26" s="190"/>
      <c r="BL26" s="190" t="str">
        <f t="shared" si="6"/>
        <v/>
      </c>
      <c r="BM26" s="196"/>
      <c r="BN26" s="194"/>
      <c r="BO26" s="190"/>
      <c r="BP26" s="190"/>
      <c r="BQ26" s="190" t="str">
        <f t="shared" si="7"/>
        <v/>
      </c>
      <c r="BR26" s="196"/>
      <c r="BS26" s="194"/>
    </row>
    <row r="27" spans="1:71" ht="15">
      <c r="A27" s="120"/>
      <c r="B27" s="120"/>
      <c r="C27" s="120"/>
      <c r="D27" s="120"/>
      <c r="E27" s="120"/>
      <c r="F27" s="120"/>
      <c r="G27" s="120"/>
      <c r="H27" s="190"/>
      <c r="I27" s="190"/>
      <c r="J27" s="191"/>
      <c r="K27" s="191"/>
      <c r="L27" s="191"/>
      <c r="M27" s="192"/>
      <c r="N27" s="214"/>
      <c r="O27" s="194"/>
      <c r="P27" s="194"/>
      <c r="Q27" s="194"/>
      <c r="R27" s="191"/>
      <c r="S27" s="191"/>
      <c r="T27" s="194"/>
      <c r="U27" s="194"/>
      <c r="V27" s="190"/>
      <c r="W27" s="190"/>
      <c r="X27" s="190" t="str">
        <f t="shared" si="8"/>
        <v/>
      </c>
      <c r="Y27" s="196"/>
      <c r="Z27" s="194"/>
      <c r="AA27" s="190"/>
      <c r="AB27" s="190"/>
      <c r="AC27" s="190" t="str">
        <f t="shared" si="9"/>
        <v/>
      </c>
      <c r="AD27" s="196"/>
      <c r="AE27" s="194"/>
      <c r="AF27" s="190"/>
      <c r="AG27" s="190"/>
      <c r="AH27" s="190" t="str">
        <f t="shared" si="0"/>
        <v/>
      </c>
      <c r="AI27" s="196"/>
      <c r="AJ27" s="194"/>
      <c r="AK27" s="190"/>
      <c r="AL27" s="190"/>
      <c r="AM27" s="190" t="str">
        <f t="shared" si="1"/>
        <v/>
      </c>
      <c r="AN27" s="196"/>
      <c r="AO27" s="194"/>
      <c r="AP27" s="190"/>
      <c r="AQ27" s="190"/>
      <c r="AR27" s="190" t="str">
        <f t="shared" si="2"/>
        <v/>
      </c>
      <c r="AS27" s="196"/>
      <c r="AT27" s="194"/>
      <c r="AU27" s="190"/>
      <c r="AV27" s="190"/>
      <c r="AW27" s="190" t="str">
        <f t="shared" si="3"/>
        <v/>
      </c>
      <c r="AX27" s="196"/>
      <c r="AY27" s="194"/>
      <c r="AZ27" s="190"/>
      <c r="BA27" s="190"/>
      <c r="BB27" s="190" t="str">
        <f t="shared" si="4"/>
        <v/>
      </c>
      <c r="BC27" s="196"/>
      <c r="BD27" s="194"/>
      <c r="BE27" s="190"/>
      <c r="BF27" s="190"/>
      <c r="BG27" s="190" t="str">
        <f t="shared" si="5"/>
        <v/>
      </c>
      <c r="BH27" s="196"/>
      <c r="BI27" s="194"/>
      <c r="BJ27" s="190"/>
      <c r="BK27" s="190"/>
      <c r="BL27" s="190" t="str">
        <f t="shared" si="6"/>
        <v/>
      </c>
      <c r="BM27" s="196"/>
      <c r="BN27" s="194"/>
      <c r="BO27" s="190"/>
      <c r="BP27" s="190"/>
      <c r="BQ27" s="190" t="str">
        <f t="shared" si="7"/>
        <v/>
      </c>
      <c r="BR27" s="196"/>
      <c r="BS27" s="194"/>
    </row>
    <row r="28" spans="1:71" ht="15">
      <c r="A28" s="120"/>
      <c r="B28" s="120"/>
      <c r="C28" s="120"/>
      <c r="D28" s="120"/>
      <c r="E28" s="120"/>
      <c r="F28" s="120"/>
      <c r="G28" s="120"/>
      <c r="H28" s="190"/>
      <c r="I28" s="190"/>
      <c r="J28" s="191"/>
      <c r="K28" s="191"/>
      <c r="L28" s="191"/>
      <c r="M28" s="192"/>
      <c r="N28" s="214"/>
      <c r="O28" s="194"/>
      <c r="P28" s="194"/>
      <c r="Q28" s="194"/>
      <c r="R28" s="191"/>
      <c r="S28" s="191"/>
      <c r="T28" s="194"/>
      <c r="U28" s="194"/>
      <c r="V28" s="190"/>
      <c r="W28" s="190"/>
      <c r="X28" s="190" t="str">
        <f t="shared" si="8"/>
        <v/>
      </c>
      <c r="Y28" s="196"/>
      <c r="Z28" s="194"/>
      <c r="AA28" s="190"/>
      <c r="AB28" s="190"/>
      <c r="AC28" s="190" t="str">
        <f t="shared" si="9"/>
        <v/>
      </c>
      <c r="AD28" s="196"/>
      <c r="AE28" s="194"/>
      <c r="AF28" s="190"/>
      <c r="AG28" s="190"/>
      <c r="AH28" s="190" t="str">
        <f t="shared" si="0"/>
        <v/>
      </c>
      <c r="AI28" s="196"/>
      <c r="AJ28" s="194"/>
      <c r="AK28" s="190"/>
      <c r="AL28" s="190"/>
      <c r="AM28" s="190" t="str">
        <f t="shared" si="1"/>
        <v/>
      </c>
      <c r="AN28" s="196"/>
      <c r="AO28" s="194"/>
      <c r="AP28" s="190"/>
      <c r="AQ28" s="190"/>
      <c r="AR28" s="190" t="str">
        <f t="shared" si="2"/>
        <v/>
      </c>
      <c r="AS28" s="196"/>
      <c r="AT28" s="194"/>
      <c r="AU28" s="190"/>
      <c r="AV28" s="190"/>
      <c r="AW28" s="190" t="str">
        <f t="shared" si="3"/>
        <v/>
      </c>
      <c r="AX28" s="196"/>
      <c r="AY28" s="194"/>
      <c r="AZ28" s="190"/>
      <c r="BA28" s="190"/>
      <c r="BB28" s="190" t="str">
        <f t="shared" si="4"/>
        <v/>
      </c>
      <c r="BC28" s="196"/>
      <c r="BD28" s="194"/>
      <c r="BE28" s="190"/>
      <c r="BF28" s="190"/>
      <c r="BG28" s="190" t="str">
        <f t="shared" si="5"/>
        <v/>
      </c>
      <c r="BH28" s="196"/>
      <c r="BI28" s="194"/>
      <c r="BJ28" s="190"/>
      <c r="BK28" s="190"/>
      <c r="BL28" s="190" t="str">
        <f t="shared" si="6"/>
        <v/>
      </c>
      <c r="BM28" s="196"/>
      <c r="BN28" s="194"/>
      <c r="BO28" s="190"/>
      <c r="BP28" s="190"/>
      <c r="BQ28" s="190" t="str">
        <f t="shared" si="7"/>
        <v/>
      </c>
      <c r="BR28" s="196"/>
      <c r="BS28" s="194"/>
    </row>
    <row r="29" spans="1:71" ht="15">
      <c r="A29" s="120"/>
      <c r="B29" s="120"/>
      <c r="C29" s="120"/>
      <c r="D29" s="120"/>
      <c r="E29" s="120"/>
      <c r="F29" s="120"/>
      <c r="G29" s="120"/>
      <c r="H29" s="190"/>
      <c r="I29" s="190"/>
      <c r="J29" s="191"/>
      <c r="K29" s="191"/>
      <c r="L29" s="191"/>
      <c r="M29" s="192"/>
      <c r="N29" s="214"/>
      <c r="O29" s="194"/>
      <c r="P29" s="194"/>
      <c r="Q29" s="194"/>
      <c r="R29" s="191"/>
      <c r="S29" s="191"/>
      <c r="T29" s="194"/>
      <c r="U29" s="194"/>
      <c r="V29" s="190"/>
      <c r="W29" s="190"/>
      <c r="X29" s="190" t="str">
        <f t="shared" si="8"/>
        <v/>
      </c>
      <c r="Y29" s="196"/>
      <c r="Z29" s="194"/>
      <c r="AA29" s="190"/>
      <c r="AB29" s="190"/>
      <c r="AC29" s="190" t="str">
        <f t="shared" si="9"/>
        <v/>
      </c>
      <c r="AD29" s="196"/>
      <c r="AE29" s="194"/>
      <c r="AF29" s="190"/>
      <c r="AG29" s="190"/>
      <c r="AH29" s="190" t="str">
        <f t="shared" si="0"/>
        <v/>
      </c>
      <c r="AI29" s="196"/>
      <c r="AJ29" s="194"/>
      <c r="AK29" s="190"/>
      <c r="AL29" s="190"/>
      <c r="AM29" s="190" t="str">
        <f t="shared" si="1"/>
        <v/>
      </c>
      <c r="AN29" s="196"/>
      <c r="AO29" s="194"/>
      <c r="AP29" s="190"/>
      <c r="AQ29" s="190"/>
      <c r="AR29" s="190" t="str">
        <f t="shared" si="2"/>
        <v/>
      </c>
      <c r="AS29" s="196"/>
      <c r="AT29" s="194"/>
      <c r="AU29" s="190"/>
      <c r="AV29" s="190"/>
      <c r="AW29" s="190" t="str">
        <f t="shared" si="3"/>
        <v/>
      </c>
      <c r="AX29" s="196"/>
      <c r="AY29" s="194"/>
      <c r="AZ29" s="190"/>
      <c r="BA29" s="190"/>
      <c r="BB29" s="190" t="str">
        <f t="shared" si="4"/>
        <v/>
      </c>
      <c r="BC29" s="196"/>
      <c r="BD29" s="194"/>
      <c r="BE29" s="190"/>
      <c r="BF29" s="190"/>
      <c r="BG29" s="190" t="str">
        <f t="shared" si="5"/>
        <v/>
      </c>
      <c r="BH29" s="196"/>
      <c r="BI29" s="194"/>
      <c r="BJ29" s="190"/>
      <c r="BK29" s="190"/>
      <c r="BL29" s="190" t="str">
        <f t="shared" si="6"/>
        <v/>
      </c>
      <c r="BM29" s="196"/>
      <c r="BN29" s="194"/>
      <c r="BO29" s="190"/>
      <c r="BP29" s="190"/>
      <c r="BQ29" s="190" t="str">
        <f t="shared" si="7"/>
        <v/>
      </c>
      <c r="BR29" s="196"/>
      <c r="BS29" s="194"/>
    </row>
    <row r="30" spans="1:71" ht="15">
      <c r="A30" s="120"/>
      <c r="B30" s="120"/>
      <c r="C30" s="120"/>
      <c r="D30" s="120"/>
      <c r="E30" s="120"/>
      <c r="F30" s="120"/>
      <c r="G30" s="120"/>
      <c r="H30" s="190"/>
      <c r="I30" s="190"/>
      <c r="J30" s="191"/>
      <c r="K30" s="191"/>
      <c r="L30" s="191"/>
      <c r="M30" s="192"/>
      <c r="N30" s="214"/>
      <c r="O30" s="194"/>
      <c r="P30" s="194"/>
      <c r="Q30" s="194"/>
      <c r="R30" s="191"/>
      <c r="S30" s="191"/>
      <c r="T30" s="194"/>
      <c r="U30" s="194"/>
      <c r="V30" s="190"/>
      <c r="W30" s="190"/>
      <c r="X30" s="190" t="str">
        <f t="shared" si="8"/>
        <v/>
      </c>
      <c r="Y30" s="196"/>
      <c r="Z30" s="194"/>
      <c r="AA30" s="190"/>
      <c r="AB30" s="190"/>
      <c r="AC30" s="190" t="str">
        <f t="shared" si="9"/>
        <v/>
      </c>
      <c r="AD30" s="196"/>
      <c r="AE30" s="194"/>
      <c r="AF30" s="190"/>
      <c r="AG30" s="190"/>
      <c r="AH30" s="190" t="str">
        <f t="shared" si="0"/>
        <v/>
      </c>
      <c r="AI30" s="196"/>
      <c r="AJ30" s="194"/>
      <c r="AK30" s="190"/>
      <c r="AL30" s="190"/>
      <c r="AM30" s="190" t="str">
        <f t="shared" si="1"/>
        <v/>
      </c>
      <c r="AN30" s="196"/>
      <c r="AO30" s="194"/>
      <c r="AP30" s="190"/>
      <c r="AQ30" s="190"/>
      <c r="AR30" s="190" t="str">
        <f t="shared" si="2"/>
        <v/>
      </c>
      <c r="AS30" s="196"/>
      <c r="AT30" s="194"/>
      <c r="AU30" s="190"/>
      <c r="AV30" s="190"/>
      <c r="AW30" s="190" t="str">
        <f t="shared" si="3"/>
        <v/>
      </c>
      <c r="AX30" s="196"/>
      <c r="AY30" s="194"/>
      <c r="AZ30" s="190"/>
      <c r="BA30" s="190"/>
      <c r="BB30" s="190" t="str">
        <f t="shared" si="4"/>
        <v/>
      </c>
      <c r="BC30" s="196"/>
      <c r="BD30" s="194"/>
      <c r="BE30" s="190"/>
      <c r="BF30" s="190"/>
      <c r="BG30" s="190" t="str">
        <f t="shared" si="5"/>
        <v/>
      </c>
      <c r="BH30" s="196"/>
      <c r="BI30" s="194"/>
      <c r="BJ30" s="190"/>
      <c r="BK30" s="190"/>
      <c r="BL30" s="190" t="str">
        <f t="shared" si="6"/>
        <v/>
      </c>
      <c r="BM30" s="196"/>
      <c r="BN30" s="194"/>
      <c r="BO30" s="190"/>
      <c r="BP30" s="190"/>
      <c r="BQ30" s="190" t="str">
        <f t="shared" si="7"/>
        <v/>
      </c>
      <c r="BR30" s="196"/>
      <c r="BS30" s="194"/>
    </row>
    <row r="31" spans="1:71" ht="15">
      <c r="A31" s="120"/>
      <c r="B31" s="120"/>
      <c r="C31" s="120"/>
      <c r="D31" s="120"/>
      <c r="E31" s="120"/>
      <c r="F31" s="120"/>
      <c r="G31" s="120"/>
      <c r="H31" s="190"/>
      <c r="I31" s="190"/>
      <c r="J31" s="191"/>
      <c r="K31" s="191"/>
      <c r="L31" s="191"/>
      <c r="M31" s="192"/>
      <c r="N31" s="214"/>
      <c r="O31" s="194"/>
      <c r="P31" s="194"/>
      <c r="Q31" s="194"/>
      <c r="R31" s="191"/>
      <c r="S31" s="191"/>
      <c r="T31" s="194"/>
      <c r="U31" s="194"/>
      <c r="V31" s="190"/>
      <c r="W31" s="190"/>
      <c r="X31" s="190" t="str">
        <f t="shared" si="8"/>
        <v/>
      </c>
      <c r="Y31" s="196"/>
      <c r="Z31" s="194"/>
      <c r="AA31" s="190"/>
      <c r="AB31" s="190"/>
      <c r="AC31" s="190" t="str">
        <f t="shared" si="9"/>
        <v/>
      </c>
      <c r="AD31" s="196"/>
      <c r="AE31" s="194"/>
      <c r="AF31" s="190"/>
      <c r="AG31" s="190"/>
      <c r="AH31" s="190" t="str">
        <f t="shared" si="0"/>
        <v/>
      </c>
      <c r="AI31" s="196"/>
      <c r="AJ31" s="194"/>
      <c r="AK31" s="190"/>
      <c r="AL31" s="190"/>
      <c r="AM31" s="190" t="str">
        <f t="shared" si="1"/>
        <v/>
      </c>
      <c r="AN31" s="196"/>
      <c r="AO31" s="194"/>
      <c r="AP31" s="190"/>
      <c r="AQ31" s="190"/>
      <c r="AR31" s="190" t="str">
        <f t="shared" si="2"/>
        <v/>
      </c>
      <c r="AS31" s="196"/>
      <c r="AT31" s="194"/>
      <c r="AU31" s="190"/>
      <c r="AV31" s="190"/>
      <c r="AW31" s="190" t="str">
        <f t="shared" si="3"/>
        <v/>
      </c>
      <c r="AX31" s="196"/>
      <c r="AY31" s="194"/>
      <c r="AZ31" s="190"/>
      <c r="BA31" s="190"/>
      <c r="BB31" s="190" t="str">
        <f t="shared" si="4"/>
        <v/>
      </c>
      <c r="BC31" s="196"/>
      <c r="BD31" s="194"/>
      <c r="BE31" s="190"/>
      <c r="BF31" s="190"/>
      <c r="BG31" s="190" t="str">
        <f t="shared" si="5"/>
        <v/>
      </c>
      <c r="BH31" s="196"/>
      <c r="BI31" s="194"/>
      <c r="BJ31" s="190"/>
      <c r="BK31" s="190"/>
      <c r="BL31" s="190" t="str">
        <f t="shared" si="6"/>
        <v/>
      </c>
      <c r="BM31" s="196"/>
      <c r="BN31" s="194"/>
      <c r="BO31" s="190"/>
      <c r="BP31" s="190"/>
      <c r="BQ31" s="190" t="str">
        <f t="shared" si="7"/>
        <v/>
      </c>
      <c r="BR31" s="196"/>
      <c r="BS31" s="194"/>
    </row>
    <row r="32" spans="1:71" ht="15">
      <c r="A32" s="120"/>
      <c r="B32" s="120"/>
      <c r="C32" s="120"/>
      <c r="D32" s="120"/>
      <c r="E32" s="120"/>
      <c r="F32" s="120"/>
      <c r="G32" s="120"/>
      <c r="H32" s="190"/>
      <c r="I32" s="190"/>
      <c r="J32" s="191"/>
      <c r="K32" s="191"/>
      <c r="L32" s="191"/>
      <c r="M32" s="192"/>
      <c r="N32" s="214"/>
      <c r="O32" s="194"/>
      <c r="P32" s="194"/>
      <c r="Q32" s="194"/>
      <c r="R32" s="191"/>
      <c r="S32" s="191"/>
      <c r="T32" s="194"/>
      <c r="U32" s="194"/>
      <c r="V32" s="190"/>
      <c r="W32" s="190"/>
      <c r="X32" s="190" t="str">
        <f t="shared" si="8"/>
        <v/>
      </c>
      <c r="Y32" s="196"/>
      <c r="Z32" s="194"/>
      <c r="AA32" s="190"/>
      <c r="AB32" s="190"/>
      <c r="AC32" s="190" t="str">
        <f t="shared" si="9"/>
        <v/>
      </c>
      <c r="AD32" s="196"/>
      <c r="AE32" s="194"/>
      <c r="AF32" s="190"/>
      <c r="AG32" s="190"/>
      <c r="AH32" s="190" t="str">
        <f t="shared" si="0"/>
        <v/>
      </c>
      <c r="AI32" s="196"/>
      <c r="AJ32" s="194"/>
      <c r="AK32" s="190"/>
      <c r="AL32" s="190"/>
      <c r="AM32" s="190" t="str">
        <f t="shared" si="1"/>
        <v/>
      </c>
      <c r="AN32" s="196"/>
      <c r="AO32" s="194"/>
      <c r="AP32" s="190"/>
      <c r="AQ32" s="190"/>
      <c r="AR32" s="190" t="str">
        <f t="shared" si="2"/>
        <v/>
      </c>
      <c r="AS32" s="196"/>
      <c r="AT32" s="194"/>
      <c r="AU32" s="190"/>
      <c r="AV32" s="190"/>
      <c r="AW32" s="190" t="str">
        <f t="shared" si="3"/>
        <v/>
      </c>
      <c r="AX32" s="196"/>
      <c r="AY32" s="194"/>
      <c r="AZ32" s="190"/>
      <c r="BA32" s="190"/>
      <c r="BB32" s="190" t="str">
        <f t="shared" si="4"/>
        <v/>
      </c>
      <c r="BC32" s="196"/>
      <c r="BD32" s="194"/>
      <c r="BE32" s="190"/>
      <c r="BF32" s="190"/>
      <c r="BG32" s="190" t="str">
        <f t="shared" si="5"/>
        <v/>
      </c>
      <c r="BH32" s="196"/>
      <c r="BI32" s="194"/>
      <c r="BJ32" s="190"/>
      <c r="BK32" s="190"/>
      <c r="BL32" s="190" t="str">
        <f t="shared" si="6"/>
        <v/>
      </c>
      <c r="BM32" s="196"/>
      <c r="BN32" s="194"/>
      <c r="BO32" s="190"/>
      <c r="BP32" s="190"/>
      <c r="BQ32" s="190" t="str">
        <f t="shared" si="7"/>
        <v/>
      </c>
      <c r="BR32" s="196"/>
      <c r="BS32" s="194"/>
    </row>
    <row r="33" spans="1:71" ht="15">
      <c r="A33" s="120"/>
      <c r="B33" s="120"/>
      <c r="C33" s="120"/>
      <c r="D33" s="120"/>
      <c r="E33" s="120"/>
      <c r="F33" s="120"/>
      <c r="G33" s="120"/>
      <c r="H33" s="190"/>
      <c r="I33" s="190"/>
      <c r="J33" s="191"/>
      <c r="K33" s="191"/>
      <c r="L33" s="191"/>
      <c r="M33" s="192"/>
      <c r="N33" s="214"/>
      <c r="O33" s="194"/>
      <c r="P33" s="194"/>
      <c r="Q33" s="194"/>
      <c r="R33" s="191"/>
      <c r="S33" s="191"/>
      <c r="T33" s="194"/>
      <c r="U33" s="194"/>
      <c r="V33" s="190"/>
      <c r="W33" s="190"/>
      <c r="X33" s="190" t="str">
        <f t="shared" si="8"/>
        <v/>
      </c>
      <c r="Y33" s="196"/>
      <c r="Z33" s="194"/>
      <c r="AA33" s="190"/>
      <c r="AB33" s="190"/>
      <c r="AC33" s="190" t="str">
        <f t="shared" si="9"/>
        <v/>
      </c>
      <c r="AD33" s="196"/>
      <c r="AE33" s="194"/>
      <c r="AF33" s="190"/>
      <c r="AG33" s="190"/>
      <c r="AH33" s="190" t="str">
        <f t="shared" si="0"/>
        <v/>
      </c>
      <c r="AI33" s="196"/>
      <c r="AJ33" s="194"/>
      <c r="AK33" s="190"/>
      <c r="AL33" s="190"/>
      <c r="AM33" s="190" t="str">
        <f t="shared" si="1"/>
        <v/>
      </c>
      <c r="AN33" s="196"/>
      <c r="AO33" s="194"/>
      <c r="AP33" s="190"/>
      <c r="AQ33" s="190"/>
      <c r="AR33" s="190" t="str">
        <f t="shared" si="2"/>
        <v/>
      </c>
      <c r="AS33" s="196"/>
      <c r="AT33" s="194"/>
      <c r="AU33" s="190"/>
      <c r="AV33" s="190"/>
      <c r="AW33" s="190" t="str">
        <f t="shared" si="3"/>
        <v/>
      </c>
      <c r="AX33" s="196"/>
      <c r="AY33" s="194"/>
      <c r="AZ33" s="190"/>
      <c r="BA33" s="190"/>
      <c r="BB33" s="190" t="str">
        <f t="shared" si="4"/>
        <v/>
      </c>
      <c r="BC33" s="196"/>
      <c r="BD33" s="194"/>
      <c r="BE33" s="190"/>
      <c r="BF33" s="190"/>
      <c r="BG33" s="190" t="str">
        <f t="shared" si="5"/>
        <v/>
      </c>
      <c r="BH33" s="196"/>
      <c r="BI33" s="194"/>
      <c r="BJ33" s="190"/>
      <c r="BK33" s="190"/>
      <c r="BL33" s="190" t="str">
        <f t="shared" si="6"/>
        <v/>
      </c>
      <c r="BM33" s="196"/>
      <c r="BN33" s="194"/>
      <c r="BO33" s="190"/>
      <c r="BP33" s="190"/>
      <c r="BQ33" s="190" t="str">
        <f t="shared" si="7"/>
        <v/>
      </c>
      <c r="BR33" s="196"/>
      <c r="BS33" s="194"/>
    </row>
    <row r="34" spans="1:71" ht="15">
      <c r="A34" s="120"/>
      <c r="B34" s="120"/>
      <c r="C34" s="120"/>
      <c r="D34" s="120"/>
      <c r="E34" s="120"/>
      <c r="F34" s="120"/>
      <c r="G34" s="120"/>
      <c r="H34" s="190"/>
      <c r="I34" s="190"/>
      <c r="J34" s="191"/>
      <c r="K34" s="191"/>
      <c r="L34" s="191"/>
      <c r="M34" s="192"/>
      <c r="N34" s="214"/>
      <c r="O34" s="194"/>
      <c r="P34" s="194"/>
      <c r="Q34" s="194"/>
      <c r="R34" s="191"/>
      <c r="S34" s="191"/>
      <c r="T34" s="194"/>
      <c r="U34" s="194"/>
      <c r="V34" s="190"/>
      <c r="W34" s="190"/>
      <c r="X34" s="190" t="str">
        <f t="shared" si="8"/>
        <v/>
      </c>
      <c r="Y34" s="196"/>
      <c r="Z34" s="194"/>
      <c r="AA34" s="190"/>
      <c r="AB34" s="190"/>
      <c r="AC34" s="190" t="str">
        <f t="shared" si="9"/>
        <v/>
      </c>
      <c r="AD34" s="196"/>
      <c r="AE34" s="194"/>
      <c r="AF34" s="190"/>
      <c r="AG34" s="190"/>
      <c r="AH34" s="190" t="str">
        <f t="shared" si="0"/>
        <v/>
      </c>
      <c r="AI34" s="196"/>
      <c r="AJ34" s="194"/>
      <c r="AK34" s="190"/>
      <c r="AL34" s="190"/>
      <c r="AM34" s="190" t="str">
        <f t="shared" si="1"/>
        <v/>
      </c>
      <c r="AN34" s="196"/>
      <c r="AO34" s="194"/>
      <c r="AP34" s="190"/>
      <c r="AQ34" s="190"/>
      <c r="AR34" s="190" t="str">
        <f t="shared" si="2"/>
        <v/>
      </c>
      <c r="AS34" s="196"/>
      <c r="AT34" s="194"/>
      <c r="AU34" s="190"/>
      <c r="AV34" s="190"/>
      <c r="AW34" s="190" t="str">
        <f t="shared" si="3"/>
        <v/>
      </c>
      <c r="AX34" s="196"/>
      <c r="AY34" s="194"/>
      <c r="AZ34" s="190"/>
      <c r="BA34" s="190"/>
      <c r="BB34" s="190" t="str">
        <f t="shared" si="4"/>
        <v/>
      </c>
      <c r="BC34" s="196"/>
      <c r="BD34" s="194"/>
      <c r="BE34" s="190"/>
      <c r="BF34" s="190"/>
      <c r="BG34" s="190" t="str">
        <f t="shared" si="5"/>
        <v/>
      </c>
      <c r="BH34" s="196"/>
      <c r="BI34" s="194"/>
      <c r="BJ34" s="190"/>
      <c r="BK34" s="190"/>
      <c r="BL34" s="190" t="str">
        <f t="shared" si="6"/>
        <v/>
      </c>
      <c r="BM34" s="196"/>
      <c r="BN34" s="194"/>
      <c r="BO34" s="190"/>
      <c r="BP34" s="190"/>
      <c r="BQ34" s="190" t="str">
        <f t="shared" si="7"/>
        <v/>
      </c>
      <c r="BR34" s="196"/>
      <c r="BS34" s="194"/>
    </row>
    <row r="35" spans="1:71" ht="15">
      <c r="A35" s="120"/>
      <c r="B35" s="120"/>
      <c r="C35" s="120"/>
      <c r="D35" s="120"/>
      <c r="E35" s="120"/>
      <c r="F35" s="120"/>
      <c r="G35" s="120"/>
      <c r="H35" s="190"/>
      <c r="I35" s="190"/>
      <c r="J35" s="191"/>
      <c r="K35" s="191"/>
      <c r="L35" s="191"/>
      <c r="M35" s="192"/>
      <c r="N35" s="214"/>
      <c r="O35" s="194"/>
      <c r="P35" s="194"/>
      <c r="Q35" s="194"/>
      <c r="R35" s="191"/>
      <c r="S35" s="191"/>
      <c r="T35" s="194"/>
      <c r="U35" s="194"/>
      <c r="V35" s="190"/>
      <c r="W35" s="190"/>
      <c r="X35" s="190" t="str">
        <f t="shared" si="8"/>
        <v/>
      </c>
      <c r="Y35" s="196"/>
      <c r="Z35" s="194"/>
      <c r="AA35" s="190"/>
      <c r="AB35" s="190"/>
      <c r="AC35" s="190" t="str">
        <f t="shared" si="9"/>
        <v/>
      </c>
      <c r="AD35" s="196"/>
      <c r="AE35" s="194"/>
      <c r="AF35" s="190"/>
      <c r="AG35" s="190"/>
      <c r="AH35" s="190" t="str">
        <f t="shared" si="0"/>
        <v/>
      </c>
      <c r="AI35" s="196"/>
      <c r="AJ35" s="194"/>
      <c r="AK35" s="190"/>
      <c r="AL35" s="190"/>
      <c r="AM35" s="190" t="str">
        <f t="shared" si="1"/>
        <v/>
      </c>
      <c r="AN35" s="196"/>
      <c r="AO35" s="194"/>
      <c r="AP35" s="190"/>
      <c r="AQ35" s="190"/>
      <c r="AR35" s="190" t="str">
        <f t="shared" si="2"/>
        <v/>
      </c>
      <c r="AS35" s="196"/>
      <c r="AT35" s="194"/>
      <c r="AU35" s="190"/>
      <c r="AV35" s="190"/>
      <c r="AW35" s="190" t="str">
        <f t="shared" si="3"/>
        <v/>
      </c>
      <c r="AX35" s="196"/>
      <c r="AY35" s="194"/>
      <c r="AZ35" s="190"/>
      <c r="BA35" s="190"/>
      <c r="BB35" s="190" t="str">
        <f t="shared" si="4"/>
        <v/>
      </c>
      <c r="BC35" s="196"/>
      <c r="BD35" s="194"/>
      <c r="BE35" s="190"/>
      <c r="BF35" s="190"/>
      <c r="BG35" s="190" t="str">
        <f t="shared" si="5"/>
        <v/>
      </c>
      <c r="BH35" s="196"/>
      <c r="BI35" s="194"/>
      <c r="BJ35" s="190"/>
      <c r="BK35" s="190"/>
      <c r="BL35" s="190" t="str">
        <f t="shared" si="6"/>
        <v/>
      </c>
      <c r="BM35" s="196"/>
      <c r="BN35" s="194"/>
      <c r="BO35" s="190"/>
      <c r="BP35" s="190"/>
      <c r="BQ35" s="190" t="str">
        <f t="shared" si="7"/>
        <v/>
      </c>
      <c r="BR35" s="196"/>
      <c r="BS35" s="194"/>
    </row>
    <row r="36" spans="1:71" ht="15">
      <c r="A36" s="120"/>
      <c r="B36" s="120"/>
      <c r="C36" s="120"/>
      <c r="D36" s="120"/>
      <c r="E36" s="120"/>
      <c r="F36" s="120"/>
      <c r="G36" s="120"/>
      <c r="H36" s="190"/>
      <c r="I36" s="190"/>
      <c r="J36" s="191"/>
      <c r="K36" s="191"/>
      <c r="L36" s="191"/>
      <c r="M36" s="192"/>
      <c r="N36" s="214"/>
      <c r="O36" s="194"/>
      <c r="P36" s="194"/>
      <c r="Q36" s="194"/>
      <c r="R36" s="191"/>
      <c r="S36" s="191"/>
      <c r="T36" s="194"/>
      <c r="U36" s="194"/>
      <c r="V36" s="190"/>
      <c r="W36" s="190"/>
      <c r="X36" s="190" t="str">
        <f t="shared" si="8"/>
        <v/>
      </c>
      <c r="Y36" s="196"/>
      <c r="Z36" s="194"/>
      <c r="AA36" s="190"/>
      <c r="AB36" s="190"/>
      <c r="AC36" s="190" t="str">
        <f t="shared" si="9"/>
        <v/>
      </c>
      <c r="AD36" s="196"/>
      <c r="AE36" s="194"/>
      <c r="AF36" s="190"/>
      <c r="AG36" s="190"/>
      <c r="AH36" s="190" t="str">
        <f t="shared" si="0"/>
        <v/>
      </c>
      <c r="AI36" s="196"/>
      <c r="AJ36" s="194"/>
      <c r="AK36" s="190"/>
      <c r="AL36" s="190"/>
      <c r="AM36" s="190" t="str">
        <f t="shared" si="1"/>
        <v/>
      </c>
      <c r="AN36" s="196"/>
      <c r="AO36" s="194"/>
      <c r="AP36" s="190"/>
      <c r="AQ36" s="190"/>
      <c r="AR36" s="190" t="str">
        <f t="shared" si="2"/>
        <v/>
      </c>
      <c r="AS36" s="196"/>
      <c r="AT36" s="194"/>
      <c r="AU36" s="190"/>
      <c r="AV36" s="190"/>
      <c r="AW36" s="190" t="str">
        <f t="shared" si="3"/>
        <v/>
      </c>
      <c r="AX36" s="196"/>
      <c r="AY36" s="194"/>
      <c r="AZ36" s="190"/>
      <c r="BA36" s="190"/>
      <c r="BB36" s="190" t="str">
        <f t="shared" si="4"/>
        <v/>
      </c>
      <c r="BC36" s="196"/>
      <c r="BD36" s="194"/>
      <c r="BE36" s="190"/>
      <c r="BF36" s="190"/>
      <c r="BG36" s="190" t="str">
        <f t="shared" si="5"/>
        <v/>
      </c>
      <c r="BH36" s="196"/>
      <c r="BI36" s="194"/>
      <c r="BJ36" s="190"/>
      <c r="BK36" s="190"/>
      <c r="BL36" s="190" t="str">
        <f t="shared" si="6"/>
        <v/>
      </c>
      <c r="BM36" s="196"/>
      <c r="BN36" s="194"/>
      <c r="BO36" s="190"/>
      <c r="BP36" s="190"/>
      <c r="BQ36" s="190" t="str">
        <f t="shared" si="7"/>
        <v/>
      </c>
      <c r="BR36" s="196"/>
      <c r="BS36" s="194"/>
    </row>
    <row r="37" spans="1:71" ht="15">
      <c r="A37" s="120"/>
      <c r="B37" s="120"/>
      <c r="C37" s="120"/>
      <c r="D37" s="120"/>
      <c r="E37" s="120"/>
      <c r="F37" s="120"/>
      <c r="G37" s="120"/>
      <c r="H37" s="190"/>
      <c r="I37" s="190"/>
      <c r="J37" s="191"/>
      <c r="K37" s="191"/>
      <c r="L37" s="191"/>
      <c r="M37" s="192"/>
      <c r="N37" s="214"/>
      <c r="O37" s="194"/>
      <c r="P37" s="194"/>
      <c r="Q37" s="194"/>
      <c r="R37" s="191"/>
      <c r="S37" s="191"/>
      <c r="T37" s="194"/>
      <c r="U37" s="194"/>
      <c r="V37" s="190"/>
      <c r="W37" s="190"/>
      <c r="X37" s="190" t="str">
        <f t="shared" si="8"/>
        <v/>
      </c>
      <c r="Y37" s="196"/>
      <c r="Z37" s="194"/>
      <c r="AA37" s="190"/>
      <c r="AB37" s="190"/>
      <c r="AC37" s="190" t="str">
        <f t="shared" si="9"/>
        <v/>
      </c>
      <c r="AD37" s="196"/>
      <c r="AE37" s="194"/>
      <c r="AF37" s="190"/>
      <c r="AG37" s="190"/>
      <c r="AH37" s="190" t="str">
        <f t="shared" si="0"/>
        <v/>
      </c>
      <c r="AI37" s="196"/>
      <c r="AJ37" s="194"/>
      <c r="AK37" s="190"/>
      <c r="AL37" s="190"/>
      <c r="AM37" s="190" t="str">
        <f t="shared" si="1"/>
        <v/>
      </c>
      <c r="AN37" s="196"/>
      <c r="AO37" s="194"/>
      <c r="AP37" s="190"/>
      <c r="AQ37" s="190"/>
      <c r="AR37" s="190" t="str">
        <f t="shared" si="2"/>
        <v/>
      </c>
      <c r="AS37" s="196"/>
      <c r="AT37" s="194"/>
      <c r="AU37" s="190"/>
      <c r="AV37" s="190"/>
      <c r="AW37" s="190" t="str">
        <f t="shared" si="3"/>
        <v/>
      </c>
      <c r="AX37" s="196"/>
      <c r="AY37" s="194"/>
      <c r="AZ37" s="190"/>
      <c r="BA37" s="190"/>
      <c r="BB37" s="190" t="str">
        <f t="shared" si="4"/>
        <v/>
      </c>
      <c r="BC37" s="196"/>
      <c r="BD37" s="194"/>
      <c r="BE37" s="190"/>
      <c r="BF37" s="190"/>
      <c r="BG37" s="190" t="str">
        <f t="shared" si="5"/>
        <v/>
      </c>
      <c r="BH37" s="196"/>
      <c r="BI37" s="194"/>
      <c r="BJ37" s="190"/>
      <c r="BK37" s="190"/>
      <c r="BL37" s="190" t="str">
        <f t="shared" si="6"/>
        <v/>
      </c>
      <c r="BM37" s="196"/>
      <c r="BN37" s="194"/>
      <c r="BO37" s="190"/>
      <c r="BP37" s="190"/>
      <c r="BQ37" s="190" t="str">
        <f t="shared" si="7"/>
        <v/>
      </c>
      <c r="BR37" s="196"/>
      <c r="BS37" s="194"/>
    </row>
    <row r="38" spans="1:71" ht="15">
      <c r="A38" s="120"/>
      <c r="B38" s="120"/>
      <c r="C38" s="120"/>
      <c r="D38" s="120"/>
      <c r="E38" s="120"/>
      <c r="F38" s="120"/>
      <c r="G38" s="120"/>
      <c r="H38" s="190"/>
      <c r="I38" s="190"/>
      <c r="J38" s="191"/>
      <c r="K38" s="191"/>
      <c r="L38" s="191"/>
      <c r="M38" s="192"/>
      <c r="N38" s="214"/>
      <c r="O38" s="194"/>
      <c r="P38" s="194"/>
      <c r="Q38" s="194"/>
      <c r="R38" s="191"/>
      <c r="S38" s="191"/>
      <c r="T38" s="194"/>
      <c r="U38" s="194"/>
      <c r="V38" s="190"/>
      <c r="W38" s="190"/>
      <c r="X38" s="190" t="str">
        <f t="shared" si="8"/>
        <v/>
      </c>
      <c r="Y38" s="196"/>
      <c r="Z38" s="194"/>
      <c r="AA38" s="190"/>
      <c r="AB38" s="190"/>
      <c r="AC38" s="190" t="str">
        <f t="shared" si="9"/>
        <v/>
      </c>
      <c r="AD38" s="196"/>
      <c r="AE38" s="194"/>
      <c r="AF38" s="190"/>
      <c r="AG38" s="190"/>
      <c r="AH38" s="190" t="str">
        <f t="shared" si="0"/>
        <v/>
      </c>
      <c r="AI38" s="196"/>
      <c r="AJ38" s="194"/>
      <c r="AK38" s="190"/>
      <c r="AL38" s="190"/>
      <c r="AM38" s="190" t="str">
        <f t="shared" si="1"/>
        <v/>
      </c>
      <c r="AN38" s="196"/>
      <c r="AO38" s="194"/>
      <c r="AP38" s="190"/>
      <c r="AQ38" s="190"/>
      <c r="AR38" s="190" t="str">
        <f t="shared" si="2"/>
        <v/>
      </c>
      <c r="AS38" s="196"/>
      <c r="AT38" s="194"/>
      <c r="AU38" s="190"/>
      <c r="AV38" s="190"/>
      <c r="AW38" s="190" t="str">
        <f t="shared" si="3"/>
        <v/>
      </c>
      <c r="AX38" s="196"/>
      <c r="AY38" s="194"/>
      <c r="AZ38" s="190"/>
      <c r="BA38" s="190"/>
      <c r="BB38" s="190" t="str">
        <f t="shared" si="4"/>
        <v/>
      </c>
      <c r="BC38" s="196"/>
      <c r="BD38" s="194"/>
      <c r="BE38" s="190"/>
      <c r="BF38" s="190"/>
      <c r="BG38" s="190" t="str">
        <f t="shared" si="5"/>
        <v/>
      </c>
      <c r="BH38" s="196"/>
      <c r="BI38" s="194"/>
      <c r="BJ38" s="190"/>
      <c r="BK38" s="190"/>
      <c r="BL38" s="190" t="str">
        <f t="shared" si="6"/>
        <v/>
      </c>
      <c r="BM38" s="196"/>
      <c r="BN38" s="194"/>
      <c r="BO38" s="190"/>
      <c r="BP38" s="190"/>
      <c r="BQ38" s="190" t="str">
        <f t="shared" si="7"/>
        <v/>
      </c>
      <c r="BR38" s="196"/>
      <c r="BS38" s="194"/>
    </row>
    <row r="39" spans="1:71" ht="15">
      <c r="A39" s="120"/>
      <c r="B39" s="120"/>
      <c r="C39" s="120"/>
      <c r="D39" s="120"/>
      <c r="E39" s="120"/>
      <c r="F39" s="120"/>
      <c r="G39" s="120"/>
      <c r="H39" s="190"/>
      <c r="I39" s="190"/>
      <c r="J39" s="191"/>
      <c r="K39" s="191"/>
      <c r="L39" s="191"/>
      <c r="M39" s="192"/>
      <c r="N39" s="214"/>
      <c r="O39" s="194"/>
      <c r="P39" s="194"/>
      <c r="Q39" s="194"/>
      <c r="R39" s="191"/>
      <c r="S39" s="191"/>
      <c r="T39" s="194"/>
      <c r="U39" s="194"/>
      <c r="V39" s="190"/>
      <c r="W39" s="190"/>
      <c r="X39" s="190" t="str">
        <f t="shared" si="8"/>
        <v/>
      </c>
      <c r="Y39" s="196"/>
      <c r="Z39" s="194"/>
      <c r="AA39" s="190"/>
      <c r="AB39" s="190"/>
      <c r="AC39" s="190" t="str">
        <f t="shared" si="9"/>
        <v/>
      </c>
      <c r="AD39" s="196"/>
      <c r="AE39" s="194"/>
      <c r="AF39" s="190"/>
      <c r="AG39" s="190"/>
      <c r="AH39" s="190" t="str">
        <f t="shared" si="0"/>
        <v/>
      </c>
      <c r="AI39" s="196"/>
      <c r="AJ39" s="194"/>
      <c r="AK39" s="190"/>
      <c r="AL39" s="190"/>
      <c r="AM39" s="190" t="str">
        <f t="shared" si="1"/>
        <v/>
      </c>
      <c r="AN39" s="196"/>
      <c r="AO39" s="194"/>
      <c r="AP39" s="190"/>
      <c r="AQ39" s="190"/>
      <c r="AR39" s="190" t="str">
        <f t="shared" si="2"/>
        <v/>
      </c>
      <c r="AS39" s="196"/>
      <c r="AT39" s="194"/>
      <c r="AU39" s="190"/>
      <c r="AV39" s="190"/>
      <c r="AW39" s="190" t="str">
        <f t="shared" si="3"/>
        <v/>
      </c>
      <c r="AX39" s="196"/>
      <c r="AY39" s="194"/>
      <c r="AZ39" s="190"/>
      <c r="BA39" s="190"/>
      <c r="BB39" s="190" t="str">
        <f t="shared" si="4"/>
        <v/>
      </c>
      <c r="BC39" s="196"/>
      <c r="BD39" s="194"/>
      <c r="BE39" s="190"/>
      <c r="BF39" s="190"/>
      <c r="BG39" s="190" t="str">
        <f t="shared" si="5"/>
        <v/>
      </c>
      <c r="BH39" s="196"/>
      <c r="BI39" s="194"/>
      <c r="BJ39" s="190"/>
      <c r="BK39" s="190"/>
      <c r="BL39" s="190" t="str">
        <f t="shared" si="6"/>
        <v/>
      </c>
      <c r="BM39" s="196"/>
      <c r="BN39" s="194"/>
      <c r="BO39" s="190"/>
      <c r="BP39" s="190"/>
      <c r="BQ39" s="190" t="str">
        <f t="shared" si="7"/>
        <v/>
      </c>
      <c r="BR39" s="196"/>
      <c r="BS39" s="194"/>
    </row>
    <row r="40" spans="1:71" ht="15">
      <c r="A40" s="120"/>
      <c r="B40" s="120"/>
      <c r="C40" s="120"/>
      <c r="D40" s="120"/>
      <c r="E40" s="120"/>
      <c r="F40" s="120"/>
      <c r="G40" s="120"/>
      <c r="H40" s="190"/>
      <c r="I40" s="190"/>
      <c r="J40" s="191"/>
      <c r="K40" s="191"/>
      <c r="L40" s="191"/>
      <c r="M40" s="192"/>
      <c r="N40" s="214"/>
      <c r="O40" s="194"/>
      <c r="P40" s="194"/>
      <c r="Q40" s="194"/>
      <c r="R40" s="191"/>
      <c r="S40" s="191"/>
      <c r="T40" s="194"/>
      <c r="U40" s="194"/>
      <c r="V40" s="190"/>
      <c r="W40" s="190"/>
      <c r="X40" s="190" t="str">
        <f t="shared" si="8"/>
        <v/>
      </c>
      <c r="Y40" s="196"/>
      <c r="Z40" s="194"/>
      <c r="AA40" s="190"/>
      <c r="AB40" s="190"/>
      <c r="AC40" s="190" t="str">
        <f t="shared" si="9"/>
        <v/>
      </c>
      <c r="AD40" s="196"/>
      <c r="AE40" s="194"/>
      <c r="AF40" s="190"/>
      <c r="AG40" s="190"/>
      <c r="AH40" s="190" t="str">
        <f t="shared" si="0"/>
        <v/>
      </c>
      <c r="AI40" s="196"/>
      <c r="AJ40" s="194"/>
      <c r="AK40" s="190"/>
      <c r="AL40" s="190"/>
      <c r="AM40" s="190" t="str">
        <f t="shared" si="1"/>
        <v/>
      </c>
      <c r="AN40" s="196"/>
      <c r="AO40" s="194"/>
      <c r="AP40" s="190"/>
      <c r="AQ40" s="190"/>
      <c r="AR40" s="190" t="str">
        <f t="shared" si="2"/>
        <v/>
      </c>
      <c r="AS40" s="196"/>
      <c r="AT40" s="194"/>
      <c r="AU40" s="190"/>
      <c r="AV40" s="190"/>
      <c r="AW40" s="190" t="str">
        <f t="shared" si="3"/>
        <v/>
      </c>
      <c r="AX40" s="196"/>
      <c r="AY40" s="194"/>
      <c r="AZ40" s="190"/>
      <c r="BA40" s="190"/>
      <c r="BB40" s="190" t="str">
        <f t="shared" si="4"/>
        <v/>
      </c>
      <c r="BC40" s="196"/>
      <c r="BD40" s="194"/>
      <c r="BE40" s="190"/>
      <c r="BF40" s="190"/>
      <c r="BG40" s="190" t="str">
        <f t="shared" si="5"/>
        <v/>
      </c>
      <c r="BH40" s="196"/>
      <c r="BI40" s="194"/>
      <c r="BJ40" s="190"/>
      <c r="BK40" s="190"/>
      <c r="BL40" s="190" t="str">
        <f t="shared" si="6"/>
        <v/>
      </c>
      <c r="BM40" s="196"/>
      <c r="BN40" s="194"/>
      <c r="BO40" s="190"/>
      <c r="BP40" s="190"/>
      <c r="BQ40" s="190" t="str">
        <f t="shared" si="7"/>
        <v/>
      </c>
      <c r="BR40" s="196"/>
      <c r="BS40" s="194"/>
    </row>
    <row r="41" spans="1:71" ht="15">
      <c r="A41" s="120"/>
      <c r="B41" s="120"/>
      <c r="C41" s="120"/>
      <c r="D41" s="120"/>
      <c r="E41" s="120"/>
      <c r="F41" s="120"/>
      <c r="G41" s="120"/>
      <c r="H41" s="190"/>
      <c r="I41" s="190"/>
      <c r="J41" s="191"/>
      <c r="K41" s="191"/>
      <c r="L41" s="191"/>
      <c r="M41" s="192"/>
      <c r="N41" s="214"/>
      <c r="O41" s="194"/>
      <c r="P41" s="194"/>
      <c r="Q41" s="194"/>
      <c r="R41" s="191"/>
      <c r="S41" s="191"/>
      <c r="T41" s="194"/>
      <c r="U41" s="194"/>
      <c r="V41" s="190"/>
      <c r="W41" s="190"/>
      <c r="X41" s="190" t="str">
        <f t="shared" si="8"/>
        <v/>
      </c>
      <c r="Y41" s="196"/>
      <c r="Z41" s="194"/>
      <c r="AA41" s="190"/>
      <c r="AB41" s="190"/>
      <c r="AC41" s="190" t="str">
        <f t="shared" si="9"/>
        <v/>
      </c>
      <c r="AD41" s="196"/>
      <c r="AE41" s="194"/>
      <c r="AF41" s="190"/>
      <c r="AG41" s="190"/>
      <c r="AH41" s="190" t="str">
        <f t="shared" si="0"/>
        <v/>
      </c>
      <c r="AI41" s="196"/>
      <c r="AJ41" s="194"/>
      <c r="AK41" s="190"/>
      <c r="AL41" s="190"/>
      <c r="AM41" s="190" t="str">
        <f t="shared" si="1"/>
        <v/>
      </c>
      <c r="AN41" s="196"/>
      <c r="AO41" s="194"/>
      <c r="AP41" s="190"/>
      <c r="AQ41" s="190"/>
      <c r="AR41" s="190" t="str">
        <f t="shared" si="2"/>
        <v/>
      </c>
      <c r="AS41" s="196"/>
      <c r="AT41" s="194"/>
      <c r="AU41" s="190"/>
      <c r="AV41" s="190"/>
      <c r="AW41" s="190" t="str">
        <f t="shared" si="3"/>
        <v/>
      </c>
      <c r="AX41" s="196"/>
      <c r="AY41" s="194"/>
      <c r="AZ41" s="190"/>
      <c r="BA41" s="190"/>
      <c r="BB41" s="190" t="str">
        <f t="shared" si="4"/>
        <v/>
      </c>
      <c r="BC41" s="196"/>
      <c r="BD41" s="194"/>
      <c r="BE41" s="190"/>
      <c r="BF41" s="190"/>
      <c r="BG41" s="190" t="str">
        <f t="shared" si="5"/>
        <v/>
      </c>
      <c r="BH41" s="196"/>
      <c r="BI41" s="194"/>
      <c r="BJ41" s="190"/>
      <c r="BK41" s="190"/>
      <c r="BL41" s="190" t="str">
        <f t="shared" si="6"/>
        <v/>
      </c>
      <c r="BM41" s="196"/>
      <c r="BN41" s="194"/>
      <c r="BO41" s="190"/>
      <c r="BP41" s="190"/>
      <c r="BQ41" s="190" t="str">
        <f t="shared" si="7"/>
        <v/>
      </c>
      <c r="BR41" s="196"/>
      <c r="BS41" s="194"/>
    </row>
    <row r="42" spans="1:71" ht="15">
      <c r="A42" s="120"/>
      <c r="B42" s="120"/>
      <c r="C42" s="120"/>
      <c r="D42" s="120"/>
      <c r="E42" s="120"/>
      <c r="F42" s="120"/>
      <c r="G42" s="120"/>
      <c r="H42" s="190"/>
      <c r="I42" s="190"/>
      <c r="J42" s="191"/>
      <c r="K42" s="191"/>
      <c r="L42" s="191"/>
      <c r="M42" s="192"/>
      <c r="N42" s="214"/>
      <c r="O42" s="194"/>
      <c r="P42" s="194"/>
      <c r="Q42" s="194"/>
      <c r="R42" s="191"/>
      <c r="S42" s="191"/>
      <c r="T42" s="194"/>
      <c r="U42" s="194"/>
      <c r="V42" s="190"/>
      <c r="W42" s="190"/>
      <c r="X42" s="190" t="str">
        <f t="shared" si="8"/>
        <v/>
      </c>
      <c r="Y42" s="196"/>
      <c r="Z42" s="194"/>
      <c r="AA42" s="190"/>
      <c r="AB42" s="190"/>
      <c r="AC42" s="190" t="str">
        <f t="shared" si="9"/>
        <v/>
      </c>
      <c r="AD42" s="196"/>
      <c r="AE42" s="194"/>
      <c r="AF42" s="190"/>
      <c r="AG42" s="190"/>
      <c r="AH42" s="190" t="str">
        <f t="shared" si="0"/>
        <v/>
      </c>
      <c r="AI42" s="196"/>
      <c r="AJ42" s="194"/>
      <c r="AK42" s="190"/>
      <c r="AL42" s="190"/>
      <c r="AM42" s="190" t="str">
        <f t="shared" si="1"/>
        <v/>
      </c>
      <c r="AN42" s="196"/>
      <c r="AO42" s="194"/>
      <c r="AP42" s="190"/>
      <c r="AQ42" s="190"/>
      <c r="AR42" s="190" t="str">
        <f t="shared" si="2"/>
        <v/>
      </c>
      <c r="AS42" s="196"/>
      <c r="AT42" s="194"/>
      <c r="AU42" s="190"/>
      <c r="AV42" s="190"/>
      <c r="AW42" s="190" t="str">
        <f t="shared" si="3"/>
        <v/>
      </c>
      <c r="AX42" s="196"/>
      <c r="AY42" s="194"/>
      <c r="AZ42" s="190"/>
      <c r="BA42" s="190"/>
      <c r="BB42" s="190" t="str">
        <f t="shared" si="4"/>
        <v/>
      </c>
      <c r="BC42" s="196"/>
      <c r="BD42" s="194"/>
      <c r="BE42" s="190"/>
      <c r="BF42" s="190"/>
      <c r="BG42" s="190" t="str">
        <f t="shared" si="5"/>
        <v/>
      </c>
      <c r="BH42" s="196"/>
      <c r="BI42" s="194"/>
      <c r="BJ42" s="190"/>
      <c r="BK42" s="190"/>
      <c r="BL42" s="190" t="str">
        <f t="shared" si="6"/>
        <v/>
      </c>
      <c r="BM42" s="196"/>
      <c r="BN42" s="194"/>
      <c r="BO42" s="190"/>
      <c r="BP42" s="190"/>
      <c r="BQ42" s="190" t="str">
        <f t="shared" si="7"/>
        <v/>
      </c>
      <c r="BR42" s="196"/>
      <c r="BS42" s="194"/>
    </row>
    <row r="43" spans="1:71" ht="15">
      <c r="A43" s="120"/>
      <c r="B43" s="120"/>
      <c r="C43" s="120"/>
      <c r="D43" s="120"/>
      <c r="E43" s="120"/>
      <c r="F43" s="120"/>
      <c r="G43" s="120"/>
      <c r="H43" s="190"/>
      <c r="I43" s="190"/>
      <c r="J43" s="191"/>
      <c r="K43" s="191"/>
      <c r="L43" s="191"/>
      <c r="M43" s="192"/>
      <c r="N43" s="214"/>
      <c r="O43" s="194"/>
      <c r="P43" s="194"/>
      <c r="Q43" s="194"/>
      <c r="R43" s="191"/>
      <c r="S43" s="191"/>
      <c r="T43" s="194"/>
      <c r="U43" s="194"/>
      <c r="V43" s="190"/>
      <c r="W43" s="190"/>
      <c r="X43" s="190" t="str">
        <f t="shared" si="8"/>
        <v/>
      </c>
      <c r="Y43" s="196"/>
      <c r="Z43" s="194"/>
      <c r="AA43" s="190"/>
      <c r="AB43" s="190"/>
      <c r="AC43" s="190" t="str">
        <f t="shared" si="9"/>
        <v/>
      </c>
      <c r="AD43" s="196"/>
      <c r="AE43" s="194"/>
      <c r="AF43" s="190"/>
      <c r="AG43" s="190"/>
      <c r="AH43" s="190" t="str">
        <f t="shared" si="0"/>
        <v/>
      </c>
      <c r="AI43" s="196"/>
      <c r="AJ43" s="194"/>
      <c r="AK43" s="190"/>
      <c r="AL43" s="190"/>
      <c r="AM43" s="190" t="str">
        <f t="shared" si="1"/>
        <v/>
      </c>
      <c r="AN43" s="196"/>
      <c r="AO43" s="194"/>
      <c r="AP43" s="190"/>
      <c r="AQ43" s="190"/>
      <c r="AR43" s="190" t="str">
        <f t="shared" si="2"/>
        <v/>
      </c>
      <c r="AS43" s="196"/>
      <c r="AT43" s="194"/>
      <c r="AU43" s="190"/>
      <c r="AV43" s="190"/>
      <c r="AW43" s="190" t="str">
        <f t="shared" si="3"/>
        <v/>
      </c>
      <c r="AX43" s="196"/>
      <c r="AY43" s="194"/>
      <c r="AZ43" s="190"/>
      <c r="BA43" s="190"/>
      <c r="BB43" s="190" t="str">
        <f t="shared" si="4"/>
        <v/>
      </c>
      <c r="BC43" s="196"/>
      <c r="BD43" s="194"/>
      <c r="BE43" s="190"/>
      <c r="BF43" s="190"/>
      <c r="BG43" s="190" t="str">
        <f t="shared" si="5"/>
        <v/>
      </c>
      <c r="BH43" s="196"/>
      <c r="BI43" s="194"/>
      <c r="BJ43" s="190"/>
      <c r="BK43" s="190"/>
      <c r="BL43" s="190" t="str">
        <f t="shared" si="6"/>
        <v/>
      </c>
      <c r="BM43" s="196"/>
      <c r="BN43" s="194"/>
      <c r="BO43" s="190"/>
      <c r="BP43" s="190"/>
      <c r="BQ43" s="190" t="str">
        <f t="shared" si="7"/>
        <v/>
      </c>
      <c r="BR43" s="196"/>
      <c r="BS43" s="194"/>
    </row>
    <row r="44" spans="1:71" ht="15">
      <c r="A44" s="120"/>
      <c r="B44" s="120"/>
      <c r="C44" s="120"/>
      <c r="D44" s="120"/>
      <c r="E44" s="120"/>
      <c r="F44" s="120"/>
      <c r="G44" s="120"/>
      <c r="H44" s="190"/>
      <c r="I44" s="190"/>
      <c r="J44" s="191"/>
      <c r="K44" s="191"/>
      <c r="L44" s="191"/>
      <c r="M44" s="192"/>
      <c r="N44" s="214"/>
      <c r="O44" s="194"/>
      <c r="P44" s="194"/>
      <c r="Q44" s="194"/>
      <c r="R44" s="191"/>
      <c r="S44" s="191"/>
      <c r="T44" s="194"/>
      <c r="U44" s="194"/>
      <c r="V44" s="190"/>
      <c r="W44" s="190"/>
      <c r="X44" s="190" t="str">
        <f t="shared" si="8"/>
        <v/>
      </c>
      <c r="Y44" s="196"/>
      <c r="Z44" s="194"/>
      <c r="AA44" s="190"/>
      <c r="AB44" s="190"/>
      <c r="AC44" s="190" t="str">
        <f t="shared" si="9"/>
        <v/>
      </c>
      <c r="AD44" s="196"/>
      <c r="AE44" s="194"/>
      <c r="AF44" s="190"/>
      <c r="AG44" s="190"/>
      <c r="AH44" s="190" t="str">
        <f t="shared" si="0"/>
        <v/>
      </c>
      <c r="AI44" s="196"/>
      <c r="AJ44" s="194"/>
      <c r="AK44" s="190"/>
      <c r="AL44" s="190"/>
      <c r="AM44" s="190" t="str">
        <f t="shared" si="1"/>
        <v/>
      </c>
      <c r="AN44" s="196"/>
      <c r="AO44" s="194"/>
      <c r="AP44" s="190"/>
      <c r="AQ44" s="190"/>
      <c r="AR44" s="190" t="str">
        <f t="shared" si="2"/>
        <v/>
      </c>
      <c r="AS44" s="196"/>
      <c r="AT44" s="194"/>
      <c r="AU44" s="190"/>
      <c r="AV44" s="190"/>
      <c r="AW44" s="190" t="str">
        <f t="shared" si="3"/>
        <v/>
      </c>
      <c r="AX44" s="196"/>
      <c r="AY44" s="194"/>
      <c r="AZ44" s="190"/>
      <c r="BA44" s="190"/>
      <c r="BB44" s="190" t="str">
        <f t="shared" si="4"/>
        <v/>
      </c>
      <c r="BC44" s="196"/>
      <c r="BD44" s="194"/>
      <c r="BE44" s="190"/>
      <c r="BF44" s="190"/>
      <c r="BG44" s="190" t="str">
        <f t="shared" si="5"/>
        <v/>
      </c>
      <c r="BH44" s="196"/>
      <c r="BI44" s="194"/>
      <c r="BJ44" s="190"/>
      <c r="BK44" s="190"/>
      <c r="BL44" s="190" t="str">
        <f t="shared" si="6"/>
        <v/>
      </c>
      <c r="BM44" s="196"/>
      <c r="BN44" s="194"/>
      <c r="BO44" s="190"/>
      <c r="BP44" s="190"/>
      <c r="BQ44" s="190" t="str">
        <f t="shared" si="7"/>
        <v/>
      </c>
      <c r="BR44" s="196"/>
      <c r="BS44" s="194"/>
    </row>
    <row r="45" spans="1:71" ht="15">
      <c r="A45" s="120"/>
      <c r="B45" s="120"/>
      <c r="C45" s="120"/>
      <c r="D45" s="120"/>
      <c r="E45" s="120"/>
      <c r="F45" s="120"/>
      <c r="G45" s="120"/>
      <c r="H45" s="190"/>
      <c r="I45" s="190"/>
      <c r="J45" s="191"/>
      <c r="K45" s="191"/>
      <c r="L45" s="191"/>
      <c r="M45" s="192"/>
      <c r="N45" s="214"/>
      <c r="O45" s="194"/>
      <c r="P45" s="194"/>
      <c r="Q45" s="194"/>
      <c r="R45" s="191"/>
      <c r="S45" s="191"/>
      <c r="T45" s="194"/>
      <c r="U45" s="194"/>
      <c r="V45" s="190"/>
      <c r="W45" s="190"/>
      <c r="X45" s="190" t="str">
        <f t="shared" si="8"/>
        <v/>
      </c>
      <c r="Y45" s="196"/>
      <c r="Z45" s="194"/>
      <c r="AA45" s="190"/>
      <c r="AB45" s="190"/>
      <c r="AC45" s="190" t="str">
        <f t="shared" si="9"/>
        <v/>
      </c>
      <c r="AD45" s="196"/>
      <c r="AE45" s="194"/>
      <c r="AF45" s="190"/>
      <c r="AG45" s="190"/>
      <c r="AH45" s="190" t="str">
        <f t="shared" si="0"/>
        <v/>
      </c>
      <c r="AI45" s="196"/>
      <c r="AJ45" s="194"/>
      <c r="AK45" s="190"/>
      <c r="AL45" s="190"/>
      <c r="AM45" s="190" t="str">
        <f t="shared" si="1"/>
        <v/>
      </c>
      <c r="AN45" s="196"/>
      <c r="AO45" s="194"/>
      <c r="AP45" s="190"/>
      <c r="AQ45" s="190"/>
      <c r="AR45" s="190" t="str">
        <f t="shared" si="2"/>
        <v/>
      </c>
      <c r="AS45" s="196"/>
      <c r="AT45" s="194"/>
      <c r="AU45" s="190"/>
      <c r="AV45" s="190"/>
      <c r="AW45" s="190" t="str">
        <f t="shared" si="3"/>
        <v/>
      </c>
      <c r="AX45" s="196"/>
      <c r="AY45" s="194"/>
      <c r="AZ45" s="190"/>
      <c r="BA45" s="190"/>
      <c r="BB45" s="190" t="str">
        <f t="shared" si="4"/>
        <v/>
      </c>
      <c r="BC45" s="196"/>
      <c r="BD45" s="194"/>
      <c r="BE45" s="190"/>
      <c r="BF45" s="190"/>
      <c r="BG45" s="190" t="str">
        <f t="shared" si="5"/>
        <v/>
      </c>
      <c r="BH45" s="196"/>
      <c r="BI45" s="194"/>
      <c r="BJ45" s="190"/>
      <c r="BK45" s="190"/>
      <c r="BL45" s="190" t="str">
        <f t="shared" si="6"/>
        <v/>
      </c>
      <c r="BM45" s="196"/>
      <c r="BN45" s="194"/>
      <c r="BO45" s="190"/>
      <c r="BP45" s="190"/>
      <c r="BQ45" s="190" t="str">
        <f t="shared" si="7"/>
        <v/>
      </c>
      <c r="BR45" s="196"/>
      <c r="BS45" s="194"/>
    </row>
    <row r="46" spans="1:71" ht="15">
      <c r="A46" s="120"/>
      <c r="B46" s="120"/>
      <c r="C46" s="120"/>
      <c r="D46" s="120"/>
      <c r="E46" s="120"/>
      <c r="F46" s="120"/>
      <c r="G46" s="120"/>
      <c r="H46" s="190"/>
      <c r="I46" s="190"/>
      <c r="J46" s="191"/>
      <c r="K46" s="191"/>
      <c r="L46" s="191"/>
      <c r="M46" s="192"/>
      <c r="N46" s="214"/>
      <c r="O46" s="194"/>
      <c r="P46" s="194"/>
      <c r="Q46" s="194"/>
      <c r="R46" s="191"/>
      <c r="S46" s="191"/>
      <c r="T46" s="194"/>
      <c r="U46" s="194"/>
      <c r="V46" s="190"/>
      <c r="W46" s="190"/>
      <c r="X46" s="190" t="str">
        <f t="shared" si="8"/>
        <v/>
      </c>
      <c r="Y46" s="196"/>
      <c r="Z46" s="194"/>
      <c r="AA46" s="190"/>
      <c r="AB46" s="190"/>
      <c r="AC46" s="190" t="str">
        <f t="shared" si="9"/>
        <v/>
      </c>
      <c r="AD46" s="196"/>
      <c r="AE46" s="194"/>
      <c r="AF46" s="190"/>
      <c r="AG46" s="190"/>
      <c r="AH46" s="190" t="str">
        <f t="shared" si="0"/>
        <v/>
      </c>
      <c r="AI46" s="196"/>
      <c r="AJ46" s="194"/>
      <c r="AK46" s="190"/>
      <c r="AL46" s="190"/>
      <c r="AM46" s="190" t="str">
        <f t="shared" si="1"/>
        <v/>
      </c>
      <c r="AN46" s="196"/>
      <c r="AO46" s="194"/>
      <c r="AP46" s="190"/>
      <c r="AQ46" s="190"/>
      <c r="AR46" s="190" t="str">
        <f t="shared" si="2"/>
        <v/>
      </c>
      <c r="AS46" s="196"/>
      <c r="AT46" s="194"/>
      <c r="AU46" s="190"/>
      <c r="AV46" s="190"/>
      <c r="AW46" s="190" t="str">
        <f t="shared" si="3"/>
        <v/>
      </c>
      <c r="AX46" s="196"/>
      <c r="AY46" s="194"/>
      <c r="AZ46" s="190"/>
      <c r="BA46" s="190"/>
      <c r="BB46" s="190" t="str">
        <f t="shared" si="4"/>
        <v/>
      </c>
      <c r="BC46" s="196"/>
      <c r="BD46" s="194"/>
      <c r="BE46" s="190"/>
      <c r="BF46" s="190"/>
      <c r="BG46" s="190" t="str">
        <f t="shared" si="5"/>
        <v/>
      </c>
      <c r="BH46" s="196"/>
      <c r="BI46" s="194"/>
      <c r="BJ46" s="190"/>
      <c r="BK46" s="190"/>
      <c r="BL46" s="190" t="str">
        <f t="shared" si="6"/>
        <v/>
      </c>
      <c r="BM46" s="196"/>
      <c r="BN46" s="194"/>
      <c r="BO46" s="190"/>
      <c r="BP46" s="190"/>
      <c r="BQ46" s="190" t="str">
        <f t="shared" si="7"/>
        <v/>
      </c>
      <c r="BR46" s="196"/>
      <c r="BS46" s="194"/>
    </row>
    <row r="47" spans="1:71" ht="15">
      <c r="A47" s="120"/>
      <c r="B47" s="120"/>
      <c r="C47" s="120"/>
      <c r="D47" s="120"/>
      <c r="E47" s="120"/>
      <c r="F47" s="120"/>
      <c r="G47" s="120"/>
      <c r="H47" s="190"/>
      <c r="I47" s="190"/>
      <c r="J47" s="191"/>
      <c r="K47" s="191"/>
      <c r="L47" s="191"/>
      <c r="M47" s="192"/>
      <c r="N47" s="214"/>
      <c r="O47" s="194"/>
      <c r="P47" s="194"/>
      <c r="Q47" s="194"/>
      <c r="R47" s="191"/>
      <c r="S47" s="191"/>
      <c r="T47" s="194"/>
      <c r="U47" s="194"/>
      <c r="V47" s="190"/>
      <c r="W47" s="190"/>
      <c r="X47" s="190" t="str">
        <f t="shared" si="8"/>
        <v/>
      </c>
      <c r="Y47" s="196"/>
      <c r="Z47" s="194"/>
      <c r="AA47" s="190"/>
      <c r="AB47" s="190"/>
      <c r="AC47" s="190" t="str">
        <f t="shared" si="9"/>
        <v/>
      </c>
      <c r="AD47" s="196"/>
      <c r="AE47" s="194"/>
      <c r="AF47" s="190"/>
      <c r="AG47" s="190"/>
      <c r="AH47" s="190" t="str">
        <f t="shared" si="0"/>
        <v/>
      </c>
      <c r="AI47" s="196"/>
      <c r="AJ47" s="194"/>
      <c r="AK47" s="190"/>
      <c r="AL47" s="190"/>
      <c r="AM47" s="190" t="str">
        <f t="shared" si="1"/>
        <v/>
      </c>
      <c r="AN47" s="196"/>
      <c r="AO47" s="194"/>
      <c r="AP47" s="190"/>
      <c r="AQ47" s="190"/>
      <c r="AR47" s="190" t="str">
        <f t="shared" si="2"/>
        <v/>
      </c>
      <c r="AS47" s="196"/>
      <c r="AT47" s="194"/>
      <c r="AU47" s="190"/>
      <c r="AV47" s="190"/>
      <c r="AW47" s="190" t="str">
        <f t="shared" si="3"/>
        <v/>
      </c>
      <c r="AX47" s="196"/>
      <c r="AY47" s="194"/>
      <c r="AZ47" s="190"/>
      <c r="BA47" s="190"/>
      <c r="BB47" s="190" t="str">
        <f t="shared" si="4"/>
        <v/>
      </c>
      <c r="BC47" s="196"/>
      <c r="BD47" s="194"/>
      <c r="BE47" s="190"/>
      <c r="BF47" s="190"/>
      <c r="BG47" s="190" t="str">
        <f t="shared" si="5"/>
        <v/>
      </c>
      <c r="BH47" s="196"/>
      <c r="BI47" s="194"/>
      <c r="BJ47" s="190"/>
      <c r="BK47" s="190"/>
      <c r="BL47" s="190" t="str">
        <f t="shared" si="6"/>
        <v/>
      </c>
      <c r="BM47" s="196"/>
      <c r="BN47" s="194"/>
      <c r="BO47" s="190"/>
      <c r="BP47" s="190"/>
      <c r="BQ47" s="190" t="str">
        <f t="shared" si="7"/>
        <v/>
      </c>
      <c r="BR47" s="196"/>
      <c r="BS47" s="194"/>
    </row>
    <row r="48" spans="1:71" ht="15">
      <c r="A48" s="120"/>
      <c r="B48" s="120"/>
      <c r="C48" s="120"/>
      <c r="D48" s="120"/>
      <c r="E48" s="120"/>
      <c r="F48" s="120"/>
      <c r="G48" s="120"/>
      <c r="H48" s="190"/>
      <c r="I48" s="190"/>
      <c r="J48" s="191"/>
      <c r="K48" s="191"/>
      <c r="L48" s="191"/>
      <c r="M48" s="192"/>
      <c r="N48" s="214"/>
      <c r="O48" s="194"/>
      <c r="P48" s="194"/>
      <c r="Q48" s="194"/>
      <c r="R48" s="191"/>
      <c r="S48" s="191"/>
      <c r="T48" s="194"/>
      <c r="U48" s="194"/>
      <c r="V48" s="190"/>
      <c r="W48" s="190"/>
      <c r="X48" s="190" t="str">
        <f t="shared" si="8"/>
        <v/>
      </c>
      <c r="Y48" s="196"/>
      <c r="Z48" s="194"/>
      <c r="AA48" s="190"/>
      <c r="AB48" s="190"/>
      <c r="AC48" s="190" t="str">
        <f t="shared" si="9"/>
        <v/>
      </c>
      <c r="AD48" s="196"/>
      <c r="AE48" s="194"/>
      <c r="AF48" s="190"/>
      <c r="AG48" s="190"/>
      <c r="AH48" s="190" t="str">
        <f t="shared" si="0"/>
        <v/>
      </c>
      <c r="AI48" s="196"/>
      <c r="AJ48" s="194"/>
      <c r="AK48" s="190"/>
      <c r="AL48" s="190"/>
      <c r="AM48" s="190" t="str">
        <f t="shared" si="1"/>
        <v/>
      </c>
      <c r="AN48" s="196"/>
      <c r="AO48" s="194"/>
      <c r="AP48" s="190"/>
      <c r="AQ48" s="190"/>
      <c r="AR48" s="190" t="str">
        <f t="shared" si="2"/>
        <v/>
      </c>
      <c r="AS48" s="196"/>
      <c r="AT48" s="194"/>
      <c r="AU48" s="190"/>
      <c r="AV48" s="190"/>
      <c r="AW48" s="190" t="str">
        <f t="shared" si="3"/>
        <v/>
      </c>
      <c r="AX48" s="196"/>
      <c r="AY48" s="194"/>
      <c r="AZ48" s="190"/>
      <c r="BA48" s="190"/>
      <c r="BB48" s="190" t="str">
        <f t="shared" si="4"/>
        <v/>
      </c>
      <c r="BC48" s="196"/>
      <c r="BD48" s="194"/>
      <c r="BE48" s="190"/>
      <c r="BF48" s="190"/>
      <c r="BG48" s="190" t="str">
        <f t="shared" si="5"/>
        <v/>
      </c>
      <c r="BH48" s="196"/>
      <c r="BI48" s="194"/>
      <c r="BJ48" s="190"/>
      <c r="BK48" s="190"/>
      <c r="BL48" s="190" t="str">
        <f t="shared" si="6"/>
        <v/>
      </c>
      <c r="BM48" s="196"/>
      <c r="BN48" s="194"/>
      <c r="BO48" s="190"/>
      <c r="BP48" s="190"/>
      <c r="BQ48" s="190" t="str">
        <f t="shared" si="7"/>
        <v/>
      </c>
      <c r="BR48" s="196"/>
      <c r="BS48" s="194"/>
    </row>
    <row r="49" spans="1:71" ht="15">
      <c r="A49" s="120"/>
      <c r="B49" s="120"/>
      <c r="C49" s="120"/>
      <c r="D49" s="120"/>
      <c r="E49" s="120"/>
      <c r="F49" s="120"/>
      <c r="G49" s="120"/>
      <c r="H49" s="190"/>
      <c r="I49" s="190"/>
      <c r="J49" s="191"/>
      <c r="K49" s="191"/>
      <c r="L49" s="191"/>
      <c r="M49" s="192"/>
      <c r="N49" s="214"/>
      <c r="O49" s="194"/>
      <c r="P49" s="194"/>
      <c r="Q49" s="194"/>
      <c r="R49" s="191"/>
      <c r="S49" s="191"/>
      <c r="T49" s="194"/>
      <c r="U49" s="194"/>
      <c r="V49" s="190"/>
      <c r="W49" s="190"/>
      <c r="X49" s="190" t="str">
        <f t="shared" si="8"/>
        <v/>
      </c>
      <c r="Y49" s="196"/>
      <c r="Z49" s="194"/>
      <c r="AA49" s="190"/>
      <c r="AB49" s="190"/>
      <c r="AC49" s="190" t="str">
        <f t="shared" si="9"/>
        <v/>
      </c>
      <c r="AD49" s="196"/>
      <c r="AE49" s="194"/>
      <c r="AF49" s="190"/>
      <c r="AG49" s="190"/>
      <c r="AH49" s="190" t="str">
        <f t="shared" si="0"/>
        <v/>
      </c>
      <c r="AI49" s="196"/>
      <c r="AJ49" s="194"/>
      <c r="AK49" s="190"/>
      <c r="AL49" s="190"/>
      <c r="AM49" s="190" t="str">
        <f t="shared" si="1"/>
        <v/>
      </c>
      <c r="AN49" s="196"/>
      <c r="AO49" s="194"/>
      <c r="AP49" s="190"/>
      <c r="AQ49" s="190"/>
      <c r="AR49" s="190" t="str">
        <f t="shared" si="2"/>
        <v/>
      </c>
      <c r="AS49" s="196"/>
      <c r="AT49" s="194"/>
      <c r="AU49" s="190"/>
      <c r="AV49" s="190"/>
      <c r="AW49" s="190" t="str">
        <f t="shared" si="3"/>
        <v/>
      </c>
      <c r="AX49" s="196"/>
      <c r="AY49" s="194"/>
      <c r="AZ49" s="190"/>
      <c r="BA49" s="190"/>
      <c r="BB49" s="190" t="str">
        <f t="shared" si="4"/>
        <v/>
      </c>
      <c r="BC49" s="196"/>
      <c r="BD49" s="194"/>
      <c r="BE49" s="190"/>
      <c r="BF49" s="190"/>
      <c r="BG49" s="190" t="str">
        <f t="shared" si="5"/>
        <v/>
      </c>
      <c r="BH49" s="196"/>
      <c r="BI49" s="194"/>
      <c r="BJ49" s="190"/>
      <c r="BK49" s="190"/>
      <c r="BL49" s="190" t="str">
        <f t="shared" si="6"/>
        <v/>
      </c>
      <c r="BM49" s="196"/>
      <c r="BN49" s="194"/>
      <c r="BO49" s="190"/>
      <c r="BP49" s="190"/>
      <c r="BQ49" s="190" t="str">
        <f t="shared" si="7"/>
        <v/>
      </c>
      <c r="BR49" s="196"/>
      <c r="BS49" s="194"/>
    </row>
    <row r="50" spans="1:71" ht="15">
      <c r="A50" s="120"/>
      <c r="B50" s="120"/>
      <c r="C50" s="120"/>
      <c r="D50" s="120"/>
      <c r="E50" s="120"/>
      <c r="F50" s="120"/>
      <c r="G50" s="120"/>
      <c r="H50" s="190"/>
      <c r="I50" s="190"/>
      <c r="J50" s="191"/>
      <c r="K50" s="191"/>
      <c r="L50" s="191"/>
      <c r="M50" s="192"/>
      <c r="N50" s="214"/>
      <c r="O50" s="194"/>
      <c r="P50" s="194"/>
      <c r="Q50" s="194"/>
      <c r="R50" s="191"/>
      <c r="S50" s="191"/>
      <c r="T50" s="194"/>
      <c r="U50" s="194"/>
      <c r="V50" s="190"/>
      <c r="W50" s="190"/>
      <c r="X50" s="190" t="str">
        <f t="shared" si="8"/>
        <v/>
      </c>
      <c r="Y50" s="196"/>
      <c r="Z50" s="194"/>
      <c r="AA50" s="190"/>
      <c r="AB50" s="190"/>
      <c r="AC50" s="190" t="str">
        <f t="shared" si="9"/>
        <v/>
      </c>
      <c r="AD50" s="196"/>
      <c r="AE50" s="194"/>
      <c r="AF50" s="190"/>
      <c r="AG50" s="190"/>
      <c r="AH50" s="190" t="str">
        <f t="shared" si="0"/>
        <v/>
      </c>
      <c r="AI50" s="196"/>
      <c r="AJ50" s="194"/>
      <c r="AK50" s="190"/>
      <c r="AL50" s="190"/>
      <c r="AM50" s="190" t="str">
        <f t="shared" si="1"/>
        <v/>
      </c>
      <c r="AN50" s="196"/>
      <c r="AO50" s="194"/>
      <c r="AP50" s="190"/>
      <c r="AQ50" s="190"/>
      <c r="AR50" s="190" t="str">
        <f t="shared" si="2"/>
        <v/>
      </c>
      <c r="AS50" s="196"/>
      <c r="AT50" s="194"/>
      <c r="AU50" s="190"/>
      <c r="AV50" s="190"/>
      <c r="AW50" s="190" t="str">
        <f t="shared" si="3"/>
        <v/>
      </c>
      <c r="AX50" s="196"/>
      <c r="AY50" s="194"/>
      <c r="AZ50" s="190"/>
      <c r="BA50" s="190"/>
      <c r="BB50" s="190" t="str">
        <f t="shared" si="4"/>
        <v/>
      </c>
      <c r="BC50" s="196"/>
      <c r="BD50" s="194"/>
      <c r="BE50" s="190"/>
      <c r="BF50" s="190"/>
      <c r="BG50" s="190" t="str">
        <f t="shared" si="5"/>
        <v/>
      </c>
      <c r="BH50" s="196"/>
      <c r="BI50" s="194"/>
      <c r="BJ50" s="190"/>
      <c r="BK50" s="190"/>
      <c r="BL50" s="190" t="str">
        <f t="shared" si="6"/>
        <v/>
      </c>
      <c r="BM50" s="196"/>
      <c r="BN50" s="194"/>
      <c r="BO50" s="190"/>
      <c r="BP50" s="190"/>
      <c r="BQ50" s="190" t="str">
        <f t="shared" si="7"/>
        <v/>
      </c>
      <c r="BR50" s="196"/>
      <c r="BS50" s="194"/>
    </row>
    <row r="51" spans="1:71" ht="15">
      <c r="A51" s="120"/>
      <c r="B51" s="120"/>
      <c r="C51" s="120"/>
      <c r="D51" s="120"/>
      <c r="E51" s="120"/>
      <c r="F51" s="120"/>
      <c r="G51" s="120"/>
      <c r="H51" s="190"/>
      <c r="I51" s="190"/>
      <c r="J51" s="191"/>
      <c r="K51" s="191"/>
      <c r="L51" s="191"/>
      <c r="M51" s="192"/>
      <c r="N51" s="214"/>
      <c r="O51" s="194"/>
      <c r="P51" s="194"/>
      <c r="Q51" s="194"/>
      <c r="R51" s="191"/>
      <c r="S51" s="191"/>
      <c r="T51" s="194"/>
      <c r="U51" s="194"/>
      <c r="V51" s="190"/>
      <c r="W51" s="190"/>
      <c r="X51" s="190" t="str">
        <f t="shared" si="8"/>
        <v/>
      </c>
      <c r="Y51" s="196"/>
      <c r="Z51" s="194"/>
      <c r="AA51" s="190"/>
      <c r="AB51" s="190"/>
      <c r="AC51" s="190" t="str">
        <f t="shared" si="9"/>
        <v/>
      </c>
      <c r="AD51" s="196"/>
      <c r="AE51" s="194"/>
      <c r="AF51" s="190"/>
      <c r="AG51" s="190"/>
      <c r="AH51" s="190" t="str">
        <f t="shared" si="0"/>
        <v/>
      </c>
      <c r="AI51" s="196"/>
      <c r="AJ51" s="194"/>
      <c r="AK51" s="190"/>
      <c r="AL51" s="190"/>
      <c r="AM51" s="190" t="str">
        <f t="shared" si="1"/>
        <v/>
      </c>
      <c r="AN51" s="196"/>
      <c r="AO51" s="194"/>
      <c r="AP51" s="190"/>
      <c r="AQ51" s="190"/>
      <c r="AR51" s="190" t="str">
        <f t="shared" si="2"/>
        <v/>
      </c>
      <c r="AS51" s="196"/>
      <c r="AT51" s="194"/>
      <c r="AU51" s="190"/>
      <c r="AV51" s="190"/>
      <c r="AW51" s="190" t="str">
        <f t="shared" si="3"/>
        <v/>
      </c>
      <c r="AX51" s="196"/>
      <c r="AY51" s="194"/>
      <c r="AZ51" s="190"/>
      <c r="BA51" s="190"/>
      <c r="BB51" s="190" t="str">
        <f t="shared" si="4"/>
        <v/>
      </c>
      <c r="BC51" s="196"/>
      <c r="BD51" s="194"/>
      <c r="BE51" s="190"/>
      <c r="BF51" s="190"/>
      <c r="BG51" s="190" t="str">
        <f t="shared" si="5"/>
        <v/>
      </c>
      <c r="BH51" s="196"/>
      <c r="BI51" s="194"/>
      <c r="BJ51" s="190"/>
      <c r="BK51" s="190"/>
      <c r="BL51" s="190" t="str">
        <f t="shared" si="6"/>
        <v/>
      </c>
      <c r="BM51" s="196"/>
      <c r="BN51" s="194"/>
      <c r="BO51" s="190"/>
      <c r="BP51" s="190"/>
      <c r="BQ51" s="190" t="str">
        <f t="shared" si="7"/>
        <v/>
      </c>
      <c r="BR51" s="196"/>
      <c r="BS51" s="194"/>
    </row>
    <row r="52" spans="1:71" ht="15">
      <c r="A52" s="120"/>
      <c r="B52" s="120"/>
      <c r="C52" s="120"/>
      <c r="D52" s="120"/>
      <c r="E52" s="120"/>
      <c r="F52" s="120"/>
      <c r="G52" s="120"/>
      <c r="H52" s="190"/>
      <c r="I52" s="190"/>
      <c r="J52" s="191"/>
      <c r="K52" s="191"/>
      <c r="L52" s="191"/>
      <c r="M52" s="192"/>
      <c r="N52" s="214"/>
      <c r="O52" s="194"/>
      <c r="P52" s="194"/>
      <c r="Q52" s="194"/>
      <c r="R52" s="191"/>
      <c r="S52" s="191"/>
      <c r="T52" s="194"/>
      <c r="U52" s="194"/>
      <c r="V52" s="190"/>
      <c r="W52" s="190"/>
      <c r="X52" s="190" t="str">
        <f t="shared" si="8"/>
        <v/>
      </c>
      <c r="Y52" s="196"/>
      <c r="Z52" s="194"/>
      <c r="AA52" s="190"/>
      <c r="AB52" s="190"/>
      <c r="AC52" s="190" t="str">
        <f t="shared" si="9"/>
        <v/>
      </c>
      <c r="AD52" s="196"/>
      <c r="AE52" s="194"/>
      <c r="AF52" s="190"/>
      <c r="AG52" s="190"/>
      <c r="AH52" s="190" t="str">
        <f t="shared" si="0"/>
        <v/>
      </c>
      <c r="AI52" s="196"/>
      <c r="AJ52" s="194"/>
      <c r="AK52" s="190"/>
      <c r="AL52" s="190"/>
      <c r="AM52" s="190" t="str">
        <f t="shared" si="1"/>
        <v/>
      </c>
      <c r="AN52" s="196"/>
      <c r="AO52" s="194"/>
      <c r="AP52" s="190"/>
      <c r="AQ52" s="190"/>
      <c r="AR52" s="190" t="str">
        <f t="shared" si="2"/>
        <v/>
      </c>
      <c r="AS52" s="196"/>
      <c r="AT52" s="194"/>
      <c r="AU52" s="190"/>
      <c r="AV52" s="190"/>
      <c r="AW52" s="190" t="str">
        <f t="shared" si="3"/>
        <v/>
      </c>
      <c r="AX52" s="196"/>
      <c r="AY52" s="194"/>
      <c r="AZ52" s="190"/>
      <c r="BA52" s="190"/>
      <c r="BB52" s="190" t="str">
        <f t="shared" si="4"/>
        <v/>
      </c>
      <c r="BC52" s="196"/>
      <c r="BD52" s="194"/>
      <c r="BE52" s="190"/>
      <c r="BF52" s="190"/>
      <c r="BG52" s="190" t="str">
        <f t="shared" si="5"/>
        <v/>
      </c>
      <c r="BH52" s="196"/>
      <c r="BI52" s="194"/>
      <c r="BJ52" s="190"/>
      <c r="BK52" s="190"/>
      <c r="BL52" s="190" t="str">
        <f t="shared" si="6"/>
        <v/>
      </c>
      <c r="BM52" s="196"/>
      <c r="BN52" s="194"/>
      <c r="BO52" s="190"/>
      <c r="BP52" s="190"/>
      <c r="BQ52" s="190" t="str">
        <f t="shared" si="7"/>
        <v/>
      </c>
      <c r="BR52" s="196"/>
      <c r="BS52" s="194"/>
    </row>
    <row r="53" spans="1:71" ht="15">
      <c r="A53" s="120"/>
      <c r="B53" s="120"/>
      <c r="C53" s="120"/>
      <c r="D53" s="120"/>
      <c r="E53" s="120"/>
      <c r="F53" s="120"/>
      <c r="G53" s="120"/>
      <c r="H53" s="190"/>
      <c r="I53" s="190"/>
      <c r="J53" s="191"/>
      <c r="K53" s="191"/>
      <c r="L53" s="191"/>
      <c r="M53" s="192"/>
      <c r="N53" s="214"/>
      <c r="O53" s="194"/>
      <c r="P53" s="194"/>
      <c r="Q53" s="194"/>
      <c r="R53" s="191"/>
      <c r="S53" s="191"/>
      <c r="T53" s="194"/>
      <c r="U53" s="194"/>
      <c r="V53" s="190"/>
      <c r="W53" s="190"/>
      <c r="X53" s="190" t="str">
        <f t="shared" si="8"/>
        <v/>
      </c>
      <c r="Y53" s="196"/>
      <c r="Z53" s="194"/>
      <c r="AA53" s="190"/>
      <c r="AB53" s="190"/>
      <c r="AC53" s="190" t="str">
        <f t="shared" si="9"/>
        <v/>
      </c>
      <c r="AD53" s="196"/>
      <c r="AE53" s="194"/>
      <c r="AF53" s="190"/>
      <c r="AG53" s="190"/>
      <c r="AH53" s="190" t="str">
        <f t="shared" si="0"/>
        <v/>
      </c>
      <c r="AI53" s="196"/>
      <c r="AJ53" s="194"/>
      <c r="AK53" s="190"/>
      <c r="AL53" s="190"/>
      <c r="AM53" s="190" t="str">
        <f t="shared" si="1"/>
        <v/>
      </c>
      <c r="AN53" s="196"/>
      <c r="AO53" s="194"/>
      <c r="AP53" s="190"/>
      <c r="AQ53" s="190"/>
      <c r="AR53" s="190" t="str">
        <f t="shared" si="2"/>
        <v/>
      </c>
      <c r="AS53" s="196"/>
      <c r="AT53" s="194"/>
      <c r="AU53" s="190"/>
      <c r="AV53" s="190"/>
      <c r="AW53" s="190" t="str">
        <f t="shared" si="3"/>
        <v/>
      </c>
      <c r="AX53" s="196"/>
      <c r="AY53" s="194"/>
      <c r="AZ53" s="190"/>
      <c r="BA53" s="190"/>
      <c r="BB53" s="190" t="str">
        <f t="shared" si="4"/>
        <v/>
      </c>
      <c r="BC53" s="196"/>
      <c r="BD53" s="194"/>
      <c r="BE53" s="190"/>
      <c r="BF53" s="190"/>
      <c r="BG53" s="190" t="str">
        <f t="shared" si="5"/>
        <v/>
      </c>
      <c r="BH53" s="196"/>
      <c r="BI53" s="194"/>
      <c r="BJ53" s="190"/>
      <c r="BK53" s="190"/>
      <c r="BL53" s="190" t="str">
        <f t="shared" si="6"/>
        <v/>
      </c>
      <c r="BM53" s="196"/>
      <c r="BN53" s="194"/>
      <c r="BO53" s="190"/>
      <c r="BP53" s="190"/>
      <c r="BQ53" s="190" t="str">
        <f t="shared" si="7"/>
        <v/>
      </c>
      <c r="BR53" s="196"/>
      <c r="BS53" s="194"/>
    </row>
    <row r="54" spans="1:71" ht="15">
      <c r="A54" s="120"/>
      <c r="B54" s="120"/>
      <c r="C54" s="120"/>
      <c r="D54" s="120"/>
      <c r="E54" s="120"/>
      <c r="F54" s="120"/>
      <c r="G54" s="120"/>
      <c r="H54" s="190"/>
      <c r="I54" s="190"/>
      <c r="J54" s="191"/>
      <c r="K54" s="191"/>
      <c r="L54" s="191"/>
      <c r="M54" s="192"/>
      <c r="N54" s="214"/>
      <c r="O54" s="194"/>
      <c r="P54" s="194"/>
      <c r="Q54" s="194"/>
      <c r="R54" s="191"/>
      <c r="S54" s="191"/>
      <c r="T54" s="194"/>
      <c r="U54" s="194"/>
      <c r="V54" s="190"/>
      <c r="W54" s="190"/>
      <c r="X54" s="190" t="str">
        <f t="shared" si="8"/>
        <v/>
      </c>
      <c r="Y54" s="196"/>
      <c r="Z54" s="194"/>
      <c r="AA54" s="190"/>
      <c r="AB54" s="190"/>
      <c r="AC54" s="190" t="str">
        <f t="shared" si="9"/>
        <v/>
      </c>
      <c r="AD54" s="196"/>
      <c r="AE54" s="194"/>
      <c r="AF54" s="190"/>
      <c r="AG54" s="190"/>
      <c r="AH54" s="190" t="str">
        <f t="shared" si="0"/>
        <v/>
      </c>
      <c r="AI54" s="196"/>
      <c r="AJ54" s="194"/>
      <c r="AK54" s="190"/>
      <c r="AL54" s="190"/>
      <c r="AM54" s="190" t="str">
        <f t="shared" si="1"/>
        <v/>
      </c>
      <c r="AN54" s="196"/>
      <c r="AO54" s="194"/>
      <c r="AP54" s="190"/>
      <c r="AQ54" s="190"/>
      <c r="AR54" s="190" t="str">
        <f t="shared" si="2"/>
        <v/>
      </c>
      <c r="AS54" s="196"/>
      <c r="AT54" s="194"/>
      <c r="AU54" s="190"/>
      <c r="AV54" s="190"/>
      <c r="AW54" s="190" t="str">
        <f t="shared" si="3"/>
        <v/>
      </c>
      <c r="AX54" s="196"/>
      <c r="AY54" s="194"/>
      <c r="AZ54" s="190"/>
      <c r="BA54" s="190"/>
      <c r="BB54" s="190" t="str">
        <f t="shared" si="4"/>
        <v/>
      </c>
      <c r="BC54" s="196"/>
      <c r="BD54" s="194"/>
      <c r="BE54" s="190"/>
      <c r="BF54" s="190"/>
      <c r="BG54" s="190" t="str">
        <f t="shared" si="5"/>
        <v/>
      </c>
      <c r="BH54" s="196"/>
      <c r="BI54" s="194"/>
      <c r="BJ54" s="190"/>
      <c r="BK54" s="190"/>
      <c r="BL54" s="190" t="str">
        <f t="shared" si="6"/>
        <v/>
      </c>
      <c r="BM54" s="196"/>
      <c r="BN54" s="194"/>
      <c r="BO54" s="190"/>
      <c r="BP54" s="190"/>
      <c r="BQ54" s="190" t="str">
        <f t="shared" si="7"/>
        <v/>
      </c>
      <c r="BR54" s="196"/>
      <c r="BS54" s="194"/>
    </row>
    <row r="55" spans="1:71" ht="15">
      <c r="A55" s="120"/>
      <c r="B55" s="120"/>
      <c r="C55" s="120"/>
      <c r="D55" s="120"/>
      <c r="E55" s="120"/>
      <c r="F55" s="120"/>
      <c r="G55" s="120"/>
      <c r="H55" s="190"/>
      <c r="I55" s="190"/>
      <c r="J55" s="191"/>
      <c r="K55" s="191"/>
      <c r="L55" s="191"/>
      <c r="M55" s="192"/>
      <c r="N55" s="214"/>
      <c r="O55" s="194"/>
      <c r="P55" s="194"/>
      <c r="Q55" s="194"/>
      <c r="R55" s="191"/>
      <c r="S55" s="191"/>
      <c r="T55" s="194"/>
      <c r="U55" s="194"/>
      <c r="V55" s="190"/>
      <c r="W55" s="190"/>
      <c r="X55" s="190" t="str">
        <f t="shared" si="8"/>
        <v/>
      </c>
      <c r="Y55" s="196"/>
      <c r="Z55" s="194"/>
      <c r="AA55" s="190"/>
      <c r="AB55" s="190"/>
      <c r="AC55" s="190" t="str">
        <f t="shared" si="9"/>
        <v/>
      </c>
      <c r="AD55" s="196"/>
      <c r="AE55" s="194"/>
      <c r="AF55" s="190"/>
      <c r="AG55" s="190"/>
      <c r="AH55" s="190" t="str">
        <f t="shared" si="0"/>
        <v/>
      </c>
      <c r="AI55" s="196"/>
      <c r="AJ55" s="194"/>
      <c r="AK55" s="190"/>
      <c r="AL55" s="190"/>
      <c r="AM55" s="190" t="str">
        <f t="shared" si="1"/>
        <v/>
      </c>
      <c r="AN55" s="196"/>
      <c r="AO55" s="194"/>
      <c r="AP55" s="190"/>
      <c r="AQ55" s="190"/>
      <c r="AR55" s="190" t="str">
        <f t="shared" si="2"/>
        <v/>
      </c>
      <c r="AS55" s="196"/>
      <c r="AT55" s="194"/>
      <c r="AU55" s="190"/>
      <c r="AV55" s="190"/>
      <c r="AW55" s="190" t="str">
        <f t="shared" si="3"/>
        <v/>
      </c>
      <c r="AX55" s="196"/>
      <c r="AY55" s="194"/>
      <c r="AZ55" s="190"/>
      <c r="BA55" s="190"/>
      <c r="BB55" s="190" t="str">
        <f t="shared" si="4"/>
        <v/>
      </c>
      <c r="BC55" s="196"/>
      <c r="BD55" s="194"/>
      <c r="BE55" s="190"/>
      <c r="BF55" s="190"/>
      <c r="BG55" s="190" t="str">
        <f t="shared" si="5"/>
        <v/>
      </c>
      <c r="BH55" s="196"/>
      <c r="BI55" s="194"/>
      <c r="BJ55" s="190"/>
      <c r="BK55" s="190"/>
      <c r="BL55" s="190" t="str">
        <f t="shared" si="6"/>
        <v/>
      </c>
      <c r="BM55" s="196"/>
      <c r="BN55" s="194"/>
      <c r="BO55" s="190"/>
      <c r="BP55" s="190"/>
      <c r="BQ55" s="190" t="str">
        <f t="shared" si="7"/>
        <v/>
      </c>
      <c r="BR55" s="196"/>
      <c r="BS55" s="194"/>
    </row>
    <row r="56" spans="1:71" ht="15">
      <c r="A56" s="120"/>
      <c r="B56" s="120"/>
      <c r="C56" s="120"/>
      <c r="D56" s="120"/>
      <c r="E56" s="120"/>
      <c r="F56" s="120"/>
      <c r="G56" s="120"/>
      <c r="H56" s="190"/>
      <c r="I56" s="190"/>
      <c r="J56" s="191"/>
      <c r="K56" s="191"/>
      <c r="L56" s="191"/>
      <c r="M56" s="192"/>
      <c r="N56" s="214"/>
      <c r="O56" s="194"/>
      <c r="P56" s="194"/>
      <c r="Q56" s="194"/>
      <c r="R56" s="191"/>
      <c r="S56" s="191"/>
      <c r="T56" s="194"/>
      <c r="U56" s="194"/>
      <c r="V56" s="190"/>
      <c r="W56" s="190"/>
      <c r="X56" s="190" t="str">
        <f t="shared" si="8"/>
        <v/>
      </c>
      <c r="Y56" s="196"/>
      <c r="Z56" s="194"/>
      <c r="AA56" s="190"/>
      <c r="AB56" s="190"/>
      <c r="AC56" s="190" t="str">
        <f t="shared" si="9"/>
        <v/>
      </c>
      <c r="AD56" s="196"/>
      <c r="AE56" s="194"/>
      <c r="AF56" s="190"/>
      <c r="AG56" s="190"/>
      <c r="AH56" s="190" t="str">
        <f t="shared" si="0"/>
        <v/>
      </c>
      <c r="AI56" s="196"/>
      <c r="AJ56" s="194"/>
      <c r="AK56" s="190"/>
      <c r="AL56" s="190"/>
      <c r="AM56" s="190" t="str">
        <f t="shared" si="1"/>
        <v/>
      </c>
      <c r="AN56" s="196"/>
      <c r="AO56" s="194"/>
      <c r="AP56" s="190"/>
      <c r="AQ56" s="190"/>
      <c r="AR56" s="190" t="str">
        <f t="shared" si="2"/>
        <v/>
      </c>
      <c r="AS56" s="196"/>
      <c r="AT56" s="194"/>
      <c r="AU56" s="190"/>
      <c r="AV56" s="190"/>
      <c r="AW56" s="190" t="str">
        <f t="shared" si="3"/>
        <v/>
      </c>
      <c r="AX56" s="196"/>
      <c r="AY56" s="194"/>
      <c r="AZ56" s="190"/>
      <c r="BA56" s="190"/>
      <c r="BB56" s="190" t="str">
        <f t="shared" si="4"/>
        <v/>
      </c>
      <c r="BC56" s="196"/>
      <c r="BD56" s="194"/>
      <c r="BE56" s="190"/>
      <c r="BF56" s="190"/>
      <c r="BG56" s="190" t="str">
        <f t="shared" si="5"/>
        <v/>
      </c>
      <c r="BH56" s="196"/>
      <c r="BI56" s="194"/>
      <c r="BJ56" s="190"/>
      <c r="BK56" s="190"/>
      <c r="BL56" s="190" t="str">
        <f t="shared" si="6"/>
        <v/>
      </c>
      <c r="BM56" s="196"/>
      <c r="BN56" s="194"/>
      <c r="BO56" s="190"/>
      <c r="BP56" s="190"/>
      <c r="BQ56" s="190" t="str">
        <f t="shared" si="7"/>
        <v/>
      </c>
      <c r="BR56" s="196"/>
      <c r="BS56" s="194"/>
    </row>
    <row r="57" spans="1:71" ht="15">
      <c r="A57" s="120"/>
      <c r="B57" s="120"/>
      <c r="C57" s="120"/>
      <c r="D57" s="120"/>
      <c r="E57" s="120"/>
      <c r="F57" s="120"/>
      <c r="G57" s="120"/>
      <c r="H57" s="190"/>
      <c r="I57" s="190"/>
      <c r="J57" s="191"/>
      <c r="K57" s="191"/>
      <c r="L57" s="191"/>
      <c r="M57" s="192"/>
      <c r="N57" s="214"/>
      <c r="O57" s="194"/>
      <c r="P57" s="194"/>
      <c r="Q57" s="194"/>
      <c r="R57" s="191"/>
      <c r="S57" s="191"/>
      <c r="T57" s="194"/>
      <c r="U57" s="194"/>
      <c r="V57" s="190"/>
      <c r="W57" s="190"/>
      <c r="X57" s="190" t="str">
        <f t="shared" si="8"/>
        <v/>
      </c>
      <c r="Y57" s="196"/>
      <c r="Z57" s="194"/>
      <c r="AA57" s="190"/>
      <c r="AB57" s="190"/>
      <c r="AC57" s="190" t="str">
        <f t="shared" si="9"/>
        <v/>
      </c>
      <c r="AD57" s="196"/>
      <c r="AE57" s="194"/>
      <c r="AF57" s="190"/>
      <c r="AG57" s="190"/>
      <c r="AH57" s="190" t="str">
        <f t="shared" si="0"/>
        <v/>
      </c>
      <c r="AI57" s="196"/>
      <c r="AJ57" s="194"/>
      <c r="AK57" s="190"/>
      <c r="AL57" s="190"/>
      <c r="AM57" s="190" t="str">
        <f t="shared" si="1"/>
        <v/>
      </c>
      <c r="AN57" s="196"/>
      <c r="AO57" s="194"/>
      <c r="AP57" s="190"/>
      <c r="AQ57" s="190"/>
      <c r="AR57" s="190" t="str">
        <f t="shared" si="2"/>
        <v/>
      </c>
      <c r="AS57" s="196"/>
      <c r="AT57" s="194"/>
      <c r="AU57" s="190"/>
      <c r="AV57" s="190"/>
      <c r="AW57" s="190" t="str">
        <f t="shared" si="3"/>
        <v/>
      </c>
      <c r="AX57" s="196"/>
      <c r="AY57" s="194"/>
      <c r="AZ57" s="190"/>
      <c r="BA57" s="190"/>
      <c r="BB57" s="190" t="str">
        <f t="shared" si="4"/>
        <v/>
      </c>
      <c r="BC57" s="196"/>
      <c r="BD57" s="194"/>
      <c r="BE57" s="190"/>
      <c r="BF57" s="190"/>
      <c r="BG57" s="190" t="str">
        <f t="shared" si="5"/>
        <v/>
      </c>
      <c r="BH57" s="196"/>
      <c r="BI57" s="194"/>
      <c r="BJ57" s="190"/>
      <c r="BK57" s="190"/>
      <c r="BL57" s="190" t="str">
        <f t="shared" si="6"/>
        <v/>
      </c>
      <c r="BM57" s="196"/>
      <c r="BN57" s="194"/>
      <c r="BO57" s="190"/>
      <c r="BP57" s="190"/>
      <c r="BQ57" s="190" t="str">
        <f t="shared" si="7"/>
        <v/>
      </c>
      <c r="BR57" s="196"/>
      <c r="BS57" s="194"/>
    </row>
    <row r="58" spans="1:71" ht="15">
      <c r="A58" s="120"/>
      <c r="B58" s="120"/>
      <c r="C58" s="120"/>
      <c r="D58" s="120"/>
      <c r="E58" s="120"/>
      <c r="F58" s="120"/>
      <c r="G58" s="120"/>
      <c r="H58" s="190"/>
      <c r="I58" s="190"/>
      <c r="J58" s="191"/>
      <c r="K58" s="191"/>
      <c r="L58" s="191"/>
      <c r="M58" s="192"/>
      <c r="N58" s="214"/>
      <c r="O58" s="194"/>
      <c r="P58" s="194"/>
      <c r="Q58" s="194"/>
      <c r="R58" s="191"/>
      <c r="S58" s="191"/>
      <c r="T58" s="194"/>
      <c r="U58" s="194"/>
      <c r="V58" s="190"/>
      <c r="W58" s="190"/>
      <c r="X58" s="190" t="str">
        <f t="shared" si="8"/>
        <v/>
      </c>
      <c r="Y58" s="196"/>
      <c r="Z58" s="194"/>
      <c r="AA58" s="190"/>
      <c r="AB58" s="190"/>
      <c r="AC58" s="190" t="str">
        <f t="shared" si="9"/>
        <v/>
      </c>
      <c r="AD58" s="196"/>
      <c r="AE58" s="194"/>
      <c r="AF58" s="190"/>
      <c r="AG58" s="190"/>
      <c r="AH58" s="190" t="str">
        <f t="shared" si="0"/>
        <v/>
      </c>
      <c r="AI58" s="196"/>
      <c r="AJ58" s="194"/>
      <c r="AK58" s="190"/>
      <c r="AL58" s="190"/>
      <c r="AM58" s="190" t="str">
        <f t="shared" si="1"/>
        <v/>
      </c>
      <c r="AN58" s="196"/>
      <c r="AO58" s="194"/>
      <c r="AP58" s="190"/>
      <c r="AQ58" s="190"/>
      <c r="AR58" s="190" t="str">
        <f t="shared" si="2"/>
        <v/>
      </c>
      <c r="AS58" s="196"/>
      <c r="AT58" s="194"/>
      <c r="AU58" s="190"/>
      <c r="AV58" s="190"/>
      <c r="AW58" s="190" t="str">
        <f t="shared" si="3"/>
        <v/>
      </c>
      <c r="AX58" s="196"/>
      <c r="AY58" s="194"/>
      <c r="AZ58" s="190"/>
      <c r="BA58" s="190"/>
      <c r="BB58" s="190" t="str">
        <f t="shared" si="4"/>
        <v/>
      </c>
      <c r="BC58" s="196"/>
      <c r="BD58" s="194"/>
      <c r="BE58" s="190"/>
      <c r="BF58" s="190"/>
      <c r="BG58" s="190" t="str">
        <f t="shared" si="5"/>
        <v/>
      </c>
      <c r="BH58" s="196"/>
      <c r="BI58" s="194"/>
      <c r="BJ58" s="190"/>
      <c r="BK58" s="190"/>
      <c r="BL58" s="190" t="str">
        <f t="shared" si="6"/>
        <v/>
      </c>
      <c r="BM58" s="196"/>
      <c r="BN58" s="194"/>
      <c r="BO58" s="190"/>
      <c r="BP58" s="190"/>
      <c r="BQ58" s="190" t="str">
        <f t="shared" si="7"/>
        <v/>
      </c>
      <c r="BR58" s="196"/>
      <c r="BS58" s="194"/>
    </row>
    <row r="59" spans="1:71" ht="15">
      <c r="A59" s="120"/>
      <c r="B59" s="120"/>
      <c r="C59" s="120"/>
      <c r="D59" s="120"/>
      <c r="E59" s="120"/>
      <c r="F59" s="120"/>
      <c r="G59" s="120"/>
      <c r="H59" s="190"/>
      <c r="I59" s="190"/>
      <c r="J59" s="191"/>
      <c r="K59" s="191"/>
      <c r="L59" s="191"/>
      <c r="M59" s="192"/>
      <c r="N59" s="214"/>
      <c r="O59" s="194"/>
      <c r="P59" s="194"/>
      <c r="Q59" s="194"/>
      <c r="R59" s="191"/>
      <c r="S59" s="191"/>
      <c r="T59" s="194"/>
      <c r="U59" s="194"/>
      <c r="V59" s="190"/>
      <c r="W59" s="190"/>
      <c r="X59" s="190" t="str">
        <f t="shared" si="8"/>
        <v/>
      </c>
      <c r="Y59" s="196"/>
      <c r="Z59" s="194"/>
      <c r="AA59" s="190"/>
      <c r="AB59" s="190"/>
      <c r="AC59" s="190" t="str">
        <f t="shared" si="9"/>
        <v/>
      </c>
      <c r="AD59" s="196"/>
      <c r="AE59" s="194"/>
      <c r="AF59" s="190"/>
      <c r="AG59" s="190"/>
      <c r="AH59" s="190" t="str">
        <f t="shared" si="0"/>
        <v/>
      </c>
      <c r="AI59" s="196"/>
      <c r="AJ59" s="194"/>
      <c r="AK59" s="190"/>
      <c r="AL59" s="190"/>
      <c r="AM59" s="190" t="str">
        <f t="shared" si="1"/>
        <v/>
      </c>
      <c r="AN59" s="196"/>
      <c r="AO59" s="194"/>
      <c r="AP59" s="190"/>
      <c r="AQ59" s="190"/>
      <c r="AR59" s="190" t="str">
        <f t="shared" si="2"/>
        <v/>
      </c>
      <c r="AS59" s="196"/>
      <c r="AT59" s="194"/>
      <c r="AU59" s="190"/>
      <c r="AV59" s="190"/>
      <c r="AW59" s="190" t="str">
        <f t="shared" si="3"/>
        <v/>
      </c>
      <c r="AX59" s="196"/>
      <c r="AY59" s="194"/>
      <c r="AZ59" s="190"/>
      <c r="BA59" s="190"/>
      <c r="BB59" s="190" t="str">
        <f t="shared" si="4"/>
        <v/>
      </c>
      <c r="BC59" s="196"/>
      <c r="BD59" s="194"/>
      <c r="BE59" s="190"/>
      <c r="BF59" s="190"/>
      <c r="BG59" s="190" t="str">
        <f t="shared" si="5"/>
        <v/>
      </c>
      <c r="BH59" s="196"/>
      <c r="BI59" s="194"/>
      <c r="BJ59" s="190"/>
      <c r="BK59" s="190"/>
      <c r="BL59" s="190" t="str">
        <f t="shared" si="6"/>
        <v/>
      </c>
      <c r="BM59" s="196"/>
      <c r="BN59" s="194"/>
      <c r="BO59" s="190"/>
      <c r="BP59" s="190"/>
      <c r="BQ59" s="190" t="str">
        <f t="shared" si="7"/>
        <v/>
      </c>
      <c r="BR59" s="196"/>
      <c r="BS59" s="194"/>
    </row>
    <row r="60" spans="1:71" ht="15">
      <c r="A60" s="120"/>
      <c r="B60" s="120"/>
      <c r="C60" s="120"/>
      <c r="D60" s="120"/>
      <c r="E60" s="120"/>
      <c r="F60" s="120"/>
      <c r="G60" s="120"/>
      <c r="H60" s="190"/>
      <c r="I60" s="190"/>
      <c r="J60" s="191"/>
      <c r="K60" s="191"/>
      <c r="L60" s="191"/>
      <c r="M60" s="192"/>
      <c r="N60" s="214"/>
      <c r="O60" s="194"/>
      <c r="P60" s="194"/>
      <c r="Q60" s="194"/>
      <c r="R60" s="191"/>
      <c r="S60" s="191"/>
      <c r="T60" s="194"/>
      <c r="U60" s="194"/>
      <c r="V60" s="190"/>
      <c r="W60" s="190"/>
      <c r="X60" s="190" t="str">
        <f t="shared" si="8"/>
        <v/>
      </c>
      <c r="Y60" s="196"/>
      <c r="Z60" s="194"/>
      <c r="AA60" s="190"/>
      <c r="AB60" s="190"/>
      <c r="AC60" s="190" t="str">
        <f t="shared" si="9"/>
        <v/>
      </c>
      <c r="AD60" s="196"/>
      <c r="AE60" s="194"/>
      <c r="AF60" s="190"/>
      <c r="AG60" s="190"/>
      <c r="AH60" s="190" t="str">
        <f t="shared" si="0"/>
        <v/>
      </c>
      <c r="AI60" s="196"/>
      <c r="AJ60" s="194"/>
      <c r="AK60" s="190"/>
      <c r="AL60" s="190"/>
      <c r="AM60" s="190" t="str">
        <f t="shared" si="1"/>
        <v/>
      </c>
      <c r="AN60" s="196"/>
      <c r="AO60" s="194"/>
      <c r="AP60" s="190"/>
      <c r="AQ60" s="190"/>
      <c r="AR60" s="190" t="str">
        <f t="shared" si="2"/>
        <v/>
      </c>
      <c r="AS60" s="196"/>
      <c r="AT60" s="194"/>
      <c r="AU60" s="190"/>
      <c r="AV60" s="190"/>
      <c r="AW60" s="190" t="str">
        <f t="shared" si="3"/>
        <v/>
      </c>
      <c r="AX60" s="196"/>
      <c r="AY60" s="194"/>
      <c r="AZ60" s="190"/>
      <c r="BA60" s="190"/>
      <c r="BB60" s="190" t="str">
        <f t="shared" si="4"/>
        <v/>
      </c>
      <c r="BC60" s="196"/>
      <c r="BD60" s="194"/>
      <c r="BE60" s="190"/>
      <c r="BF60" s="190"/>
      <c r="BG60" s="190" t="str">
        <f t="shared" si="5"/>
        <v/>
      </c>
      <c r="BH60" s="196"/>
      <c r="BI60" s="194"/>
      <c r="BJ60" s="190"/>
      <c r="BK60" s="190"/>
      <c r="BL60" s="190" t="str">
        <f t="shared" si="6"/>
        <v/>
      </c>
      <c r="BM60" s="196"/>
      <c r="BN60" s="194"/>
      <c r="BO60" s="190"/>
      <c r="BP60" s="190"/>
      <c r="BQ60" s="190" t="str">
        <f t="shared" si="7"/>
        <v/>
      </c>
      <c r="BR60" s="196"/>
      <c r="BS60" s="194"/>
    </row>
    <row r="61" spans="1:71" ht="15">
      <c r="A61" s="120"/>
      <c r="B61" s="120"/>
      <c r="C61" s="120"/>
      <c r="D61" s="120"/>
      <c r="E61" s="120"/>
      <c r="F61" s="120"/>
      <c r="G61" s="120"/>
      <c r="H61" s="190"/>
      <c r="I61" s="190"/>
      <c r="J61" s="191"/>
      <c r="K61" s="191"/>
      <c r="L61" s="191"/>
      <c r="M61" s="192"/>
      <c r="N61" s="214"/>
      <c r="O61" s="194"/>
      <c r="P61" s="194"/>
      <c r="Q61" s="194"/>
      <c r="R61" s="191"/>
      <c r="S61" s="191"/>
      <c r="T61" s="194"/>
      <c r="U61" s="194"/>
      <c r="V61" s="190"/>
      <c r="W61" s="190"/>
      <c r="X61" s="190" t="str">
        <f t="shared" si="8"/>
        <v/>
      </c>
      <c r="Y61" s="196"/>
      <c r="Z61" s="194"/>
      <c r="AA61" s="190"/>
      <c r="AB61" s="190"/>
      <c r="AC61" s="190" t="str">
        <f t="shared" si="9"/>
        <v/>
      </c>
      <c r="AD61" s="196"/>
      <c r="AE61" s="194"/>
      <c r="AF61" s="190"/>
      <c r="AG61" s="190"/>
      <c r="AH61" s="190" t="str">
        <f t="shared" si="0"/>
        <v/>
      </c>
      <c r="AI61" s="196"/>
      <c r="AJ61" s="194"/>
      <c r="AK61" s="190"/>
      <c r="AL61" s="190"/>
      <c r="AM61" s="190" t="str">
        <f t="shared" si="1"/>
        <v/>
      </c>
      <c r="AN61" s="196"/>
      <c r="AO61" s="194"/>
      <c r="AP61" s="190"/>
      <c r="AQ61" s="190"/>
      <c r="AR61" s="190" t="str">
        <f t="shared" si="2"/>
        <v/>
      </c>
      <c r="AS61" s="196"/>
      <c r="AT61" s="194"/>
      <c r="AU61" s="190"/>
      <c r="AV61" s="190"/>
      <c r="AW61" s="190" t="str">
        <f t="shared" si="3"/>
        <v/>
      </c>
      <c r="AX61" s="196"/>
      <c r="AY61" s="194"/>
      <c r="AZ61" s="190"/>
      <c r="BA61" s="190"/>
      <c r="BB61" s="190" t="str">
        <f t="shared" si="4"/>
        <v/>
      </c>
      <c r="BC61" s="196"/>
      <c r="BD61" s="194"/>
      <c r="BE61" s="190"/>
      <c r="BF61" s="190"/>
      <c r="BG61" s="190" t="str">
        <f t="shared" si="5"/>
        <v/>
      </c>
      <c r="BH61" s="196"/>
      <c r="BI61" s="194"/>
      <c r="BJ61" s="190"/>
      <c r="BK61" s="190"/>
      <c r="BL61" s="190" t="str">
        <f t="shared" si="6"/>
        <v/>
      </c>
      <c r="BM61" s="196"/>
      <c r="BN61" s="194"/>
      <c r="BO61" s="190"/>
      <c r="BP61" s="190"/>
      <c r="BQ61" s="190" t="str">
        <f t="shared" si="7"/>
        <v/>
      </c>
      <c r="BR61" s="196"/>
      <c r="BS61" s="194"/>
    </row>
    <row r="62" spans="1:71" ht="15">
      <c r="A62" s="120"/>
      <c r="B62" s="120"/>
      <c r="C62" s="120"/>
      <c r="D62" s="120"/>
      <c r="E62" s="120"/>
      <c r="F62" s="120"/>
      <c r="G62" s="120"/>
      <c r="H62" s="190"/>
      <c r="I62" s="190"/>
      <c r="J62" s="191"/>
      <c r="K62" s="191"/>
      <c r="L62" s="191"/>
      <c r="M62" s="192"/>
      <c r="N62" s="214"/>
      <c r="O62" s="194"/>
      <c r="P62" s="194"/>
      <c r="Q62" s="194"/>
      <c r="R62" s="191"/>
      <c r="S62" s="191"/>
      <c r="T62" s="194"/>
      <c r="U62" s="194"/>
      <c r="V62" s="190"/>
      <c r="W62" s="190"/>
      <c r="X62" s="190" t="str">
        <f t="shared" si="8"/>
        <v/>
      </c>
      <c r="Y62" s="196"/>
      <c r="Z62" s="194"/>
      <c r="AA62" s="190"/>
      <c r="AB62" s="190"/>
      <c r="AC62" s="190" t="str">
        <f t="shared" si="9"/>
        <v/>
      </c>
      <c r="AD62" s="196"/>
      <c r="AE62" s="194"/>
      <c r="AF62" s="190"/>
      <c r="AG62" s="190"/>
      <c r="AH62" s="190" t="str">
        <f t="shared" si="0"/>
        <v/>
      </c>
      <c r="AI62" s="196"/>
      <c r="AJ62" s="194"/>
      <c r="AK62" s="190"/>
      <c r="AL62" s="190"/>
      <c r="AM62" s="190" t="str">
        <f t="shared" si="1"/>
        <v/>
      </c>
      <c r="AN62" s="196"/>
      <c r="AO62" s="194"/>
      <c r="AP62" s="190"/>
      <c r="AQ62" s="190"/>
      <c r="AR62" s="190" t="str">
        <f t="shared" si="2"/>
        <v/>
      </c>
      <c r="AS62" s="196"/>
      <c r="AT62" s="194"/>
      <c r="AU62" s="190"/>
      <c r="AV62" s="190"/>
      <c r="AW62" s="190" t="str">
        <f t="shared" si="3"/>
        <v/>
      </c>
      <c r="AX62" s="196"/>
      <c r="AY62" s="194"/>
      <c r="AZ62" s="190"/>
      <c r="BA62" s="190"/>
      <c r="BB62" s="190" t="str">
        <f t="shared" si="4"/>
        <v/>
      </c>
      <c r="BC62" s="196"/>
      <c r="BD62" s="194"/>
      <c r="BE62" s="190"/>
      <c r="BF62" s="190"/>
      <c r="BG62" s="190" t="str">
        <f t="shared" si="5"/>
        <v/>
      </c>
      <c r="BH62" s="196"/>
      <c r="BI62" s="194"/>
      <c r="BJ62" s="190"/>
      <c r="BK62" s="190"/>
      <c r="BL62" s="190" t="str">
        <f t="shared" si="6"/>
        <v/>
      </c>
      <c r="BM62" s="196"/>
      <c r="BN62" s="194"/>
      <c r="BO62" s="190"/>
      <c r="BP62" s="190"/>
      <c r="BQ62" s="190" t="str">
        <f t="shared" si="7"/>
        <v/>
      </c>
      <c r="BR62" s="196"/>
      <c r="BS62" s="194"/>
    </row>
    <row r="63" spans="1:71" ht="15">
      <c r="A63" s="120"/>
      <c r="B63" s="120"/>
      <c r="C63" s="120"/>
      <c r="D63" s="120"/>
      <c r="E63" s="120"/>
      <c r="F63" s="120"/>
      <c r="G63" s="120"/>
      <c r="H63" s="190"/>
      <c r="I63" s="190"/>
      <c r="J63" s="191"/>
      <c r="K63" s="191"/>
      <c r="L63" s="191"/>
      <c r="M63" s="192"/>
      <c r="N63" s="214"/>
      <c r="O63" s="194"/>
      <c r="P63" s="194"/>
      <c r="Q63" s="194"/>
      <c r="R63" s="191"/>
      <c r="S63" s="191"/>
      <c r="T63" s="194"/>
      <c r="U63" s="194"/>
      <c r="V63" s="190"/>
      <c r="W63" s="190"/>
      <c r="X63" s="190" t="str">
        <f t="shared" si="8"/>
        <v/>
      </c>
      <c r="Y63" s="196"/>
      <c r="Z63" s="194"/>
      <c r="AA63" s="190"/>
      <c r="AB63" s="190"/>
      <c r="AC63" s="190" t="str">
        <f t="shared" si="9"/>
        <v/>
      </c>
      <c r="AD63" s="196"/>
      <c r="AE63" s="194"/>
      <c r="AF63" s="190"/>
      <c r="AG63" s="190"/>
      <c r="AH63" s="190" t="str">
        <f t="shared" si="0"/>
        <v/>
      </c>
      <c r="AI63" s="196"/>
      <c r="AJ63" s="194"/>
      <c r="AK63" s="190"/>
      <c r="AL63" s="190"/>
      <c r="AM63" s="190" t="str">
        <f t="shared" si="1"/>
        <v/>
      </c>
      <c r="AN63" s="196"/>
      <c r="AO63" s="194"/>
      <c r="AP63" s="190"/>
      <c r="AQ63" s="190"/>
      <c r="AR63" s="190" t="str">
        <f t="shared" si="2"/>
        <v/>
      </c>
      <c r="AS63" s="196"/>
      <c r="AT63" s="194"/>
      <c r="AU63" s="190"/>
      <c r="AV63" s="190"/>
      <c r="AW63" s="190" t="str">
        <f t="shared" si="3"/>
        <v/>
      </c>
      <c r="AX63" s="196"/>
      <c r="AY63" s="194"/>
      <c r="AZ63" s="190"/>
      <c r="BA63" s="190"/>
      <c r="BB63" s="190" t="str">
        <f t="shared" si="4"/>
        <v/>
      </c>
      <c r="BC63" s="196"/>
      <c r="BD63" s="194"/>
      <c r="BE63" s="190"/>
      <c r="BF63" s="190"/>
      <c r="BG63" s="190" t="str">
        <f t="shared" si="5"/>
        <v/>
      </c>
      <c r="BH63" s="196"/>
      <c r="BI63" s="194"/>
      <c r="BJ63" s="190"/>
      <c r="BK63" s="190"/>
      <c r="BL63" s="190" t="str">
        <f t="shared" si="6"/>
        <v/>
      </c>
      <c r="BM63" s="196"/>
      <c r="BN63" s="194"/>
      <c r="BO63" s="190"/>
      <c r="BP63" s="190"/>
      <c r="BQ63" s="190" t="str">
        <f t="shared" si="7"/>
        <v/>
      </c>
      <c r="BR63" s="196"/>
      <c r="BS63" s="194"/>
    </row>
    <row r="64" spans="1:71" ht="15">
      <c r="A64" s="120"/>
      <c r="B64" s="120"/>
      <c r="C64" s="120"/>
      <c r="D64" s="120"/>
      <c r="E64" s="120"/>
      <c r="F64" s="120"/>
      <c r="G64" s="120"/>
      <c r="H64" s="190"/>
      <c r="I64" s="190"/>
      <c r="J64" s="191"/>
      <c r="K64" s="191"/>
      <c r="L64" s="191"/>
      <c r="M64" s="192"/>
      <c r="N64" s="214"/>
      <c r="O64" s="194"/>
      <c r="P64" s="194"/>
      <c r="Q64" s="194"/>
      <c r="R64" s="191"/>
      <c r="S64" s="191"/>
      <c r="T64" s="194"/>
      <c r="U64" s="194"/>
      <c r="V64" s="190"/>
      <c r="W64" s="190"/>
      <c r="X64" s="190" t="str">
        <f t="shared" si="8"/>
        <v/>
      </c>
      <c r="Y64" s="196"/>
      <c r="Z64" s="194"/>
      <c r="AA64" s="190"/>
      <c r="AB64" s="190"/>
      <c r="AC64" s="190" t="str">
        <f t="shared" si="9"/>
        <v/>
      </c>
      <c r="AD64" s="196"/>
      <c r="AE64" s="194"/>
      <c r="AF64" s="190"/>
      <c r="AG64" s="190"/>
      <c r="AH64" s="190" t="str">
        <f t="shared" si="0"/>
        <v/>
      </c>
      <c r="AI64" s="196"/>
      <c r="AJ64" s="194"/>
      <c r="AK64" s="190"/>
      <c r="AL64" s="190"/>
      <c r="AM64" s="190" t="str">
        <f t="shared" si="1"/>
        <v/>
      </c>
      <c r="AN64" s="196"/>
      <c r="AO64" s="194"/>
      <c r="AP64" s="190"/>
      <c r="AQ64" s="190"/>
      <c r="AR64" s="190" t="str">
        <f t="shared" si="2"/>
        <v/>
      </c>
      <c r="AS64" s="196"/>
      <c r="AT64" s="194"/>
      <c r="AU64" s="190"/>
      <c r="AV64" s="190"/>
      <c r="AW64" s="190" t="str">
        <f t="shared" si="3"/>
        <v/>
      </c>
      <c r="AX64" s="196"/>
      <c r="AY64" s="194"/>
      <c r="AZ64" s="190"/>
      <c r="BA64" s="190"/>
      <c r="BB64" s="190" t="str">
        <f t="shared" si="4"/>
        <v/>
      </c>
      <c r="BC64" s="196"/>
      <c r="BD64" s="194"/>
      <c r="BE64" s="190"/>
      <c r="BF64" s="190"/>
      <c r="BG64" s="190" t="str">
        <f t="shared" si="5"/>
        <v/>
      </c>
      <c r="BH64" s="196"/>
      <c r="BI64" s="194"/>
      <c r="BJ64" s="190"/>
      <c r="BK64" s="190"/>
      <c r="BL64" s="190" t="str">
        <f t="shared" si="6"/>
        <v/>
      </c>
      <c r="BM64" s="196"/>
      <c r="BN64" s="194"/>
      <c r="BO64" s="190"/>
      <c r="BP64" s="190"/>
      <c r="BQ64" s="190" t="str">
        <f t="shared" si="7"/>
        <v/>
      </c>
      <c r="BR64" s="196"/>
      <c r="BS64" s="194"/>
    </row>
    <row r="65" spans="1:71" ht="15">
      <c r="A65" s="120"/>
      <c r="B65" s="120"/>
      <c r="C65" s="120"/>
      <c r="D65" s="120"/>
      <c r="E65" s="120"/>
      <c r="F65" s="120"/>
      <c r="G65" s="120"/>
      <c r="H65" s="190"/>
      <c r="I65" s="190"/>
      <c r="J65" s="191"/>
      <c r="K65" s="191"/>
      <c r="L65" s="191"/>
      <c r="M65" s="192"/>
      <c r="N65" s="214"/>
      <c r="O65" s="194"/>
      <c r="P65" s="194"/>
      <c r="Q65" s="194"/>
      <c r="R65" s="191"/>
      <c r="S65" s="191"/>
      <c r="T65" s="194"/>
      <c r="U65" s="194"/>
      <c r="V65" s="190"/>
      <c r="W65" s="190"/>
      <c r="X65" s="190" t="str">
        <f t="shared" si="8"/>
        <v/>
      </c>
      <c r="Y65" s="196"/>
      <c r="Z65" s="194"/>
      <c r="AA65" s="190"/>
      <c r="AB65" s="190"/>
      <c r="AC65" s="190" t="str">
        <f t="shared" si="9"/>
        <v/>
      </c>
      <c r="AD65" s="196"/>
      <c r="AE65" s="194"/>
      <c r="AF65" s="190"/>
      <c r="AG65" s="190"/>
      <c r="AH65" s="190" t="str">
        <f t="shared" si="0"/>
        <v/>
      </c>
      <c r="AI65" s="196"/>
      <c r="AJ65" s="194"/>
      <c r="AK65" s="190"/>
      <c r="AL65" s="190"/>
      <c r="AM65" s="190" t="str">
        <f t="shared" si="1"/>
        <v/>
      </c>
      <c r="AN65" s="196"/>
      <c r="AO65" s="194"/>
      <c r="AP65" s="190"/>
      <c r="AQ65" s="190"/>
      <c r="AR65" s="190" t="str">
        <f t="shared" si="2"/>
        <v/>
      </c>
      <c r="AS65" s="196"/>
      <c r="AT65" s="194"/>
      <c r="AU65" s="190"/>
      <c r="AV65" s="190"/>
      <c r="AW65" s="190" t="str">
        <f t="shared" si="3"/>
        <v/>
      </c>
      <c r="AX65" s="196"/>
      <c r="AY65" s="194"/>
      <c r="AZ65" s="190"/>
      <c r="BA65" s="190"/>
      <c r="BB65" s="190" t="str">
        <f t="shared" si="4"/>
        <v/>
      </c>
      <c r="BC65" s="196"/>
      <c r="BD65" s="194"/>
      <c r="BE65" s="190"/>
      <c r="BF65" s="190"/>
      <c r="BG65" s="190" t="str">
        <f t="shared" si="5"/>
        <v/>
      </c>
      <c r="BH65" s="196"/>
      <c r="BI65" s="194"/>
      <c r="BJ65" s="190"/>
      <c r="BK65" s="190"/>
      <c r="BL65" s="190" t="str">
        <f t="shared" si="6"/>
        <v/>
      </c>
      <c r="BM65" s="196"/>
      <c r="BN65" s="194"/>
      <c r="BO65" s="190"/>
      <c r="BP65" s="190"/>
      <c r="BQ65" s="190" t="str">
        <f t="shared" si="7"/>
        <v/>
      </c>
      <c r="BR65" s="196"/>
      <c r="BS65" s="194"/>
    </row>
    <row r="66" spans="1:71" ht="15">
      <c r="A66" s="120"/>
      <c r="B66" s="120"/>
      <c r="C66" s="120"/>
      <c r="D66" s="120"/>
      <c r="E66" s="120"/>
      <c r="F66" s="120"/>
      <c r="G66" s="120"/>
      <c r="H66" s="190"/>
      <c r="I66" s="190"/>
      <c r="J66" s="191"/>
      <c r="K66" s="191"/>
      <c r="L66" s="191"/>
      <c r="M66" s="192"/>
      <c r="N66" s="214"/>
      <c r="O66" s="194"/>
      <c r="P66" s="194"/>
      <c r="Q66" s="194"/>
      <c r="R66" s="191"/>
      <c r="S66" s="191"/>
      <c r="T66" s="194"/>
      <c r="U66" s="194"/>
      <c r="V66" s="190"/>
      <c r="W66" s="190"/>
      <c r="X66" s="190" t="str">
        <f t="shared" si="8"/>
        <v/>
      </c>
      <c r="Y66" s="196"/>
      <c r="Z66" s="194"/>
      <c r="AA66" s="190"/>
      <c r="AB66" s="190"/>
      <c r="AC66" s="190" t="str">
        <f t="shared" si="9"/>
        <v/>
      </c>
      <c r="AD66" s="196"/>
      <c r="AE66" s="194"/>
      <c r="AF66" s="190"/>
      <c r="AG66" s="190"/>
      <c r="AH66" s="190" t="str">
        <f t="shared" si="0"/>
        <v/>
      </c>
      <c r="AI66" s="196"/>
      <c r="AJ66" s="194"/>
      <c r="AK66" s="190"/>
      <c r="AL66" s="190"/>
      <c r="AM66" s="190" t="str">
        <f t="shared" si="1"/>
        <v/>
      </c>
      <c r="AN66" s="196"/>
      <c r="AO66" s="194"/>
      <c r="AP66" s="190"/>
      <c r="AQ66" s="190"/>
      <c r="AR66" s="190" t="str">
        <f t="shared" si="2"/>
        <v/>
      </c>
      <c r="AS66" s="196"/>
      <c r="AT66" s="194"/>
      <c r="AU66" s="190"/>
      <c r="AV66" s="190"/>
      <c r="AW66" s="190" t="str">
        <f t="shared" si="3"/>
        <v/>
      </c>
      <c r="AX66" s="196"/>
      <c r="AY66" s="194"/>
      <c r="AZ66" s="190"/>
      <c r="BA66" s="190"/>
      <c r="BB66" s="190" t="str">
        <f t="shared" si="4"/>
        <v/>
      </c>
      <c r="BC66" s="196"/>
      <c r="BD66" s="194"/>
      <c r="BE66" s="190"/>
      <c r="BF66" s="190"/>
      <c r="BG66" s="190" t="str">
        <f t="shared" si="5"/>
        <v/>
      </c>
      <c r="BH66" s="196"/>
      <c r="BI66" s="194"/>
      <c r="BJ66" s="190"/>
      <c r="BK66" s="190"/>
      <c r="BL66" s="190" t="str">
        <f t="shared" si="6"/>
        <v/>
      </c>
      <c r="BM66" s="196"/>
      <c r="BN66" s="194"/>
      <c r="BO66" s="190"/>
      <c r="BP66" s="190"/>
      <c r="BQ66" s="190" t="str">
        <f t="shared" si="7"/>
        <v/>
      </c>
      <c r="BR66" s="196"/>
      <c r="BS66" s="194"/>
    </row>
    <row r="67" spans="1:71" ht="15">
      <c r="A67" s="120"/>
      <c r="B67" s="120"/>
      <c r="C67" s="120"/>
      <c r="D67" s="120"/>
      <c r="E67" s="120"/>
      <c r="F67" s="120"/>
      <c r="G67" s="120"/>
      <c r="H67" s="190"/>
      <c r="I67" s="190"/>
      <c r="J67" s="191"/>
      <c r="K67" s="191"/>
      <c r="L67" s="191"/>
      <c r="M67" s="192"/>
      <c r="N67" s="214"/>
      <c r="O67" s="194"/>
      <c r="P67" s="194"/>
      <c r="Q67" s="194"/>
      <c r="R67" s="191"/>
      <c r="S67" s="191"/>
      <c r="T67" s="194"/>
      <c r="U67" s="194"/>
      <c r="V67" s="190"/>
      <c r="W67" s="190"/>
      <c r="X67" s="190" t="str">
        <f t="shared" si="8"/>
        <v/>
      </c>
      <c r="Y67" s="196"/>
      <c r="Z67" s="194"/>
      <c r="AA67" s="190"/>
      <c r="AB67" s="190"/>
      <c r="AC67" s="190" t="str">
        <f t="shared" si="9"/>
        <v/>
      </c>
      <c r="AD67" s="196"/>
      <c r="AE67" s="194"/>
      <c r="AF67" s="190"/>
      <c r="AG67" s="190"/>
      <c r="AH67" s="190" t="str">
        <f t="shared" si="0"/>
        <v/>
      </c>
      <c r="AI67" s="196"/>
      <c r="AJ67" s="194"/>
      <c r="AK67" s="190"/>
      <c r="AL67" s="190"/>
      <c r="AM67" s="190" t="str">
        <f t="shared" si="1"/>
        <v/>
      </c>
      <c r="AN67" s="196"/>
      <c r="AO67" s="194"/>
      <c r="AP67" s="190"/>
      <c r="AQ67" s="190"/>
      <c r="AR67" s="190" t="str">
        <f t="shared" si="2"/>
        <v/>
      </c>
      <c r="AS67" s="196"/>
      <c r="AT67" s="194"/>
      <c r="AU67" s="190"/>
      <c r="AV67" s="190"/>
      <c r="AW67" s="190" t="str">
        <f t="shared" si="3"/>
        <v/>
      </c>
      <c r="AX67" s="196"/>
      <c r="AY67" s="194"/>
      <c r="AZ67" s="190"/>
      <c r="BA67" s="190"/>
      <c r="BB67" s="190" t="str">
        <f t="shared" si="4"/>
        <v/>
      </c>
      <c r="BC67" s="196"/>
      <c r="BD67" s="194"/>
      <c r="BE67" s="190"/>
      <c r="BF67" s="190"/>
      <c r="BG67" s="190" t="str">
        <f t="shared" si="5"/>
        <v/>
      </c>
      <c r="BH67" s="196"/>
      <c r="BI67" s="194"/>
      <c r="BJ67" s="190"/>
      <c r="BK67" s="190"/>
      <c r="BL67" s="190" t="str">
        <f t="shared" si="6"/>
        <v/>
      </c>
      <c r="BM67" s="196"/>
      <c r="BN67" s="194"/>
      <c r="BO67" s="190"/>
      <c r="BP67" s="190"/>
      <c r="BQ67" s="190" t="str">
        <f t="shared" si="7"/>
        <v/>
      </c>
      <c r="BR67" s="196"/>
      <c r="BS67" s="194"/>
    </row>
    <row r="68" spans="1:71" ht="15">
      <c r="A68" s="120"/>
      <c r="B68" s="120"/>
      <c r="C68" s="120"/>
      <c r="D68" s="120"/>
      <c r="E68" s="120"/>
      <c r="F68" s="120"/>
      <c r="G68" s="120"/>
      <c r="H68" s="190"/>
      <c r="I68" s="190"/>
      <c r="J68" s="191"/>
      <c r="K68" s="191"/>
      <c r="L68" s="191"/>
      <c r="M68" s="192"/>
      <c r="N68" s="214"/>
      <c r="O68" s="194"/>
      <c r="P68" s="194"/>
      <c r="Q68" s="194"/>
      <c r="R68" s="191"/>
      <c r="S68" s="191"/>
      <c r="T68" s="194"/>
      <c r="U68" s="194"/>
      <c r="V68" s="190"/>
      <c r="W68" s="190"/>
      <c r="X68" s="190" t="str">
        <f t="shared" si="8"/>
        <v/>
      </c>
      <c r="Y68" s="196"/>
      <c r="Z68" s="194"/>
      <c r="AA68" s="190"/>
      <c r="AB68" s="190"/>
      <c r="AC68" s="190" t="str">
        <f t="shared" si="9"/>
        <v/>
      </c>
      <c r="AD68" s="196"/>
      <c r="AE68" s="194"/>
      <c r="AF68" s="190"/>
      <c r="AG68" s="190"/>
      <c r="AH68" s="190" t="str">
        <f t="shared" si="0"/>
        <v/>
      </c>
      <c r="AI68" s="196"/>
      <c r="AJ68" s="194"/>
      <c r="AK68" s="190"/>
      <c r="AL68" s="190"/>
      <c r="AM68" s="190" t="str">
        <f t="shared" si="1"/>
        <v/>
      </c>
      <c r="AN68" s="196"/>
      <c r="AO68" s="194"/>
      <c r="AP68" s="190"/>
      <c r="AQ68" s="190"/>
      <c r="AR68" s="190" t="str">
        <f t="shared" si="2"/>
        <v/>
      </c>
      <c r="AS68" s="196"/>
      <c r="AT68" s="194"/>
      <c r="AU68" s="190"/>
      <c r="AV68" s="190"/>
      <c r="AW68" s="190" t="str">
        <f t="shared" si="3"/>
        <v/>
      </c>
      <c r="AX68" s="196"/>
      <c r="AY68" s="194"/>
      <c r="AZ68" s="190"/>
      <c r="BA68" s="190"/>
      <c r="BB68" s="190" t="str">
        <f t="shared" si="4"/>
        <v/>
      </c>
      <c r="BC68" s="196"/>
      <c r="BD68" s="194"/>
      <c r="BE68" s="190"/>
      <c r="BF68" s="190"/>
      <c r="BG68" s="190" t="str">
        <f t="shared" si="5"/>
        <v/>
      </c>
      <c r="BH68" s="196"/>
      <c r="BI68" s="194"/>
      <c r="BJ68" s="190"/>
      <c r="BK68" s="190"/>
      <c r="BL68" s="190" t="str">
        <f t="shared" si="6"/>
        <v/>
      </c>
      <c r="BM68" s="196"/>
      <c r="BN68" s="194"/>
      <c r="BO68" s="190"/>
      <c r="BP68" s="190"/>
      <c r="BQ68" s="190" t="str">
        <f t="shared" si="7"/>
        <v/>
      </c>
      <c r="BR68" s="196"/>
      <c r="BS68" s="194"/>
    </row>
    <row r="69" spans="1:71" ht="15">
      <c r="A69" s="120"/>
      <c r="B69" s="120"/>
      <c r="C69" s="120"/>
      <c r="D69" s="120"/>
      <c r="E69" s="120"/>
      <c r="F69" s="120"/>
      <c r="G69" s="120"/>
      <c r="H69" s="190"/>
      <c r="I69" s="190"/>
      <c r="J69" s="191"/>
      <c r="K69" s="191"/>
      <c r="L69" s="191"/>
      <c r="M69" s="192"/>
      <c r="N69" s="214"/>
      <c r="O69" s="194"/>
      <c r="P69" s="194"/>
      <c r="Q69" s="194"/>
      <c r="R69" s="191"/>
      <c r="S69" s="191"/>
      <c r="T69" s="194"/>
      <c r="U69" s="194"/>
      <c r="V69" s="190"/>
      <c r="W69" s="190"/>
      <c r="X69" s="190" t="str">
        <f t="shared" si="8"/>
        <v/>
      </c>
      <c r="Y69" s="196"/>
      <c r="Z69" s="194"/>
      <c r="AA69" s="190"/>
      <c r="AB69" s="190"/>
      <c r="AC69" s="190" t="str">
        <f t="shared" si="9"/>
        <v/>
      </c>
      <c r="AD69" s="196"/>
      <c r="AE69" s="194"/>
      <c r="AF69" s="190"/>
      <c r="AG69" s="190"/>
      <c r="AH69" s="190" t="str">
        <f t="shared" si="0"/>
        <v/>
      </c>
      <c r="AI69" s="196"/>
      <c r="AJ69" s="194"/>
      <c r="AK69" s="190"/>
      <c r="AL69" s="190"/>
      <c r="AM69" s="190" t="str">
        <f t="shared" si="1"/>
        <v/>
      </c>
      <c r="AN69" s="196"/>
      <c r="AO69" s="194"/>
      <c r="AP69" s="190"/>
      <c r="AQ69" s="190"/>
      <c r="AR69" s="190" t="str">
        <f t="shared" si="2"/>
        <v/>
      </c>
      <c r="AS69" s="196"/>
      <c r="AT69" s="194"/>
      <c r="AU69" s="190"/>
      <c r="AV69" s="190"/>
      <c r="AW69" s="190" t="str">
        <f t="shared" si="3"/>
        <v/>
      </c>
      <c r="AX69" s="196"/>
      <c r="AY69" s="194"/>
      <c r="AZ69" s="190"/>
      <c r="BA69" s="190"/>
      <c r="BB69" s="190" t="str">
        <f t="shared" si="4"/>
        <v/>
      </c>
      <c r="BC69" s="196"/>
      <c r="BD69" s="194"/>
      <c r="BE69" s="190"/>
      <c r="BF69" s="190"/>
      <c r="BG69" s="190" t="str">
        <f t="shared" si="5"/>
        <v/>
      </c>
      <c r="BH69" s="196"/>
      <c r="BI69" s="194"/>
      <c r="BJ69" s="190"/>
      <c r="BK69" s="190"/>
      <c r="BL69" s="190" t="str">
        <f t="shared" si="6"/>
        <v/>
      </c>
      <c r="BM69" s="196"/>
      <c r="BN69" s="194"/>
      <c r="BO69" s="190"/>
      <c r="BP69" s="190"/>
      <c r="BQ69" s="190" t="str">
        <f t="shared" si="7"/>
        <v/>
      </c>
      <c r="BR69" s="196"/>
      <c r="BS69" s="194"/>
    </row>
    <row r="70" spans="1:71" ht="15">
      <c r="A70" s="120"/>
      <c r="B70" s="120"/>
      <c r="C70" s="120"/>
      <c r="D70" s="120"/>
      <c r="E70" s="120"/>
      <c r="F70" s="120"/>
      <c r="G70" s="120"/>
      <c r="H70" s="190"/>
      <c r="I70" s="190"/>
      <c r="J70" s="191"/>
      <c r="K70" s="191"/>
      <c r="L70" s="191"/>
      <c r="M70" s="192"/>
      <c r="N70" s="214"/>
      <c r="O70" s="194"/>
      <c r="P70" s="194"/>
      <c r="Q70" s="194"/>
      <c r="R70" s="191"/>
      <c r="S70" s="191"/>
      <c r="T70" s="194"/>
      <c r="U70" s="194"/>
      <c r="V70" s="190"/>
      <c r="W70" s="190"/>
      <c r="X70" s="190" t="str">
        <f t="shared" si="8"/>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2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2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2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2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2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2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2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2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2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2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2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2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2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2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2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2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2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2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2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2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2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2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2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2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2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2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2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2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2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2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2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2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2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2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2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2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2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2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2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2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2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2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2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2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2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2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2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2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2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2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2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2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2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2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2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2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2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2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2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2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2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2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2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2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20"/>
      <c r="H135" s="190"/>
      <c r="I135" s="190"/>
      <c r="J135" s="191"/>
      <c r="K135" s="191"/>
      <c r="L135" s="191"/>
      <c r="M135" s="192"/>
      <c r="N135" s="214"/>
      <c r="O135" s="194"/>
      <c r="P135" s="194"/>
      <c r="Q135" s="194"/>
      <c r="R135" s="191"/>
      <c r="S135" s="191"/>
      <c r="T135" s="194"/>
      <c r="U135" s="194"/>
      <c r="V135" s="190"/>
      <c r="W135" s="190"/>
      <c r="X135" s="190" t="str">
        <f t="shared" ref="W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2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2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2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2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2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2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2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2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2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2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2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2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2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2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2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2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2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2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2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2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2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2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2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2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2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2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2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2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2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2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2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2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2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2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2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2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2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2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2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2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2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2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2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2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2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2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2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2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2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2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2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2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2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2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2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2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2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2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2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2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2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2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1"/>
      <c r="J198" s="191"/>
      <c r="K198" s="191"/>
      <c r="L198" s="192"/>
      <c r="M198" s="214"/>
      <c r="N198" s="194"/>
      <c r="O198" s="194"/>
      <c r="P198" s="194"/>
      <c r="Q198" s="191"/>
      <c r="R198" s="191"/>
      <c r="S198" s="194"/>
      <c r="T198" s="194"/>
      <c r="U198" s="190"/>
      <c r="V198" s="190"/>
      <c r="W198" s="190" t="str">
        <f t="shared" si="29"/>
        <v/>
      </c>
      <c r="X198" s="196"/>
      <c r="Y198" s="194"/>
      <c r="Z198" s="190"/>
      <c r="AA198" s="190"/>
      <c r="AB198" s="190" t="str">
        <f t="shared" ref="AB198:AC205" si="30">IF(ISERROR(VLOOKUP(AA198,WC_ISIN_Lookup,2,)),"",VLOOKUP(AA198,WC_ISIN_Lookup,2,))</f>
        <v/>
      </c>
      <c r="AC198" s="196"/>
      <c r="AD198" s="194"/>
      <c r="AE198" s="190"/>
      <c r="AF198" s="190"/>
      <c r="AG198" s="190" t="str">
        <f t="shared" ref="AG198:AH205" si="31">IF(ISERROR(VLOOKUP(AF198,WC_ISIN_Lookup,2,)),"",VLOOKUP(AF198,WC_ISIN_Lookup,2,))</f>
        <v/>
      </c>
      <c r="AH198" s="196"/>
      <c r="AI198" s="194"/>
      <c r="AJ198" s="190"/>
      <c r="AK198" s="190"/>
      <c r="AL198" s="190" t="str">
        <f t="shared" ref="AL198:AM205" si="32">IF(ISERROR(VLOOKUP(AK198,WC_ISIN_Lookup,2,)),"",VLOOKUP(AK198,WC_ISIN_Lookup,2,))</f>
        <v/>
      </c>
      <c r="AM198" s="196"/>
      <c r="AN198" s="194"/>
      <c r="AO198" s="190"/>
      <c r="AP198" s="190"/>
      <c r="AQ198" s="190" t="str">
        <f t="shared" ref="AQ198:AR205" si="33">IF(ISERROR(VLOOKUP(AP198,WC_ISIN_Lookup,2,)),"",VLOOKUP(AP198,WC_ISIN_Lookup,2,))</f>
        <v/>
      </c>
      <c r="AR198" s="196"/>
      <c r="AS198" s="194"/>
      <c r="AT198" s="190"/>
      <c r="AU198" s="190"/>
      <c r="AV198" s="190" t="str">
        <f t="shared" ref="AV198:AW205" si="34">IF(ISERROR(VLOOKUP(AU198,WC_ISIN_Lookup,2,)),"",VLOOKUP(AU198,WC_ISIN_Lookup,2,))</f>
        <v/>
      </c>
      <c r="AW198" s="196"/>
      <c r="AX198" s="194"/>
      <c r="AY198" s="190"/>
      <c r="AZ198" s="190"/>
      <c r="BA198" s="190" t="str">
        <f t="shared" ref="BA198:BB205" si="35">IF(ISERROR(VLOOKUP(AZ198,WC_ISIN_Lookup,2,)),"",VLOOKUP(AZ198,WC_ISIN_Lookup,2,))</f>
        <v/>
      </c>
      <c r="BB198" s="196"/>
      <c r="BC198" s="194"/>
      <c r="BD198" s="190"/>
      <c r="BE198" s="190"/>
      <c r="BF198" s="190" t="str">
        <f t="shared" ref="BF198:BG205" si="36">IF(ISERROR(VLOOKUP(BE198,WC_ISIN_Lookup,2,)),"",VLOOKUP(BE198,WC_ISIN_Lookup,2,))</f>
        <v/>
      </c>
      <c r="BG198" s="196"/>
      <c r="BH198" s="194"/>
      <c r="BI198" s="190"/>
      <c r="BJ198" s="190"/>
      <c r="BK198" s="190" t="str">
        <f t="shared" ref="BK198:BL205" si="37">IF(ISERROR(VLOOKUP(BJ198,WC_ISIN_Lookup,2,)),"",VLOOKUP(BJ198,WC_ISIN_Lookup,2,))</f>
        <v/>
      </c>
      <c r="BL198" s="196"/>
      <c r="BM198" s="194"/>
      <c r="BN198" s="190"/>
      <c r="BO198" s="190"/>
      <c r="BP198" s="190" t="str">
        <f t="shared" ref="BP198:BQ205" si="38">IF(ISERROR(VLOOKUP(BO198,WC_ISIN_Lookup,2,)),"",VLOOKUP(BO198,WC_ISIN_Lookup,2,))</f>
        <v/>
      </c>
      <c r="BQ198" s="196"/>
      <c r="BR198" s="194"/>
    </row>
    <row r="199" spans="1:71" ht="15">
      <c r="A199" s="120"/>
      <c r="B199" s="120"/>
      <c r="C199" s="120"/>
      <c r="D199" s="120"/>
      <c r="E199" s="120"/>
      <c r="F199" s="120"/>
      <c r="G199" s="190"/>
      <c r="H199" s="190"/>
      <c r="I199" s="191"/>
      <c r="J199" s="191"/>
      <c r="K199" s="191"/>
      <c r="L199" s="192"/>
      <c r="M199" s="214"/>
      <c r="N199" s="194"/>
      <c r="O199" s="194"/>
      <c r="P199" s="194"/>
      <c r="Q199" s="191"/>
      <c r="R199" s="191"/>
      <c r="S199" s="194"/>
      <c r="T199" s="194"/>
      <c r="U199" s="190"/>
      <c r="V199" s="190"/>
      <c r="W199" s="190" t="str">
        <f t="shared" ref="W199:X205" si="39">IF(ISERROR(VLOOKUP(V199,WC_ISIN_Lookup,2,)),"",VLOOKUP(V199,WC_ISIN_Lookup,2,))</f>
        <v/>
      </c>
      <c r="X199" s="196"/>
      <c r="Y199" s="194"/>
      <c r="Z199" s="190"/>
      <c r="AA199" s="190"/>
      <c r="AB199" s="190" t="str">
        <f t="shared" si="30"/>
        <v/>
      </c>
      <c r="AC199" s="196"/>
      <c r="AD199" s="194"/>
      <c r="AE199" s="190"/>
      <c r="AF199" s="190"/>
      <c r="AG199" s="190" t="str">
        <f t="shared" si="31"/>
        <v/>
      </c>
      <c r="AH199" s="196"/>
      <c r="AI199" s="194"/>
      <c r="AJ199" s="190"/>
      <c r="AK199" s="190"/>
      <c r="AL199" s="190" t="str">
        <f t="shared" si="32"/>
        <v/>
      </c>
      <c r="AM199" s="196"/>
      <c r="AN199" s="194"/>
      <c r="AO199" s="190"/>
      <c r="AP199" s="190"/>
      <c r="AQ199" s="190" t="str">
        <f t="shared" si="33"/>
        <v/>
      </c>
      <c r="AR199" s="196"/>
      <c r="AS199" s="194"/>
      <c r="AT199" s="190"/>
      <c r="AU199" s="190"/>
      <c r="AV199" s="190" t="str">
        <f t="shared" si="34"/>
        <v/>
      </c>
      <c r="AW199" s="196"/>
      <c r="AX199" s="194"/>
      <c r="AY199" s="190"/>
      <c r="AZ199" s="190"/>
      <c r="BA199" s="190" t="str">
        <f t="shared" si="35"/>
        <v/>
      </c>
      <c r="BB199" s="196"/>
      <c r="BC199" s="194"/>
      <c r="BD199" s="190"/>
      <c r="BE199" s="190"/>
      <c r="BF199" s="190" t="str">
        <f t="shared" si="36"/>
        <v/>
      </c>
      <c r="BG199" s="196"/>
      <c r="BH199" s="194"/>
      <c r="BI199" s="190"/>
      <c r="BJ199" s="190"/>
      <c r="BK199" s="190" t="str">
        <f t="shared" si="37"/>
        <v/>
      </c>
      <c r="BL199" s="196"/>
      <c r="BM199" s="194"/>
      <c r="BN199" s="190"/>
      <c r="BO199" s="190"/>
      <c r="BP199" s="190" t="str">
        <f t="shared" si="38"/>
        <v/>
      </c>
      <c r="BQ199" s="196"/>
      <c r="BR199" s="194"/>
    </row>
    <row r="200" spans="1:71" ht="15">
      <c r="A200" s="120"/>
      <c r="B200" s="120"/>
      <c r="C200" s="120"/>
      <c r="D200" s="120"/>
      <c r="E200" s="120"/>
      <c r="F200" s="120"/>
      <c r="G200" s="190"/>
      <c r="H200" s="190"/>
      <c r="I200" s="191"/>
      <c r="J200" s="191"/>
      <c r="K200" s="191"/>
      <c r="L200" s="192"/>
      <c r="M200" s="214"/>
      <c r="N200" s="194"/>
      <c r="O200" s="194"/>
      <c r="P200" s="194"/>
      <c r="Q200" s="191"/>
      <c r="R200" s="191"/>
      <c r="S200" s="194"/>
      <c r="T200" s="194"/>
      <c r="U200" s="190"/>
      <c r="V200" s="190"/>
      <c r="W200" s="190" t="str">
        <f t="shared" si="39"/>
        <v/>
      </c>
      <c r="X200" s="196"/>
      <c r="Y200" s="194"/>
      <c r="Z200" s="190"/>
      <c r="AA200" s="190"/>
      <c r="AB200" s="190" t="str">
        <f t="shared" si="30"/>
        <v/>
      </c>
      <c r="AC200" s="196"/>
      <c r="AD200" s="194"/>
      <c r="AE200" s="190"/>
      <c r="AF200" s="190"/>
      <c r="AG200" s="190" t="str">
        <f t="shared" si="31"/>
        <v/>
      </c>
      <c r="AH200" s="196"/>
      <c r="AI200" s="194"/>
      <c r="AJ200" s="190"/>
      <c r="AK200" s="190"/>
      <c r="AL200" s="190" t="str">
        <f t="shared" si="32"/>
        <v/>
      </c>
      <c r="AM200" s="196"/>
      <c r="AN200" s="194"/>
      <c r="AO200" s="190"/>
      <c r="AP200" s="190"/>
      <c r="AQ200" s="190" t="str">
        <f t="shared" si="33"/>
        <v/>
      </c>
      <c r="AR200" s="196"/>
      <c r="AS200" s="194"/>
      <c r="AT200" s="190"/>
      <c r="AU200" s="190"/>
      <c r="AV200" s="190" t="str">
        <f t="shared" si="34"/>
        <v/>
      </c>
      <c r="AW200" s="196"/>
      <c r="AX200" s="194"/>
      <c r="AY200" s="190"/>
      <c r="AZ200" s="190"/>
      <c r="BA200" s="190" t="str">
        <f t="shared" si="35"/>
        <v/>
      </c>
      <c r="BB200" s="196"/>
      <c r="BC200" s="194"/>
      <c r="BD200" s="190"/>
      <c r="BE200" s="190"/>
      <c r="BF200" s="190" t="str">
        <f t="shared" si="36"/>
        <v/>
      </c>
      <c r="BG200" s="196"/>
      <c r="BH200" s="194"/>
      <c r="BI200" s="190"/>
      <c r="BJ200" s="190"/>
      <c r="BK200" s="190" t="str">
        <f t="shared" si="37"/>
        <v/>
      </c>
      <c r="BL200" s="196"/>
      <c r="BM200" s="194"/>
      <c r="BN200" s="190"/>
      <c r="BO200" s="190"/>
      <c r="BP200" s="190" t="str">
        <f t="shared" si="38"/>
        <v/>
      </c>
      <c r="BQ200" s="196"/>
      <c r="BR200" s="194"/>
    </row>
    <row r="201" spans="1:71" ht="15">
      <c r="A201" s="120"/>
      <c r="B201" s="120"/>
      <c r="C201" s="120"/>
      <c r="D201" s="120"/>
      <c r="E201" s="120"/>
      <c r="F201" s="120"/>
      <c r="G201" s="190"/>
      <c r="H201" s="190"/>
      <c r="I201" s="191"/>
      <c r="J201" s="191"/>
      <c r="K201" s="191"/>
      <c r="L201" s="192"/>
      <c r="M201" s="214"/>
      <c r="N201" s="194"/>
      <c r="O201" s="194"/>
      <c r="P201" s="194"/>
      <c r="Q201" s="191"/>
      <c r="R201" s="191"/>
      <c r="S201" s="194"/>
      <c r="T201" s="194"/>
      <c r="U201" s="190"/>
      <c r="V201" s="190"/>
      <c r="W201" s="190" t="str">
        <f t="shared" si="39"/>
        <v/>
      </c>
      <c r="X201" s="196"/>
      <c r="Y201" s="194"/>
      <c r="Z201" s="190"/>
      <c r="AA201" s="190"/>
      <c r="AB201" s="190" t="str">
        <f t="shared" si="30"/>
        <v/>
      </c>
      <c r="AC201" s="196"/>
      <c r="AD201" s="194"/>
      <c r="AE201" s="190"/>
      <c r="AF201" s="190"/>
      <c r="AG201" s="190" t="str">
        <f t="shared" si="31"/>
        <v/>
      </c>
      <c r="AH201" s="196"/>
      <c r="AI201" s="194"/>
      <c r="AJ201" s="190"/>
      <c r="AK201" s="190"/>
      <c r="AL201" s="190" t="str">
        <f t="shared" si="32"/>
        <v/>
      </c>
      <c r="AM201" s="196"/>
      <c r="AN201" s="194"/>
      <c r="AO201" s="190"/>
      <c r="AP201" s="190"/>
      <c r="AQ201" s="190" t="str">
        <f t="shared" si="33"/>
        <v/>
      </c>
      <c r="AR201" s="196"/>
      <c r="AS201" s="194"/>
      <c r="AT201" s="190"/>
      <c r="AU201" s="190"/>
      <c r="AV201" s="190" t="str">
        <f t="shared" si="34"/>
        <v/>
      </c>
      <c r="AW201" s="196"/>
      <c r="AX201" s="194"/>
      <c r="AY201" s="190"/>
      <c r="AZ201" s="190"/>
      <c r="BA201" s="190" t="str">
        <f t="shared" si="35"/>
        <v/>
      </c>
      <c r="BB201" s="196"/>
      <c r="BC201" s="194"/>
      <c r="BD201" s="190"/>
      <c r="BE201" s="190"/>
      <c r="BF201" s="190" t="str">
        <f t="shared" si="36"/>
        <v/>
      </c>
      <c r="BG201" s="196"/>
      <c r="BH201" s="194"/>
      <c r="BI201" s="190"/>
      <c r="BJ201" s="190"/>
      <c r="BK201" s="190" t="str">
        <f t="shared" si="37"/>
        <v/>
      </c>
      <c r="BL201" s="196"/>
      <c r="BM201" s="194"/>
      <c r="BN201" s="190"/>
      <c r="BO201" s="190"/>
      <c r="BP201" s="190" t="str">
        <f t="shared" si="38"/>
        <v/>
      </c>
      <c r="BQ201" s="196"/>
      <c r="BR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ate" operator="greaterThanOrEqual" allowBlank="1" showInputMessage="1" showErrorMessage="1" errorTitle="Last trading date" error="Please enter a valid date." sqref="J7:J197 J202:J205 I198:I201">
      <formula1>$H$2</formula1>
    </dataValidation>
    <dataValidation type="list" errorStyle="information" showInputMessage="1" sqref="M2">
      <formula1>EUSIPA_Code</formula1>
    </dataValidation>
    <dataValidation type="date" operator="greaterThan" allowBlank="1" showInputMessage="1" showErrorMessage="1" errorTitle="Last trading date" error="Please enter a valid date." sqref="R7:S197 K7:K197 Q198:R201 R202:S205 J198:J201 K202:K205 L7">
      <formula1>1</formula1>
    </dataValidation>
    <dataValidation type="list" allowBlank="1" showInputMessage="1" showErrorMessage="1" errorTitle="Incorrect Asset class" sqref="BO7:BO197 BJ7:BJ197 BE7:BE197 AZ7:AZ197 AP7:AP197 AK7:AK197 AA7:AA197 AF7:AF197 V202:V205 AE198:AE201 AF202:AF205 Z198:Z201 AA202:AA205 AJ198:AJ201 AK202:AK205 AO198:AO201 AP202:AP205 AY198:AY201 AZ202:AZ205 BD198:BD201 BE202:BE205 BI198:BI201 BJ202:BJ205 BN198:BN201 BO202:BO205 U198:U201 V7:V197">
      <formula1>WC_Asset_Classes</formula1>
    </dataValidation>
    <dataValidation type="decimal" operator="greaterThanOrEqual" allowBlank="1" showInputMessage="1" showErrorMessage="1" sqref="BN7:BN197 BI7:BI197 BD7:BD197 AY7:AY197 AT7:AT197 AO7:AO197 AJ7:AJ197 AE7:AE197 BS7:BS197 Z202:Z205 BR198:BR201 BS202:BS205 AD198:AD201 AE202:AE205 AI198:AI201 AJ202:AJ205 AN198:AN201 AO202:AO205 AS198:AS201 AT202:AT205 AX198:AX201 AY202:AY205 BC198:BC201 BD202:BD205 BH198:BH201 BI202:BI205 BM198:BM201 BN202:BN205 Y198:Y201 Z7:Z197">
      <formula1>0</formula1>
    </dataValidation>
    <dataValidation type="date" operator="greaterThan" allowBlank="1" showInputMessage="1" showErrorMessage="1" errorTitle="Expiration date" error="Please enter a valid date." sqref="L8:L197 K198:K201 L202:L205">
      <formula1>$H$2</formula1>
    </dataValidation>
    <dataValidation type="list" showInputMessage="1" showErrorMessage="1" errorTitle="Incorrect Underlying Instrument" error="Please select an underlying instrument from the dropdown menu." sqref="BP202:BP205 AB7:AB197 AG7:AG197 AL7:AL197 AQ7:AQ197 AV7:AV197 BA7:BA197 BF7:BF197 BK7:BK197 BP7:BP197 BJ198:BJ201 BK202:BK205 BE198:BE201 BF202:BF205 AZ198:AZ201 BA202:BA205 AU198:AU201 AV202:AV205 AP198:AP201 AQ202:AQ205 AK198:AK201 AL202:AL205 AF198:AF201 AG202:AG205 AA198:AA201 AB202:AB205 V198:V201 W202:W205 BO198:BO201 W8:W197">
      <formula1>OFFSET(INDIRECT("WC_"&amp;U7),1,0,COUNTA(INDIRECT("WC_"&amp;U7&amp;"_Column"))-1,1)</formula1>
    </dataValidation>
    <dataValidation type="whole" operator="greaterThan" allowBlank="1" showInputMessage="1" showErrorMessage="1" errorTitle="Number of issued instruments" error="Plese enter a whole number over zero." sqref="M202:M205 L198:L201 M7:M197">
      <formula1>0</formula1>
    </dataValidation>
    <dataValidation type="list" allowBlank="1" showInputMessage="1" showErrorMessage="1" sqref="I202:I205 H198:H201 I7:I197">
      <formula1>InstrumentCurrencies</formula1>
    </dataValidation>
    <dataValidation type="decimal" operator="greaterThan" allowBlank="1" showInputMessage="1" showErrorMessage="1" errorTitle="Instrument per underlying" error="Enter a number over zero." sqref="H202:H205 H7:H197">
      <formula1>0</formula1>
    </dataValidation>
    <dataValidation type="decimal" operator="greaterThan" allowBlank="1" showInputMessage="1" showErrorMessage="1" errorTitle="Level" error="Plese enter a value over zero._x000a_" sqref="O7:Q197 N198:P201 O202:Q205">
      <formula1>0</formula1>
    </dataValidation>
    <dataValidation type="list" showInputMessage="1" showErrorMessage="1" sqref="G198:G205 G7">
      <formula1>Direction</formula1>
    </dataValidation>
    <dataValidation type="textLength" operator="lessThanOrEqual" allowBlank="1" showInputMessage="1" showErrorMessage="1" errorTitle="Last trading date" error="Please enter a valid date." sqref="N7:N197 M198:M201 N202:N205">
      <formula1>200</formula1>
    </dataValidation>
    <dataValidation operator="greaterThan" allowBlank="1" showInputMessage="1" showErrorMessage="1" errorTitle="Last trading date" error="Please enter a valid date." sqref="T7:U197 S198:T201 T202:U205"/>
    <dataValidation type="list" allowBlank="1" showInputMessage="1" sqref="AU7:AU197 AT198:AT201 AU202:AU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325</v>
      </c>
      <c r="C1" s="76" t="s">
        <v>2</v>
      </c>
      <c r="D1" s="77" t="s">
        <v>309</v>
      </c>
      <c r="E1" s="78" t="s">
        <v>412</v>
      </c>
      <c r="F1" s="77" t="s">
        <v>314</v>
      </c>
      <c r="G1" s="76" t="s">
        <v>265</v>
      </c>
      <c r="H1" s="77" t="s">
        <v>2247</v>
      </c>
      <c r="I1" s="77" t="s">
        <v>435</v>
      </c>
      <c r="J1" s="76" t="s">
        <v>1287</v>
      </c>
      <c r="K1" s="76" t="s">
        <v>1288</v>
      </c>
      <c r="L1" s="76" t="s">
        <v>2137</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4"/>
      <c r="N2" s="66"/>
      <c r="O2" s="99"/>
      <c r="P2" s="79"/>
      <c r="R2" s="55"/>
      <c r="V2" s="79"/>
    </row>
    <row r="3" spans="1:30">
      <c r="A3" s="66"/>
      <c r="B3" s="66"/>
      <c r="C3" s="66"/>
      <c r="D3" s="66"/>
      <c r="E3" s="66"/>
      <c r="F3" s="66"/>
      <c r="G3" s="68"/>
      <c r="H3" s="66"/>
      <c r="I3" s="66"/>
      <c r="J3" s="66"/>
      <c r="K3" s="66"/>
      <c r="L3" s="66"/>
      <c r="M3" s="66"/>
    </row>
    <row r="4" spans="1:30">
      <c r="A4" s="6" t="s">
        <v>266</v>
      </c>
      <c r="G4" s="56"/>
    </row>
    <row r="5" spans="1:30">
      <c r="A5" s="57"/>
      <c r="G5" s="56"/>
    </row>
    <row r="6" spans="1:30" ht="39.75" customHeight="1">
      <c r="A6" s="77" t="s">
        <v>267</v>
      </c>
      <c r="B6" s="76" t="s">
        <v>269</v>
      </c>
      <c r="C6" s="77" t="s">
        <v>268</v>
      </c>
      <c r="D6" s="77" t="s">
        <v>11</v>
      </c>
      <c r="E6" s="77" t="s">
        <v>1986</v>
      </c>
      <c r="F6" s="77" t="s">
        <v>1987</v>
      </c>
      <c r="G6" s="76" t="s">
        <v>264</v>
      </c>
      <c r="H6" s="77" t="s">
        <v>383</v>
      </c>
      <c r="I6" s="77" t="s">
        <v>382</v>
      </c>
      <c r="J6" s="77" t="s">
        <v>557</v>
      </c>
      <c r="K6" s="77" t="s">
        <v>607</v>
      </c>
      <c r="L6" s="77" t="s">
        <v>315</v>
      </c>
      <c r="M6" s="77" t="s">
        <v>316</v>
      </c>
      <c r="N6" s="77" t="s">
        <v>317</v>
      </c>
      <c r="O6" s="77" t="s">
        <v>1128</v>
      </c>
      <c r="P6" s="77" t="s">
        <v>409</v>
      </c>
      <c r="Q6" s="76" t="s">
        <v>319</v>
      </c>
      <c r="R6" s="100" t="s">
        <v>271</v>
      </c>
      <c r="S6" s="78" t="s">
        <v>320</v>
      </c>
      <c r="T6" s="76" t="s">
        <v>321</v>
      </c>
      <c r="U6" s="81" t="s">
        <v>322</v>
      </c>
      <c r="V6" s="82" t="s">
        <v>295</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N71" si="0">IF(T8&lt;&gt;"",T8,"")</f>
        <v/>
      </c>
      <c r="O8" s="4"/>
      <c r="P8" s="51"/>
      <c r="Q8" s="65"/>
      <c r="R8" s="4"/>
      <c r="S8" s="4" t="str">
        <f t="shared" ref="S8:S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3">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3">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3">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3">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3">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3">
      <c r="A22" s="83"/>
      <c r="B22" s="83"/>
      <c r="C22" s="64"/>
      <c r="D22" s="64"/>
      <c r="E22" s="64"/>
      <c r="F22" s="64"/>
      <c r="G22" s="64"/>
      <c r="H22" s="64"/>
      <c r="I22" s="64"/>
      <c r="J22" s="64"/>
      <c r="K22" s="84"/>
      <c r="L22" s="64"/>
      <c r="M22" s="4"/>
      <c r="N22" s="4" t="str">
        <f t="shared" si="0"/>
        <v/>
      </c>
      <c r="O22" s="4"/>
      <c r="P22" s="51"/>
      <c r="Q22" s="65"/>
      <c r="R22" s="4"/>
      <c r="S22" s="4" t="str">
        <f t="shared" si="1"/>
        <v/>
      </c>
      <c r="T22" s="4"/>
      <c r="U22" s="4"/>
      <c r="V22" s="85"/>
      <c r="W22" s="79"/>
    </row>
    <row r="23" spans="1:23">
      <c r="A23" s="83"/>
      <c r="B23" s="83"/>
      <c r="C23" s="64"/>
      <c r="D23" s="64"/>
      <c r="E23" s="64"/>
      <c r="F23" s="64"/>
      <c r="G23" s="64"/>
      <c r="H23" s="64"/>
      <c r="I23" s="64"/>
      <c r="J23" s="64"/>
      <c r="K23" s="84"/>
      <c r="L23" s="64"/>
      <c r="M23" s="4"/>
      <c r="N23" s="4" t="str">
        <f t="shared" si="0"/>
        <v/>
      </c>
      <c r="O23" s="4"/>
      <c r="P23" s="51"/>
      <c r="Q23" s="65"/>
      <c r="R23" s="4"/>
      <c r="S23" s="4" t="str">
        <f t="shared" si="1"/>
        <v/>
      </c>
      <c r="T23" s="4"/>
      <c r="U23" s="4"/>
      <c r="V23" s="85"/>
      <c r="W23" s="79"/>
    </row>
    <row r="24" spans="1:23">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3">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3">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3">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3">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3">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3">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3">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3">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H7:H106">
      <formula1>InstrumentCurrencies</formula1>
    </dataValidation>
    <dataValidation type="list" allowBlank="1" showInputMessage="1" showErrorMessage="1" sqref="I7:I106">
      <formula1>FloatingFixed</formula1>
    </dataValidation>
    <dataValidation type="list" allowBlank="1" showInputMessage="1" showErrorMessage="1" sqref="L7:L106">
      <formula1>CouponsPerYear</formula1>
    </dataValidation>
    <dataValidation type="list" allowBlank="1" showInputMessage="1" showErrorMessage="1" sqref="J7:J106">
      <formula1>ReferenceRate</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P7:P106">
      <formula1>DayAdjustmentMethod</formula1>
    </dataValidation>
    <dataValidation type="decimal" operator="greaterThanOrEqual" allowBlank="1" showInputMessage="1" showErrorMessage="1" sqref="K7:K106">
      <formula1>-100</formula1>
    </dataValidation>
    <dataValidation type="whole" operator="greaterThanOrEqual" allowBlank="1" showInputMessage="1" showErrorMessage="1" errorTitle="Amount issued" error="Please enter a whole number greater than 0." sqref="Q7:Q106">
      <formula1>0</formula1>
    </dataValidation>
    <dataValidation type="date" operator="greaterThan" allowBlank="1" showInputMessage="1" showErrorMessage="1" errorTitle="Reimbursement date" error="Please enter a date grater than then listing date." sqref="T7:T106">
      <formula1>$G$2</formula1>
    </dataValidation>
    <dataValidation type="date" operator="greaterThan" allowBlank="1" showInputMessage="1" showErrorMessage="1" errorTitle="Last trading date" error="Please enter a date grater than then listing date." sqref="U7:U106">
      <formula1>$G$2</formula1>
    </dataValidation>
    <dataValidation type="date" operator="greaterThan" allowBlank="1" showInputMessage="1" showErrorMessage="1" errorTitle="Issue Date" error="Please enter a valid date." sqref="R7:R106">
      <formula1>1</formula1>
    </dataValidation>
    <dataValidation type="date" operator="greaterThan" allowBlank="1" showInputMessage="1" showErrorMessage="1" errorTitle="First ordinary coupon" error="Please enter a valid date." sqref="M7:M106">
      <formula1>1</formula1>
    </dataValidation>
    <dataValidation type="date" operator="greaterThan" allowBlank="1" showInputMessage="1" showErrorMessage="1" errorTitle="Last ordinary coupon" error="Please enter a valid date." sqref="N7:N106">
      <formula1>1</formula1>
    </dataValidation>
    <dataValidation type="date" operator="greaterThan" allowBlank="1" showInputMessage="1" showErrorMessage="1" errorTitle="Interest date" error="Pelase enter a valid date." sqref="S7:S106">
      <formula1>1</formula1>
    </dataValidation>
    <dataValidation type="whole" operator="greaterThan" allowBlank="1" showInputMessage="1" showErrorMessage="1" errorTitle="Trading Lot" error="Please enter a whole number greater than 0." sqref="G7">
      <formula1>0</formula1>
    </dataValidation>
    <dataValidation type="list" operator="greaterThan" allowBlank="1" showInputMessage="1" showErrorMessage="1" errorTitle="Last ordinary coupon" error="Please enter a valid date." sqref="O7:O106">
      <formula1>DayCountMethod</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435</v>
      </c>
    </row>
    <row r="2" spans="1:15">
      <c r="A2" s="1" t="s">
        <v>1500</v>
      </c>
      <c r="B2" s="1" t="s">
        <v>19</v>
      </c>
      <c r="C2" s="1"/>
      <c r="D2" s="1"/>
      <c r="E2" s="3"/>
      <c r="F2" s="1"/>
      <c r="G2" s="164" t="e">
        <f>IF(C2="-","",VLOOKUP(C2,StarCAM_Issuers_Table,2,0))</f>
        <v>#N/A</v>
      </c>
    </row>
    <row r="4" spans="1:15">
      <c r="A4" s="6"/>
      <c r="C4" s="238"/>
      <c r="E4" s="238"/>
    </row>
    <row r="5" spans="1:15">
      <c r="B5" s="238"/>
      <c r="D5" s="238"/>
      <c r="F5" s="238"/>
      <c r="G5" s="238"/>
      <c r="H5" s="238"/>
      <c r="I5" s="238"/>
      <c r="J5" s="238"/>
    </row>
    <row r="6" spans="1:15" ht="77.25">
      <c r="A6" s="5" t="s">
        <v>9</v>
      </c>
      <c r="B6" s="5" t="s">
        <v>10</v>
      </c>
      <c r="C6" s="5" t="s">
        <v>11</v>
      </c>
      <c r="D6" s="5" t="s">
        <v>1986</v>
      </c>
      <c r="E6" s="5" t="s">
        <v>1987</v>
      </c>
      <c r="F6" s="5" t="s">
        <v>13</v>
      </c>
      <c r="G6" s="5" t="s">
        <v>14</v>
      </c>
      <c r="H6" s="5" t="s">
        <v>1501</v>
      </c>
      <c r="I6" s="5" t="s">
        <v>1502</v>
      </c>
      <c r="J6" s="5" t="s">
        <v>1503</v>
      </c>
      <c r="K6" s="5" t="s">
        <v>1504</v>
      </c>
      <c r="L6" s="5" t="s">
        <v>1505</v>
      </c>
      <c r="M6" s="5" t="s">
        <v>17</v>
      </c>
      <c r="N6" s="239" t="s">
        <v>232</v>
      </c>
      <c r="O6" s="239" t="s">
        <v>1552</v>
      </c>
    </row>
    <row r="7" spans="1:15">
      <c r="A7" s="1"/>
      <c r="B7" s="1"/>
      <c r="C7" s="1"/>
      <c r="D7" s="120"/>
      <c r="E7" s="120"/>
      <c r="F7" s="1"/>
      <c r="G7" s="1"/>
      <c r="H7" s="1"/>
      <c r="I7" s="237"/>
      <c r="J7" s="237"/>
      <c r="K7" s="237"/>
      <c r="L7" s="237"/>
      <c r="M7" s="1"/>
      <c r="N7" s="1" t="str">
        <f>IF(ISERROR(VLOOKUP(C2,WC_ISIN_Lookup,2,)),"",VLOOKUP(C2,WC_ISIN_Lookup,2,))</f>
        <v/>
      </c>
      <c r="O7" s="120"/>
    </row>
    <row r="9" spans="1:15">
      <c r="A9" s="240"/>
      <c r="C9" s="240"/>
      <c r="E9" s="240"/>
    </row>
    <row r="10" spans="1:15">
      <c r="A10" s="240"/>
      <c r="B10" s="240"/>
      <c r="C10" s="240"/>
      <c r="D10" s="240"/>
      <c r="E10" s="240"/>
      <c r="F10" s="240"/>
      <c r="G10" s="240"/>
      <c r="H10" s="240"/>
      <c r="I10" s="240"/>
      <c r="J10" s="240"/>
      <c r="K10" s="241"/>
    </row>
    <row r="11" spans="1:15">
      <c r="A11" s="240"/>
      <c r="B11" s="240"/>
      <c r="C11" s="240"/>
      <c r="D11" s="240"/>
      <c r="E11" s="240"/>
      <c r="F11" s="240"/>
      <c r="G11" s="240"/>
      <c r="H11" s="240"/>
      <c r="I11" s="240"/>
      <c r="J11" s="240"/>
      <c r="K11" s="241"/>
    </row>
    <row r="12" spans="1:15">
      <c r="A12" s="240"/>
      <c r="B12" s="240"/>
      <c r="C12" s="240"/>
      <c r="D12" s="240"/>
      <c r="E12" s="240"/>
      <c r="F12" s="240"/>
      <c r="G12" s="240"/>
      <c r="H12" s="240"/>
      <c r="I12" s="240"/>
      <c r="J12" s="240"/>
      <c r="K12" s="241"/>
    </row>
    <row r="13" spans="1:15">
      <c r="A13" s="240"/>
      <c r="B13" s="240"/>
      <c r="C13" s="240"/>
      <c r="D13" s="240"/>
      <c r="E13" s="240"/>
      <c r="F13" s="240"/>
      <c r="G13" s="240"/>
      <c r="H13" s="240"/>
      <c r="I13" s="240"/>
      <c r="J13" s="240"/>
      <c r="K13" s="241"/>
    </row>
    <row r="14" spans="1:15">
      <c r="A14" s="240"/>
      <c r="B14" s="240"/>
      <c r="C14" s="240"/>
      <c r="D14" s="240"/>
      <c r="E14" s="240"/>
      <c r="F14" s="240"/>
      <c r="G14" s="240"/>
      <c r="H14" s="240"/>
      <c r="I14" s="240"/>
      <c r="J14" s="240"/>
      <c r="K14" s="241"/>
    </row>
    <row r="15" spans="1:15">
      <c r="A15" s="241"/>
    </row>
    <row r="16" spans="1:15">
      <c r="A16" s="241"/>
    </row>
    <row r="17" spans="1:1">
      <c r="A17" s="241"/>
    </row>
    <row r="18" spans="1:1">
      <c r="A18" s="241"/>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3"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1986</v>
      </c>
      <c r="F7" s="142" t="s">
        <v>1987</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306</v>
      </c>
      <c r="B1" s="274">
        <v>40858</v>
      </c>
      <c r="C1" s="275"/>
      <c r="D1" s="276"/>
      <c r="F1" s="9" t="s">
        <v>307</v>
      </c>
    </row>
    <row r="2" spans="1:21">
      <c r="A2" s="10" t="s">
        <v>308</v>
      </c>
      <c r="B2" s="277" t="s">
        <v>330</v>
      </c>
      <c r="C2" s="278"/>
      <c r="D2" s="279"/>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4"/>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1553</v>
      </c>
      <c r="J2" s="231" t="s">
        <v>1029</v>
      </c>
      <c r="K2" s="9" t="s">
        <v>1095</v>
      </c>
      <c r="L2" s="231" t="s">
        <v>1077</v>
      </c>
    </row>
    <row r="3" spans="1:12">
      <c r="A3" s="231" t="s">
        <v>949</v>
      </c>
      <c r="B3" s="231" t="s">
        <v>873</v>
      </c>
      <c r="D3" s="86" t="s">
        <v>849</v>
      </c>
      <c r="F3" s="231" t="s">
        <v>973</v>
      </c>
      <c r="G3" s="231" t="s">
        <v>1529</v>
      </c>
      <c r="H3" s="262" t="s">
        <v>2108</v>
      </c>
      <c r="I3" s="231" t="s">
        <v>1002</v>
      </c>
      <c r="J3" s="231" t="s">
        <v>1031</v>
      </c>
      <c r="K3" s="231" t="s">
        <v>1075</v>
      </c>
    </row>
    <row r="4" spans="1:12">
      <c r="A4" s="231" t="s">
        <v>950</v>
      </c>
      <c r="B4" s="231" t="s">
        <v>875</v>
      </c>
      <c r="D4" s="86" t="s">
        <v>1000</v>
      </c>
      <c r="F4" s="231" t="s">
        <v>977</v>
      </c>
      <c r="G4" s="231" t="s">
        <v>1722</v>
      </c>
      <c r="H4" s="231" t="s">
        <v>1009</v>
      </c>
      <c r="I4" s="231" t="s">
        <v>1003</v>
      </c>
      <c r="J4" s="231" t="s">
        <v>1033</v>
      </c>
      <c r="K4" s="231" t="s">
        <v>1076</v>
      </c>
    </row>
    <row r="5" spans="1:12">
      <c r="A5" s="231" t="s">
        <v>951</v>
      </c>
      <c r="B5" s="231" t="s">
        <v>877</v>
      </c>
      <c r="D5" s="86" t="s">
        <v>1094</v>
      </c>
      <c r="F5" s="231" t="s">
        <v>976</v>
      </c>
      <c r="G5" s="231" t="s">
        <v>1549</v>
      </c>
      <c r="H5" s="231" t="s">
        <v>1010</v>
      </c>
      <c r="I5" s="231" t="s">
        <v>1453</v>
      </c>
      <c r="J5" s="231" t="s">
        <v>1035</v>
      </c>
    </row>
    <row r="6" spans="1:12">
      <c r="A6" s="231" t="s">
        <v>1597</v>
      </c>
      <c r="B6" s="231" t="s">
        <v>1598</v>
      </c>
      <c r="D6" s="86" t="s">
        <v>851</v>
      </c>
      <c r="F6" s="231" t="s">
        <v>1596</v>
      </c>
      <c r="G6" s="231" t="s">
        <v>1673</v>
      </c>
      <c r="H6" s="231" t="s">
        <v>1011</v>
      </c>
      <c r="I6" s="231" t="s">
        <v>1004</v>
      </c>
      <c r="J6" s="231" t="s">
        <v>1037</v>
      </c>
    </row>
    <row r="7" spans="1:12">
      <c r="A7" s="231" t="s">
        <v>952</v>
      </c>
      <c r="B7" s="231" t="s">
        <v>879</v>
      </c>
      <c r="D7" s="86" t="s">
        <v>1001</v>
      </c>
      <c r="F7" s="231" t="s">
        <v>975</v>
      </c>
      <c r="G7" s="231" t="s">
        <v>49</v>
      </c>
      <c r="H7" s="231" t="s">
        <v>80</v>
      </c>
      <c r="I7" s="231" t="s">
        <v>1417</v>
      </c>
      <c r="J7" s="231" t="s">
        <v>1039</v>
      </c>
    </row>
    <row r="8" spans="1:12">
      <c r="A8" s="231" t="s">
        <v>953</v>
      </c>
      <c r="B8" s="231" t="s">
        <v>881</v>
      </c>
      <c r="D8" s="86" t="s">
        <v>1093</v>
      </c>
      <c r="F8" s="231" t="s">
        <v>974</v>
      </c>
      <c r="G8" s="244" t="s">
        <v>1705</v>
      </c>
      <c r="H8" s="231" t="s">
        <v>1635</v>
      </c>
      <c r="I8" s="231" t="s">
        <v>1005</v>
      </c>
      <c r="J8" s="231" t="s">
        <v>1040</v>
      </c>
    </row>
    <row r="9" spans="1:12">
      <c r="A9" s="231" t="s">
        <v>954</v>
      </c>
      <c r="B9" s="231" t="s">
        <v>883</v>
      </c>
      <c r="F9" s="231" t="s">
        <v>1360</v>
      </c>
      <c r="G9" s="231" t="s">
        <v>51</v>
      </c>
      <c r="H9" s="231" t="s">
        <v>1871</v>
      </c>
      <c r="I9" s="231" t="s">
        <v>1092</v>
      </c>
      <c r="J9" s="231" t="s">
        <v>1042</v>
      </c>
    </row>
    <row r="10" spans="1:12">
      <c r="A10" s="231" t="s">
        <v>955</v>
      </c>
      <c r="B10" s="231" t="s">
        <v>885</v>
      </c>
      <c r="F10" s="231" t="s">
        <v>1362</v>
      </c>
      <c r="G10" s="231" t="s">
        <v>1675</v>
      </c>
      <c r="H10" s="231" t="s">
        <v>1810</v>
      </c>
      <c r="I10" s="231" t="s">
        <v>1006</v>
      </c>
      <c r="J10" s="86" t="s">
        <v>1063</v>
      </c>
    </row>
    <row r="11" spans="1:12">
      <c r="A11" s="231" t="s">
        <v>956</v>
      </c>
      <c r="B11" s="231" t="s">
        <v>887</v>
      </c>
      <c r="F11" s="231" t="s">
        <v>1364</v>
      </c>
      <c r="G11" s="244" t="s">
        <v>1707</v>
      </c>
      <c r="H11" s="231" t="s">
        <v>1634</v>
      </c>
      <c r="I11" s="231" t="s">
        <v>1007</v>
      </c>
      <c r="K11" s="86"/>
    </row>
    <row r="12" spans="1:12">
      <c r="A12" s="231" t="s">
        <v>983</v>
      </c>
      <c r="B12" s="231" t="s">
        <v>889</v>
      </c>
      <c r="F12" s="231" t="s">
        <v>1443</v>
      </c>
      <c r="G12" s="231" t="s">
        <v>53</v>
      </c>
      <c r="H12" s="231" t="s">
        <v>1633</v>
      </c>
      <c r="I12" s="231" t="s">
        <v>1454</v>
      </c>
    </row>
    <row r="13" spans="1:12">
      <c r="A13" s="231" t="s">
        <v>984</v>
      </c>
      <c r="B13" s="231" t="s">
        <v>891</v>
      </c>
      <c r="F13" s="231" t="s">
        <v>962</v>
      </c>
      <c r="G13" s="231" t="s">
        <v>1677</v>
      </c>
      <c r="H13" s="231" t="s">
        <v>1632</v>
      </c>
      <c r="I13" s="231" t="s">
        <v>1459</v>
      </c>
    </row>
    <row r="14" spans="1:12">
      <c r="A14" s="231" t="s">
        <v>957</v>
      </c>
      <c r="B14" s="231" t="s">
        <v>893</v>
      </c>
      <c r="F14" s="231" t="s">
        <v>960</v>
      </c>
      <c r="G14" s="231" t="s">
        <v>1496</v>
      </c>
      <c r="H14" s="231" t="s">
        <v>1631</v>
      </c>
      <c r="I14" s="231" t="s">
        <v>1455</v>
      </c>
    </row>
    <row r="15" spans="1:12">
      <c r="A15" s="231" t="s">
        <v>958</v>
      </c>
      <c r="B15" s="231" t="s">
        <v>895</v>
      </c>
      <c r="F15" s="231" t="s">
        <v>961</v>
      </c>
      <c r="G15" s="231" t="s">
        <v>1530</v>
      </c>
      <c r="H15" s="231" t="s">
        <v>1630</v>
      </c>
      <c r="I15" s="231" t="s">
        <v>1008</v>
      </c>
    </row>
    <row r="16" spans="1:12">
      <c r="A16" s="231" t="s">
        <v>959</v>
      </c>
      <c r="B16" s="231" t="s">
        <v>897</v>
      </c>
      <c r="F16" s="231" t="s">
        <v>964</v>
      </c>
      <c r="G16" s="231" t="s">
        <v>56</v>
      </c>
      <c r="H16" s="231" t="s">
        <v>1629</v>
      </c>
      <c r="I16" s="231" t="s">
        <v>1623</v>
      </c>
    </row>
    <row r="17" spans="1:9">
      <c r="A17" s="231" t="s">
        <v>960</v>
      </c>
      <c r="B17" s="231" t="s">
        <v>899</v>
      </c>
      <c r="F17" s="231" t="s">
        <v>965</v>
      </c>
      <c r="G17" s="231" t="s">
        <v>57</v>
      </c>
      <c r="H17" s="231" t="s">
        <v>1628</v>
      </c>
      <c r="I17" s="262" t="s">
        <v>2222</v>
      </c>
    </row>
    <row r="18" spans="1:9">
      <c r="A18" s="231" t="s">
        <v>961</v>
      </c>
      <c r="B18" s="231" t="s">
        <v>901</v>
      </c>
      <c r="F18" s="231" t="s">
        <v>966</v>
      </c>
      <c r="G18" s="231" t="s">
        <v>59</v>
      </c>
      <c r="H18" s="242" t="s">
        <v>1838</v>
      </c>
      <c r="I18" s="86" t="s">
        <v>1064</v>
      </c>
    </row>
    <row r="19" spans="1:9">
      <c r="A19" s="231" t="s">
        <v>962</v>
      </c>
      <c r="B19" s="231" t="s">
        <v>903</v>
      </c>
      <c r="F19" s="231" t="s">
        <v>963</v>
      </c>
      <c r="G19" s="231" t="s">
        <v>1679</v>
      </c>
      <c r="H19" s="231" t="s">
        <v>1019</v>
      </c>
      <c r="I19" s="231" t="s">
        <v>1065</v>
      </c>
    </row>
    <row r="20" spans="1:9">
      <c r="A20" s="231" t="s">
        <v>963</v>
      </c>
      <c r="B20" s="231" t="s">
        <v>905</v>
      </c>
      <c r="F20" s="231" t="s">
        <v>948</v>
      </c>
      <c r="G20" s="231" t="s">
        <v>2063</v>
      </c>
      <c r="H20" s="231" t="s">
        <v>1116</v>
      </c>
    </row>
    <row r="21" spans="1:9">
      <c r="A21" s="231" t="s">
        <v>964</v>
      </c>
      <c r="B21" s="231" t="s">
        <v>907</v>
      </c>
      <c r="F21" s="231" t="s">
        <v>953</v>
      </c>
      <c r="G21" s="231" t="s">
        <v>60</v>
      </c>
      <c r="H21" s="231" t="s">
        <v>1117</v>
      </c>
    </row>
    <row r="22" spans="1:9">
      <c r="A22" s="231" t="s">
        <v>965</v>
      </c>
      <c r="B22" s="231" t="s">
        <v>909</v>
      </c>
      <c r="F22" s="231" t="s">
        <v>956</v>
      </c>
      <c r="G22" s="262" t="s">
        <v>2113</v>
      </c>
      <c r="H22" s="231" t="s">
        <v>1097</v>
      </c>
    </row>
    <row r="23" spans="1:9">
      <c r="A23" s="231" t="s">
        <v>966</v>
      </c>
      <c r="B23" s="231" t="s">
        <v>911</v>
      </c>
      <c r="F23" s="231" t="s">
        <v>955</v>
      </c>
      <c r="G23" s="231" t="s">
        <v>2040</v>
      </c>
      <c r="H23" s="231" t="s">
        <v>1099</v>
      </c>
    </row>
    <row r="24" spans="1:9">
      <c r="A24" s="231" t="s">
        <v>967</v>
      </c>
      <c r="B24" s="231" t="s">
        <v>913</v>
      </c>
      <c r="F24" s="231" t="s">
        <v>950</v>
      </c>
      <c r="G24" s="231" t="s">
        <v>62</v>
      </c>
      <c r="H24" s="231" t="s">
        <v>1105</v>
      </c>
    </row>
    <row r="25" spans="1:9">
      <c r="A25" s="231" t="s">
        <v>968</v>
      </c>
      <c r="B25" s="231" t="s">
        <v>914</v>
      </c>
      <c r="F25" s="231" t="s">
        <v>1597</v>
      </c>
      <c r="G25" t="s">
        <v>1645</v>
      </c>
      <c r="H25" s="231" t="s">
        <v>1109</v>
      </c>
    </row>
    <row r="26" spans="1:9">
      <c r="A26" s="231" t="s">
        <v>969</v>
      </c>
      <c r="B26" s="231" t="s">
        <v>915</v>
      </c>
      <c r="F26" s="231" t="s">
        <v>952</v>
      </c>
      <c r="G26" s="231" t="s">
        <v>64</v>
      </c>
      <c r="H26" s="231" t="s">
        <v>1107</v>
      </c>
    </row>
    <row r="27" spans="1:9">
      <c r="A27" s="231" t="s">
        <v>970</v>
      </c>
      <c r="B27" s="231" t="s">
        <v>917</v>
      </c>
      <c r="F27" s="231" t="s">
        <v>951</v>
      </c>
      <c r="G27" s="231" t="s">
        <v>2061</v>
      </c>
      <c r="H27" s="231" t="s">
        <v>1012</v>
      </c>
    </row>
    <row r="28" spans="1:9">
      <c r="A28" s="231" t="s">
        <v>971</v>
      </c>
      <c r="B28" s="231" t="s">
        <v>919</v>
      </c>
      <c r="F28" s="231" t="s">
        <v>949</v>
      </c>
      <c r="G28" s="231" t="s">
        <v>66</v>
      </c>
      <c r="H28" s="231" t="s">
        <v>1405</v>
      </c>
    </row>
    <row r="29" spans="1:9">
      <c r="A29" s="231" t="s">
        <v>972</v>
      </c>
      <c r="B29" s="231" t="s">
        <v>1421</v>
      </c>
      <c r="F29" s="231" t="s">
        <v>954</v>
      </c>
      <c r="G29" s="231" t="s">
        <v>1615</v>
      </c>
      <c r="H29" s="231" t="s">
        <v>1836</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1596</v>
      </c>
      <c r="B32" s="231" t="s">
        <v>1599</v>
      </c>
      <c r="F32" s="231" t="s">
        <v>968</v>
      </c>
      <c r="G32" s="231" t="s">
        <v>1531</v>
      </c>
      <c r="H32" s="231" t="s">
        <v>1113</v>
      </c>
    </row>
    <row r="33" spans="1:10">
      <c r="A33" s="231" t="s">
        <v>975</v>
      </c>
      <c r="B33" s="231" t="s">
        <v>926</v>
      </c>
      <c r="F33" s="231" t="s">
        <v>971</v>
      </c>
      <c r="G33" s="231" t="s">
        <v>1652</v>
      </c>
      <c r="H33" s="231" t="s">
        <v>1144</v>
      </c>
    </row>
    <row r="34" spans="1:10">
      <c r="A34" s="231" t="s">
        <v>976</v>
      </c>
      <c r="B34" s="231" t="s">
        <v>928</v>
      </c>
      <c r="F34" s="231" t="s">
        <v>970</v>
      </c>
      <c r="G34" s="231" t="s">
        <v>70</v>
      </c>
      <c r="H34" s="231" t="s">
        <v>1333</v>
      </c>
    </row>
    <row r="35" spans="1:10">
      <c r="A35" s="231" t="s">
        <v>977</v>
      </c>
      <c r="B35" s="231" t="s">
        <v>930</v>
      </c>
      <c r="F35" s="231" t="s">
        <v>967</v>
      </c>
      <c r="G35" s="231" t="s">
        <v>1795</v>
      </c>
      <c r="H35" s="231" t="s">
        <v>1014</v>
      </c>
    </row>
    <row r="36" spans="1:10">
      <c r="A36" s="231" t="s">
        <v>1360</v>
      </c>
      <c r="B36" s="231" t="s">
        <v>1361</v>
      </c>
      <c r="F36" s="231" t="s">
        <v>969</v>
      </c>
      <c r="G36" s="231" t="s">
        <v>1532</v>
      </c>
      <c r="H36" s="231" t="s">
        <v>1015</v>
      </c>
      <c r="J36" s="231" t="s">
        <v>1119</v>
      </c>
    </row>
    <row r="37" spans="1:10">
      <c r="A37" s="231" t="s">
        <v>1362</v>
      </c>
      <c r="B37" s="231" t="s">
        <v>1363</v>
      </c>
      <c r="F37" s="231" t="s">
        <v>959</v>
      </c>
      <c r="G37" s="231" t="s">
        <v>278</v>
      </c>
      <c r="H37" s="231" t="s">
        <v>1016</v>
      </c>
      <c r="J37" s="231" t="s">
        <v>1119</v>
      </c>
    </row>
    <row r="38" spans="1:10">
      <c r="A38" s="231" t="s">
        <v>1364</v>
      </c>
      <c r="B38" s="231" t="s">
        <v>1365</v>
      </c>
      <c r="F38" s="231" t="s">
        <v>957</v>
      </c>
      <c r="G38" s="231" t="s">
        <v>1167</v>
      </c>
      <c r="H38" s="231" t="s">
        <v>1351</v>
      </c>
      <c r="J38" s="231" t="s">
        <v>1119</v>
      </c>
    </row>
    <row r="39" spans="1:10">
      <c r="A39" s="231" t="s">
        <v>1443</v>
      </c>
      <c r="B39" s="231" t="s">
        <v>1444</v>
      </c>
      <c r="F39" s="231" t="s">
        <v>958</v>
      </c>
      <c r="G39" s="242" t="s">
        <v>2008</v>
      </c>
      <c r="H39" s="231" t="s">
        <v>1017</v>
      </c>
      <c r="J39" s="231" t="s">
        <v>1119</v>
      </c>
    </row>
    <row r="40" spans="1:10">
      <c r="A40" s="231" t="s">
        <v>978</v>
      </c>
      <c r="B40" s="231" t="s">
        <v>932</v>
      </c>
      <c r="F40" s="231" t="s">
        <v>979</v>
      </c>
      <c r="G40" s="231" t="s">
        <v>1582</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1699</v>
      </c>
      <c r="H43" s="231" t="s">
        <v>1103</v>
      </c>
      <c r="J43" s="231" t="s">
        <v>1119</v>
      </c>
    </row>
    <row r="44" spans="1:10">
      <c r="A44" s="231" t="s">
        <v>982</v>
      </c>
      <c r="B44" s="231" t="s">
        <v>940</v>
      </c>
      <c r="F44" s="231" t="s">
        <v>980</v>
      </c>
      <c r="G44" s="242" t="s">
        <v>2006</v>
      </c>
      <c r="H44" s="231" t="s">
        <v>1101</v>
      </c>
      <c r="J44" s="231" t="s">
        <v>1119</v>
      </c>
    </row>
    <row r="45" spans="1:10">
      <c r="A45" s="231" t="s">
        <v>1810</v>
      </c>
      <c r="B45" s="231" t="s">
        <v>1811</v>
      </c>
      <c r="F45" s="86"/>
      <c r="G45" s="231" t="s">
        <v>1580</v>
      </c>
      <c r="H45" s="231" t="s">
        <v>1114</v>
      </c>
      <c r="J45" s="231" t="s">
        <v>1119</v>
      </c>
    </row>
    <row r="46" spans="1:10">
      <c r="A46" s="231" t="s">
        <v>1553</v>
      </c>
      <c r="B46" s="231" t="s">
        <v>1554</v>
      </c>
      <c r="G46" s="231" t="s">
        <v>456</v>
      </c>
      <c r="H46" s="231" t="s">
        <v>1115</v>
      </c>
      <c r="J46" s="231" t="s">
        <v>1119</v>
      </c>
    </row>
    <row r="47" spans="1:10">
      <c r="A47" s="231" t="s">
        <v>1002</v>
      </c>
      <c r="B47" s="231" t="s">
        <v>941</v>
      </c>
      <c r="G47" s="231" t="s">
        <v>1508</v>
      </c>
      <c r="H47" s="231" t="s">
        <v>1020</v>
      </c>
      <c r="J47" s="231" t="s">
        <v>1119</v>
      </c>
    </row>
    <row r="48" spans="1:10">
      <c r="A48" s="231" t="s">
        <v>1003</v>
      </c>
      <c r="B48" s="231" t="s">
        <v>942</v>
      </c>
      <c r="G48" s="231" t="s">
        <v>1843</v>
      </c>
      <c r="H48" s="231" t="s">
        <v>1118</v>
      </c>
      <c r="J48" s="231" t="s">
        <v>1119</v>
      </c>
    </row>
    <row r="49" spans="1:10">
      <c r="A49" s="231" t="s">
        <v>1453</v>
      </c>
      <c r="B49" s="231" t="s">
        <v>1456</v>
      </c>
      <c r="G49" s="231" t="s">
        <v>1852</v>
      </c>
      <c r="H49" s="231" t="s">
        <v>1021</v>
      </c>
      <c r="J49" s="231" t="s">
        <v>1119</v>
      </c>
    </row>
    <row r="50" spans="1:10">
      <c r="A50" s="231" t="s">
        <v>1004</v>
      </c>
      <c r="B50" s="231" t="s">
        <v>943</v>
      </c>
      <c r="G50" s="231" t="s">
        <v>76</v>
      </c>
    </row>
    <row r="51" spans="1:10">
      <c r="A51" s="231" t="s">
        <v>1417</v>
      </c>
      <c r="B51" s="231" t="s">
        <v>1418</v>
      </c>
      <c r="G51" s="231" t="s">
        <v>449</v>
      </c>
    </row>
    <row r="52" spans="1:10">
      <c r="A52" s="231" t="s">
        <v>1005</v>
      </c>
      <c r="B52" s="231" t="s">
        <v>944</v>
      </c>
      <c r="G52" s="231" t="s">
        <v>1661</v>
      </c>
    </row>
    <row r="53" spans="1:10">
      <c r="A53" s="231" t="s">
        <v>1006</v>
      </c>
      <c r="B53" s="231" t="s">
        <v>945</v>
      </c>
      <c r="G53" s="231" t="s">
        <v>584</v>
      </c>
    </row>
    <row r="54" spans="1:10">
      <c r="A54" s="231" t="s">
        <v>1092</v>
      </c>
      <c r="B54" s="231" t="s">
        <v>1091</v>
      </c>
      <c r="G54" s="231" t="s">
        <v>1272</v>
      </c>
    </row>
    <row r="55" spans="1:10">
      <c r="A55" s="231" t="s">
        <v>1007</v>
      </c>
      <c r="B55" s="231" t="s">
        <v>946</v>
      </c>
      <c r="G55" s="242" t="s">
        <v>2022</v>
      </c>
    </row>
    <row r="56" spans="1:10">
      <c r="A56" s="231" t="s">
        <v>1454</v>
      </c>
      <c r="B56" s="231" t="s">
        <v>1457</v>
      </c>
      <c r="G56" s="231" t="s">
        <v>261</v>
      </c>
    </row>
    <row r="57" spans="1:10">
      <c r="A57" s="231" t="s">
        <v>1459</v>
      </c>
      <c r="B57" s="231" t="s">
        <v>1460</v>
      </c>
      <c r="G57" s="231" t="s">
        <v>448</v>
      </c>
    </row>
    <row r="58" spans="1:10">
      <c r="A58" s="231" t="s">
        <v>1455</v>
      </c>
      <c r="B58" s="231" t="s">
        <v>1458</v>
      </c>
      <c r="G58" s="231" t="s">
        <v>80</v>
      </c>
    </row>
    <row r="59" spans="1:10">
      <c r="A59" s="231" t="s">
        <v>1623</v>
      </c>
      <c r="B59" s="231" t="s">
        <v>1624</v>
      </c>
      <c r="G59" s="231" t="s">
        <v>1819</v>
      </c>
    </row>
    <row r="60" spans="1:10">
      <c r="A60" s="231" t="s">
        <v>1008</v>
      </c>
      <c r="B60" s="86" t="s">
        <v>947</v>
      </c>
      <c r="G60" t="s">
        <v>1647</v>
      </c>
    </row>
    <row r="61" spans="1:10">
      <c r="A61" s="262" t="s">
        <v>2222</v>
      </c>
      <c r="B61" s="86" t="s">
        <v>2223</v>
      </c>
      <c r="G61" s="231" t="s">
        <v>280</v>
      </c>
    </row>
    <row r="62" spans="1:10">
      <c r="A62" s="231" t="s">
        <v>1064</v>
      </c>
      <c r="B62" s="86" t="s">
        <v>1068</v>
      </c>
      <c r="G62" s="231" t="s">
        <v>81</v>
      </c>
    </row>
    <row r="63" spans="1:10">
      <c r="A63" s="231" t="s">
        <v>1065</v>
      </c>
      <c r="B63" s="86" t="s">
        <v>1069</v>
      </c>
      <c r="G63" s="231" t="s">
        <v>83</v>
      </c>
    </row>
    <row r="64" spans="1:10">
      <c r="A64" s="231" t="s">
        <v>1111</v>
      </c>
      <c r="B64" s="231" t="s">
        <v>1120</v>
      </c>
      <c r="G64" s="231" t="s">
        <v>85</v>
      </c>
    </row>
    <row r="65" spans="1:7">
      <c r="A65" s="262" t="s">
        <v>2108</v>
      </c>
      <c r="B65" s="262" t="s">
        <v>2109</v>
      </c>
      <c r="G65" s="231" t="s">
        <v>87</v>
      </c>
    </row>
    <row r="66" spans="1:7">
      <c r="A66" s="231" t="s">
        <v>1009</v>
      </c>
      <c r="B66" s="231" t="s">
        <v>1022</v>
      </c>
      <c r="G66" s="231" t="s">
        <v>1533</v>
      </c>
    </row>
    <row r="67" spans="1:7">
      <c r="A67" s="231" t="s">
        <v>1010</v>
      </c>
      <c r="B67" s="231" t="s">
        <v>1023</v>
      </c>
      <c r="G67" s="231" t="s">
        <v>89</v>
      </c>
    </row>
    <row r="68" spans="1:7">
      <c r="A68" s="231" t="s">
        <v>1011</v>
      </c>
      <c r="B68" s="231" t="s">
        <v>78</v>
      </c>
      <c r="G68" s="262" t="s">
        <v>2087</v>
      </c>
    </row>
    <row r="69" spans="1:7">
      <c r="A69" s="242" t="s">
        <v>80</v>
      </c>
      <c r="B69" s="242" t="s">
        <v>240</v>
      </c>
      <c r="G69" s="262" t="s">
        <v>2089</v>
      </c>
    </row>
    <row r="70" spans="1:7">
      <c r="A70" s="231" t="s">
        <v>1635</v>
      </c>
      <c r="B70" s="231" t="s">
        <v>239</v>
      </c>
      <c r="G70" s="231" t="s">
        <v>479</v>
      </c>
    </row>
    <row r="71" spans="1:7">
      <c r="A71" s="231" t="s">
        <v>1871</v>
      </c>
      <c r="B71" s="231" t="s">
        <v>1872</v>
      </c>
      <c r="G71" s="242" t="s">
        <v>1681</v>
      </c>
    </row>
    <row r="72" spans="1:7">
      <c r="A72" s="231" t="s">
        <v>1634</v>
      </c>
      <c r="B72" s="231" t="s">
        <v>1024</v>
      </c>
      <c r="G72" s="242" t="s">
        <v>2011</v>
      </c>
    </row>
    <row r="73" spans="1:7">
      <c r="A73" s="231" t="s">
        <v>1633</v>
      </c>
      <c r="B73" s="231" t="s">
        <v>809</v>
      </c>
      <c r="G73" s="231" t="s">
        <v>1612</v>
      </c>
    </row>
    <row r="74" spans="1:7">
      <c r="A74" s="231" t="s">
        <v>1632</v>
      </c>
      <c r="B74" s="231" t="s">
        <v>810</v>
      </c>
      <c r="G74" s="231" t="s">
        <v>282</v>
      </c>
    </row>
    <row r="75" spans="1:7">
      <c r="A75" s="231" t="s">
        <v>1631</v>
      </c>
      <c r="B75" s="231" t="s">
        <v>811</v>
      </c>
      <c r="G75" s="231" t="s">
        <v>91</v>
      </c>
    </row>
    <row r="76" spans="1:7">
      <c r="A76" s="231" t="s">
        <v>1630</v>
      </c>
      <c r="B76" s="231" t="s">
        <v>812</v>
      </c>
      <c r="G76" s="231" t="s">
        <v>93</v>
      </c>
    </row>
    <row r="77" spans="1:7">
      <c r="A77" s="231" t="s">
        <v>1629</v>
      </c>
      <c r="B77" s="231" t="s">
        <v>813</v>
      </c>
      <c r="G77" s="231" t="s">
        <v>1534</v>
      </c>
    </row>
    <row r="78" spans="1:7">
      <c r="A78" s="231" t="s">
        <v>1628</v>
      </c>
      <c r="B78" s="55" t="s">
        <v>1636</v>
      </c>
      <c r="G78" s="231" t="s">
        <v>1703</v>
      </c>
    </row>
    <row r="79" spans="1:7">
      <c r="A79" s="242" t="s">
        <v>1838</v>
      </c>
      <c r="B79" s="242" t="s">
        <v>1839</v>
      </c>
      <c r="G79" t="s">
        <v>1641</v>
      </c>
    </row>
    <row r="80" spans="1:7">
      <c r="A80" s="231" t="s">
        <v>1019</v>
      </c>
      <c r="B80" s="231" t="s">
        <v>814</v>
      </c>
      <c r="G80" s="231" t="s">
        <v>95</v>
      </c>
    </row>
    <row r="81" spans="1:7">
      <c r="A81" s="231" t="s">
        <v>1116</v>
      </c>
      <c r="B81" s="231" t="s">
        <v>815</v>
      </c>
      <c r="G81" s="231" t="s">
        <v>1720</v>
      </c>
    </row>
    <row r="82" spans="1:7">
      <c r="A82" s="231" t="s">
        <v>1117</v>
      </c>
      <c r="B82" s="231" t="s">
        <v>816</v>
      </c>
      <c r="G82" s="242" t="s">
        <v>1683</v>
      </c>
    </row>
    <row r="83" spans="1:7">
      <c r="A83" s="231" t="s">
        <v>1097</v>
      </c>
      <c r="B83" s="231" t="s">
        <v>1098</v>
      </c>
      <c r="G83" t="s">
        <v>1643</v>
      </c>
    </row>
    <row r="84" spans="1:7">
      <c r="A84" s="231" t="s">
        <v>1099</v>
      </c>
      <c r="B84" s="231" t="s">
        <v>1100</v>
      </c>
      <c r="G84" s="231" t="s">
        <v>1847</v>
      </c>
    </row>
    <row r="85" spans="1:7">
      <c r="A85" s="231" t="s">
        <v>1105</v>
      </c>
      <c r="B85" s="231" t="s">
        <v>1106</v>
      </c>
      <c r="G85" s="242" t="s">
        <v>1842</v>
      </c>
    </row>
    <row r="86" spans="1:7">
      <c r="A86" s="231" t="s">
        <v>1109</v>
      </c>
      <c r="B86" s="231" t="s">
        <v>1110</v>
      </c>
      <c r="G86" s="242" t="s">
        <v>2013</v>
      </c>
    </row>
    <row r="87" spans="1:7">
      <c r="A87" s="231" t="s">
        <v>1107</v>
      </c>
      <c r="B87" s="231" t="s">
        <v>1108</v>
      </c>
      <c r="G87" s="242" t="s">
        <v>2059</v>
      </c>
    </row>
    <row r="88" spans="1:7">
      <c r="A88" s="231" t="s">
        <v>1012</v>
      </c>
      <c r="B88" s="231" t="s">
        <v>1025</v>
      </c>
      <c r="G88" s="231" t="s">
        <v>98</v>
      </c>
    </row>
    <row r="89" spans="1:7">
      <c r="A89" s="231" t="s">
        <v>1405</v>
      </c>
      <c r="B89" s="231" t="s">
        <v>1406</v>
      </c>
      <c r="G89" s="231" t="s">
        <v>100</v>
      </c>
    </row>
    <row r="90" spans="1:7">
      <c r="A90" s="231" t="s">
        <v>1112</v>
      </c>
      <c r="B90" s="231" t="s">
        <v>2110</v>
      </c>
      <c r="G90" s="231" t="s">
        <v>1858</v>
      </c>
    </row>
    <row r="91" spans="1:7">
      <c r="A91" s="231" t="s">
        <v>1013</v>
      </c>
      <c r="B91" s="231" t="s">
        <v>817</v>
      </c>
      <c r="G91" s="231" t="s">
        <v>102</v>
      </c>
    </row>
    <row r="92" spans="1:7">
      <c r="A92" s="231" t="s">
        <v>1113</v>
      </c>
      <c r="B92" s="231" t="s">
        <v>1121</v>
      </c>
      <c r="G92" s="231" t="s">
        <v>104</v>
      </c>
    </row>
    <row r="93" spans="1:7">
      <c r="A93" s="231" t="s">
        <v>1144</v>
      </c>
      <c r="B93" s="231" t="s">
        <v>1143</v>
      </c>
      <c r="G93" s="231" t="s">
        <v>1882</v>
      </c>
    </row>
    <row r="94" spans="1:7">
      <c r="A94" s="231" t="s">
        <v>1333</v>
      </c>
      <c r="B94" s="231" t="s">
        <v>1334</v>
      </c>
      <c r="G94" s="231" t="s">
        <v>1216</v>
      </c>
    </row>
    <row r="95" spans="1:7">
      <c r="A95" s="231" t="s">
        <v>1014</v>
      </c>
      <c r="B95" s="231" t="s">
        <v>1781</v>
      </c>
      <c r="G95" s="242" t="s">
        <v>2015</v>
      </c>
    </row>
    <row r="96" spans="1:7">
      <c r="A96" s="231" t="s">
        <v>1015</v>
      </c>
      <c r="B96" s="231" t="s">
        <v>257</v>
      </c>
      <c r="G96" s="231" t="s">
        <v>1445</v>
      </c>
    </row>
    <row r="97" spans="1:7">
      <c r="A97" s="231" t="s">
        <v>1016</v>
      </c>
      <c r="B97" s="231" t="s">
        <v>147</v>
      </c>
      <c r="G97" s="231" t="s">
        <v>586</v>
      </c>
    </row>
    <row r="98" spans="1:7">
      <c r="A98" s="231" t="s">
        <v>1351</v>
      </c>
      <c r="B98" s="231" t="s">
        <v>1352</v>
      </c>
      <c r="G98" s="231" t="s">
        <v>106</v>
      </c>
    </row>
    <row r="99" spans="1:7">
      <c r="A99" s="231" t="s">
        <v>1017</v>
      </c>
      <c r="B99" s="231" t="s">
        <v>148</v>
      </c>
      <c r="G99" s="231" t="s">
        <v>108</v>
      </c>
    </row>
    <row r="100" spans="1:7">
      <c r="A100" s="231" t="s">
        <v>149</v>
      </c>
      <c r="B100" s="231" t="s">
        <v>150</v>
      </c>
      <c r="G100" s="242" t="s">
        <v>2021</v>
      </c>
    </row>
    <row r="101" spans="1:7">
      <c r="A101" s="231" t="s">
        <v>1018</v>
      </c>
      <c r="B101" s="231" t="s">
        <v>1026</v>
      </c>
      <c r="G101" s="231" t="s">
        <v>1584</v>
      </c>
    </row>
    <row r="102" spans="1:7">
      <c r="A102" s="231" t="s">
        <v>1103</v>
      </c>
      <c r="B102" s="231" t="s">
        <v>1104</v>
      </c>
      <c r="G102" s="261" t="s">
        <v>2067</v>
      </c>
    </row>
    <row r="103" spans="1:7">
      <c r="A103" s="231" t="s">
        <v>1101</v>
      </c>
      <c r="B103" s="231" t="s">
        <v>1102</v>
      </c>
      <c r="G103" s="231" t="s">
        <v>110</v>
      </c>
    </row>
    <row r="104" spans="1:7">
      <c r="A104" s="231" t="s">
        <v>1114</v>
      </c>
      <c r="B104" s="231" t="s">
        <v>1122</v>
      </c>
      <c r="G104" s="231" t="s">
        <v>1853</v>
      </c>
    </row>
    <row r="105" spans="1:7">
      <c r="A105" s="231" t="s">
        <v>1115</v>
      </c>
      <c r="B105" s="231" t="s">
        <v>1123</v>
      </c>
      <c r="G105" s="231" t="s">
        <v>1307</v>
      </c>
    </row>
    <row r="106" spans="1:7">
      <c r="A106" s="231" t="s">
        <v>1020</v>
      </c>
      <c r="B106" s="231" t="s">
        <v>818</v>
      </c>
      <c r="G106" s="231" t="s">
        <v>2037</v>
      </c>
    </row>
    <row r="107" spans="1:7">
      <c r="A107" s="231" t="s">
        <v>1118</v>
      </c>
      <c r="B107" s="231" t="s">
        <v>262</v>
      </c>
      <c r="G107" s="231" t="s">
        <v>2058</v>
      </c>
    </row>
    <row r="108" spans="1:7">
      <c r="A108" s="231" t="s">
        <v>1021</v>
      </c>
      <c r="B108" s="231" t="s">
        <v>1027</v>
      </c>
      <c r="G108" s="231" t="s">
        <v>1879</v>
      </c>
    </row>
    <row r="109" spans="1:7">
      <c r="A109" s="231" t="s">
        <v>1066</v>
      </c>
      <c r="B109" s="86" t="s">
        <v>1070</v>
      </c>
      <c r="G109" s="231" t="s">
        <v>112</v>
      </c>
    </row>
    <row r="110" spans="1:7">
      <c r="A110" s="231" t="s">
        <v>1067</v>
      </c>
      <c r="B110" s="86" t="s">
        <v>1071</v>
      </c>
      <c r="G110" s="231" t="s">
        <v>114</v>
      </c>
    </row>
    <row r="111" spans="1:7">
      <c r="A111" s="231" t="s">
        <v>1029</v>
      </c>
      <c r="B111" s="86" t="s">
        <v>1028</v>
      </c>
      <c r="G111" s="231" t="s">
        <v>2105</v>
      </c>
    </row>
    <row r="112" spans="1:7">
      <c r="A112" s="231" t="s">
        <v>1031</v>
      </c>
      <c r="B112" s="86" t="s">
        <v>1030</v>
      </c>
      <c r="G112" s="231" t="s">
        <v>117</v>
      </c>
    </row>
    <row r="113" spans="1:13">
      <c r="A113" s="231" t="s">
        <v>1033</v>
      </c>
      <c r="B113" s="86" t="s">
        <v>1032</v>
      </c>
      <c r="G113" s="242" t="s">
        <v>1368</v>
      </c>
    </row>
    <row r="114" spans="1:13" s="202" customFormat="1">
      <c r="A114" s="231" t="s">
        <v>1035</v>
      </c>
      <c r="B114" s="86" t="s">
        <v>1034</v>
      </c>
      <c r="C114" s="200"/>
      <c r="D114" s="86"/>
      <c r="E114" s="200"/>
      <c r="F114" s="231"/>
      <c r="G114" s="231" t="s">
        <v>1701</v>
      </c>
      <c r="H114" s="231"/>
      <c r="I114" s="231"/>
      <c r="J114" s="231"/>
      <c r="K114" s="231"/>
      <c r="L114" s="231"/>
      <c r="M114" s="231"/>
    </row>
    <row r="115" spans="1:13">
      <c r="A115" s="231" t="s">
        <v>1037</v>
      </c>
      <c r="B115" s="231" t="s">
        <v>1036</v>
      </c>
      <c r="G115" s="242" t="s">
        <v>1693</v>
      </c>
    </row>
    <row r="116" spans="1:13">
      <c r="A116" s="231" t="s">
        <v>1039</v>
      </c>
      <c r="B116" s="231" t="s">
        <v>1038</v>
      </c>
      <c r="G116" s="231" t="s">
        <v>119</v>
      </c>
    </row>
    <row r="117" spans="1:13">
      <c r="A117" s="231" t="s">
        <v>1040</v>
      </c>
      <c r="B117" s="231" t="s">
        <v>1538</v>
      </c>
      <c r="G117" s="231" t="s">
        <v>121</v>
      </c>
    </row>
    <row r="118" spans="1:13">
      <c r="A118" s="231" t="s">
        <v>1042</v>
      </c>
      <c r="B118" s="231" t="s">
        <v>1041</v>
      </c>
      <c r="G118" s="242" t="s">
        <v>1691</v>
      </c>
    </row>
    <row r="119" spans="1:13">
      <c r="A119" s="231" t="s">
        <v>1063</v>
      </c>
      <c r="B119" s="231" t="s">
        <v>1072</v>
      </c>
      <c r="G119" s="231" t="s">
        <v>123</v>
      </c>
    </row>
    <row r="120" spans="1:13" s="202" customFormat="1">
      <c r="A120" s="86" t="s">
        <v>1095</v>
      </c>
      <c r="B120" s="86" t="s">
        <v>1096</v>
      </c>
      <c r="C120" s="200"/>
      <c r="D120" s="86"/>
      <c r="E120" s="200"/>
      <c r="F120" s="231"/>
      <c r="G120" s="231" t="s">
        <v>125</v>
      </c>
      <c r="H120" s="231"/>
      <c r="I120" s="231"/>
      <c r="J120" s="231"/>
      <c r="K120" s="231"/>
      <c r="L120" s="231"/>
      <c r="M120" s="231"/>
    </row>
    <row r="121" spans="1:13">
      <c r="A121" s="231" t="s">
        <v>1075</v>
      </c>
      <c r="B121" s="231" t="s">
        <v>1080</v>
      </c>
      <c r="G121" s="231" t="s">
        <v>127</v>
      </c>
    </row>
    <row r="122" spans="1:13">
      <c r="A122" s="231" t="s">
        <v>1076</v>
      </c>
      <c r="B122" s="231" t="s">
        <v>1081</v>
      </c>
      <c r="G122" s="231" t="s">
        <v>129</v>
      </c>
    </row>
    <row r="123" spans="1:13">
      <c r="A123" s="231" t="s">
        <v>1077</v>
      </c>
      <c r="B123" s="231" t="s">
        <v>1082</v>
      </c>
      <c r="G123" s="231" t="s">
        <v>131</v>
      </c>
    </row>
    <row r="124" spans="1:13">
      <c r="A124" s="231" t="s">
        <v>47</v>
      </c>
      <c r="B124" s="231" t="s">
        <v>48</v>
      </c>
      <c r="G124" s="231" t="s">
        <v>133</v>
      </c>
    </row>
    <row r="125" spans="1:13">
      <c r="A125" s="231" t="s">
        <v>1529</v>
      </c>
      <c r="B125" s="231" t="s">
        <v>1539</v>
      </c>
      <c r="G125" s="231" t="s">
        <v>1794</v>
      </c>
    </row>
    <row r="126" spans="1:13">
      <c r="A126" s="231" t="s">
        <v>1722</v>
      </c>
      <c r="B126" s="231" t="s">
        <v>1723</v>
      </c>
      <c r="G126" s="244" t="s">
        <v>1709</v>
      </c>
    </row>
    <row r="127" spans="1:13">
      <c r="A127" s="231" t="s">
        <v>1549</v>
      </c>
      <c r="B127" s="231" t="s">
        <v>1551</v>
      </c>
      <c r="G127" s="242" t="s">
        <v>2019</v>
      </c>
    </row>
    <row r="128" spans="1:13">
      <c r="A128" s="242" t="s">
        <v>1673</v>
      </c>
      <c r="B128" s="242" t="s">
        <v>1674</v>
      </c>
      <c r="G128" s="244" t="s">
        <v>1869</v>
      </c>
    </row>
    <row r="129" spans="1:13">
      <c r="A129" s="231" t="s">
        <v>49</v>
      </c>
      <c r="B129" s="231" t="s">
        <v>50</v>
      </c>
      <c r="G129" s="231" t="s">
        <v>138</v>
      </c>
    </row>
    <row r="130" spans="1:13">
      <c r="A130" s="244" t="s">
        <v>1705</v>
      </c>
      <c r="B130" s="242" t="s">
        <v>1706</v>
      </c>
      <c r="G130" s="231" t="s">
        <v>1724</v>
      </c>
    </row>
    <row r="131" spans="1:13" s="202" customFormat="1">
      <c r="A131" s="231" t="s">
        <v>51</v>
      </c>
      <c r="B131" s="231" t="s">
        <v>52</v>
      </c>
      <c r="C131" s="200"/>
      <c r="D131" s="86"/>
      <c r="E131" s="200"/>
      <c r="F131" s="231"/>
      <c r="G131" t="s">
        <v>1649</v>
      </c>
      <c r="H131" s="231"/>
      <c r="I131" s="231"/>
      <c r="J131" s="231"/>
      <c r="K131" s="231"/>
      <c r="L131" s="231"/>
      <c r="M131" s="231"/>
    </row>
    <row r="132" spans="1:13" s="202" customFormat="1">
      <c r="A132" s="231" t="s">
        <v>1675</v>
      </c>
      <c r="B132" s="231" t="s">
        <v>1676</v>
      </c>
      <c r="C132" s="200"/>
      <c r="D132" s="86"/>
      <c r="E132" s="200"/>
      <c r="F132" s="231"/>
      <c r="G132" s="231" t="s">
        <v>140</v>
      </c>
      <c r="H132" s="231"/>
      <c r="I132" s="231"/>
      <c r="J132" s="231"/>
      <c r="K132" s="231"/>
      <c r="L132" s="231"/>
      <c r="M132" s="231"/>
    </row>
    <row r="133" spans="1:13">
      <c r="A133" s="244" t="s">
        <v>1707</v>
      </c>
      <c r="B133" s="242" t="s">
        <v>1708</v>
      </c>
      <c r="G133" s="231" t="s">
        <v>820</v>
      </c>
    </row>
    <row r="134" spans="1:13">
      <c r="A134" s="231" t="s">
        <v>53</v>
      </c>
      <c r="B134" s="231" t="s">
        <v>55</v>
      </c>
      <c r="G134" s="231" t="s">
        <v>144</v>
      </c>
    </row>
    <row r="135" spans="1:13">
      <c r="A135" s="231" t="s">
        <v>1677</v>
      </c>
      <c r="B135" s="231" t="s">
        <v>1678</v>
      </c>
      <c r="G135" s="231" t="s">
        <v>241</v>
      </c>
    </row>
    <row r="136" spans="1:13">
      <c r="A136" s="231" t="s">
        <v>1496</v>
      </c>
      <c r="B136" s="231" t="s">
        <v>1497</v>
      </c>
      <c r="G136" s="231" t="s">
        <v>1535</v>
      </c>
    </row>
    <row r="137" spans="1:13" s="202" customFormat="1">
      <c r="A137" s="231" t="s">
        <v>1530</v>
      </c>
      <c r="B137" s="231" t="s">
        <v>1540</v>
      </c>
      <c r="C137" s="200"/>
      <c r="D137" s="86"/>
      <c r="E137" s="200"/>
      <c r="F137" s="231"/>
      <c r="G137" s="231" t="s">
        <v>1536</v>
      </c>
      <c r="H137" s="231"/>
      <c r="I137" s="231"/>
      <c r="J137" s="231"/>
      <c r="K137" s="231"/>
      <c r="L137" s="231"/>
      <c r="M137" s="231"/>
    </row>
    <row r="138" spans="1:13">
      <c r="A138" s="231" t="s">
        <v>56</v>
      </c>
      <c r="B138" s="231" t="s">
        <v>1611</v>
      </c>
      <c r="G138" s="231" t="s">
        <v>284</v>
      </c>
    </row>
    <row r="139" spans="1:13" s="202" customFormat="1">
      <c r="A139" s="231" t="s">
        <v>57</v>
      </c>
      <c r="B139" s="231" t="s">
        <v>58</v>
      </c>
      <c r="C139" s="200"/>
      <c r="D139" s="86"/>
      <c r="E139" s="200"/>
      <c r="F139" s="231"/>
      <c r="G139" s="231" t="s">
        <v>285</v>
      </c>
      <c r="H139" s="231"/>
      <c r="I139" s="231"/>
      <c r="J139" s="231"/>
      <c r="K139" s="231"/>
      <c r="L139" s="231"/>
      <c r="M139" s="231"/>
    </row>
    <row r="140" spans="1:13">
      <c r="A140" s="231" t="s">
        <v>59</v>
      </c>
      <c r="B140" s="231" t="s">
        <v>1564</v>
      </c>
      <c r="G140" s="262" t="s">
        <v>2071</v>
      </c>
    </row>
    <row r="141" spans="1:13">
      <c r="A141" s="231" t="s">
        <v>1679</v>
      </c>
      <c r="B141" s="231" t="s">
        <v>1680</v>
      </c>
      <c r="G141" s="231" t="s">
        <v>149</v>
      </c>
    </row>
    <row r="142" spans="1:13">
      <c r="A142" s="231" t="s">
        <v>2063</v>
      </c>
      <c r="B142" s="231" t="s">
        <v>2064</v>
      </c>
      <c r="G142" s="242" t="s">
        <v>2023</v>
      </c>
    </row>
    <row r="143" spans="1:13">
      <c r="A143" s="231" t="s">
        <v>60</v>
      </c>
      <c r="B143" s="231" t="s">
        <v>61</v>
      </c>
      <c r="G143" s="231" t="s">
        <v>151</v>
      </c>
    </row>
    <row r="144" spans="1:13">
      <c r="A144" s="262" t="s">
        <v>2113</v>
      </c>
      <c r="B144" s="262" t="s">
        <v>2114</v>
      </c>
      <c r="G144" s="231" t="s">
        <v>152</v>
      </c>
    </row>
    <row r="145" spans="1:13">
      <c r="A145" s="231" t="s">
        <v>2040</v>
      </c>
      <c r="B145" s="231" t="s">
        <v>2041</v>
      </c>
      <c r="G145" s="231" t="s">
        <v>1139</v>
      </c>
    </row>
    <row r="146" spans="1:13">
      <c r="A146" s="231" t="s">
        <v>62</v>
      </c>
      <c r="B146" s="231" t="s">
        <v>63</v>
      </c>
      <c r="G146" s="262" t="s">
        <v>2237</v>
      </c>
    </row>
    <row r="147" spans="1:13">
      <c r="A147" t="s">
        <v>1645</v>
      </c>
      <c r="B147" t="s">
        <v>1646</v>
      </c>
      <c r="G147" s="231" t="s">
        <v>154</v>
      </c>
    </row>
    <row r="148" spans="1:13">
      <c r="A148" s="231" t="s">
        <v>64</v>
      </c>
      <c r="B148" s="231" t="s">
        <v>65</v>
      </c>
      <c r="G148" s="231" t="s">
        <v>157</v>
      </c>
    </row>
    <row r="149" spans="1:13">
      <c r="A149" s="231" t="s">
        <v>2061</v>
      </c>
      <c r="B149" s="231" t="s">
        <v>2062</v>
      </c>
      <c r="G149" s="231" t="s">
        <v>159</v>
      </c>
    </row>
    <row r="150" spans="1:13">
      <c r="A150" s="231" t="s">
        <v>66</v>
      </c>
      <c r="B150" s="231" t="s">
        <v>2103</v>
      </c>
      <c r="G150" s="231" t="s">
        <v>286</v>
      </c>
    </row>
    <row r="151" spans="1:13">
      <c r="A151" s="231" t="s">
        <v>67</v>
      </c>
      <c r="B151" s="231" t="s">
        <v>2107</v>
      </c>
      <c r="G151" s="231" t="s">
        <v>161</v>
      </c>
    </row>
    <row r="152" spans="1:13" s="202" customFormat="1">
      <c r="A152" s="231" t="s">
        <v>1614</v>
      </c>
      <c r="B152" s="242" t="s">
        <v>1613</v>
      </c>
      <c r="C152" s="200"/>
      <c r="D152" s="86"/>
      <c r="E152" s="200"/>
      <c r="F152" s="231"/>
      <c r="G152" s="231" t="s">
        <v>163</v>
      </c>
      <c r="H152" s="231"/>
      <c r="I152" s="231"/>
      <c r="J152" s="231"/>
      <c r="K152" s="231"/>
      <c r="L152" s="231"/>
      <c r="M152" s="231"/>
    </row>
    <row r="153" spans="1:13">
      <c r="A153" s="231" t="s">
        <v>68</v>
      </c>
      <c r="B153" s="231" t="s">
        <v>69</v>
      </c>
      <c r="G153" s="231" t="s">
        <v>1659</v>
      </c>
    </row>
    <row r="154" spans="1:13">
      <c r="A154" s="231" t="s">
        <v>1531</v>
      </c>
      <c r="B154" s="231" t="s">
        <v>1541</v>
      </c>
      <c r="G154" s="231" t="s">
        <v>1685</v>
      </c>
    </row>
    <row r="155" spans="1:13">
      <c r="A155" s="231" t="s">
        <v>1652</v>
      </c>
      <c r="B155" s="231" t="s">
        <v>1653</v>
      </c>
      <c r="G155" s="231" t="s">
        <v>1845</v>
      </c>
    </row>
    <row r="156" spans="1:13">
      <c r="A156" s="231" t="s">
        <v>70</v>
      </c>
      <c r="B156" s="231" t="s">
        <v>71</v>
      </c>
      <c r="G156" s="231" t="s">
        <v>166</v>
      </c>
    </row>
    <row r="157" spans="1:13">
      <c r="A157" s="231" t="s">
        <v>1795</v>
      </c>
      <c r="B157" s="231" t="s">
        <v>1797</v>
      </c>
      <c r="G157" s="242" t="s">
        <v>2025</v>
      </c>
    </row>
    <row r="158" spans="1:13">
      <c r="A158" s="231" t="s">
        <v>1532</v>
      </c>
      <c r="B158" s="231" t="s">
        <v>72</v>
      </c>
      <c r="G158" s="231" t="s">
        <v>168</v>
      </c>
    </row>
    <row r="159" spans="1:13">
      <c r="A159" s="231" t="s">
        <v>278</v>
      </c>
      <c r="B159" s="231" t="s">
        <v>279</v>
      </c>
      <c r="G159" s="231" t="s">
        <v>1789</v>
      </c>
    </row>
    <row r="160" spans="1:13">
      <c r="A160" s="231" t="s">
        <v>1167</v>
      </c>
      <c r="B160" s="231" t="s">
        <v>1878</v>
      </c>
      <c r="G160" s="262" t="s">
        <v>2228</v>
      </c>
    </row>
    <row r="161" spans="1:13" s="202" customFormat="1">
      <c r="A161" s="242" t="s">
        <v>2008</v>
      </c>
      <c r="B161" s="242" t="s">
        <v>2009</v>
      </c>
      <c r="C161" s="200"/>
      <c r="D161" s="86"/>
      <c r="E161" s="200"/>
      <c r="F161" s="231"/>
      <c r="G161" s="231" t="s">
        <v>1655</v>
      </c>
      <c r="H161" s="231"/>
      <c r="I161" s="231"/>
      <c r="J161" s="231"/>
      <c r="K161" s="231"/>
      <c r="L161" s="231"/>
      <c r="M161" s="231"/>
    </row>
    <row r="162" spans="1:13">
      <c r="A162" s="231" t="s">
        <v>1582</v>
      </c>
      <c r="B162" s="231" t="s">
        <v>1583</v>
      </c>
      <c r="G162" s="231" t="s">
        <v>170</v>
      </c>
    </row>
    <row r="163" spans="1:13">
      <c r="A163" s="231" t="s">
        <v>73</v>
      </c>
      <c r="B163" s="231" t="s">
        <v>583</v>
      </c>
      <c r="G163" s="231" t="s">
        <v>1663</v>
      </c>
    </row>
    <row r="164" spans="1:13">
      <c r="A164" s="244" t="s">
        <v>1699</v>
      </c>
      <c r="B164" s="242" t="s">
        <v>1700</v>
      </c>
      <c r="G164" s="231" t="s">
        <v>1446</v>
      </c>
    </row>
    <row r="165" spans="1:13">
      <c r="A165" s="242" t="s">
        <v>2006</v>
      </c>
      <c r="B165" s="242" t="s">
        <v>2007</v>
      </c>
      <c r="G165" s="231" t="s">
        <v>172</v>
      </c>
    </row>
    <row r="166" spans="1:13" s="202" customFormat="1">
      <c r="A166" s="231" t="s">
        <v>1580</v>
      </c>
      <c r="B166" s="231" t="s">
        <v>1581</v>
      </c>
      <c r="C166" s="200"/>
      <c r="D166" s="86"/>
      <c r="E166" s="200"/>
      <c r="F166" s="231"/>
      <c r="G166" s="231" t="s">
        <v>1515</v>
      </c>
      <c r="H166" s="231"/>
      <c r="I166" s="231"/>
      <c r="J166" s="231"/>
      <c r="K166" s="231"/>
      <c r="L166" s="231"/>
      <c r="M166" s="231"/>
    </row>
    <row r="167" spans="1:13">
      <c r="A167" s="231" t="s">
        <v>1508</v>
      </c>
      <c r="B167" s="231" t="s">
        <v>1988</v>
      </c>
      <c r="G167" s="231" t="s">
        <v>174</v>
      </c>
    </row>
    <row r="168" spans="1:13">
      <c r="A168" s="231" t="s">
        <v>456</v>
      </c>
      <c r="B168" s="231" t="s">
        <v>1665</v>
      </c>
      <c r="G168" s="231" t="s">
        <v>176</v>
      </c>
    </row>
    <row r="169" spans="1:13">
      <c r="A169" s="231" t="s">
        <v>1843</v>
      </c>
      <c r="B169" s="231" t="s">
        <v>1844</v>
      </c>
      <c r="G169" s="231" t="s">
        <v>177</v>
      </c>
    </row>
    <row r="170" spans="1:13">
      <c r="A170" s="231" t="s">
        <v>74</v>
      </c>
      <c r="B170" s="231" t="s">
        <v>75</v>
      </c>
      <c r="G170" s="231" t="s">
        <v>179</v>
      </c>
    </row>
    <row r="171" spans="1:13">
      <c r="A171" s="231" t="s">
        <v>76</v>
      </c>
      <c r="B171" s="231" t="s">
        <v>77</v>
      </c>
      <c r="G171" s="231" t="s">
        <v>181</v>
      </c>
    </row>
    <row r="172" spans="1:13">
      <c r="A172" s="231" t="s">
        <v>1852</v>
      </c>
      <c r="B172" s="231" t="s">
        <v>2163</v>
      </c>
      <c r="G172" s="231" t="s">
        <v>183</v>
      </c>
    </row>
    <row r="173" spans="1:13">
      <c r="A173" s="231" t="s">
        <v>1661</v>
      </c>
      <c r="B173" s="231" t="s">
        <v>1662</v>
      </c>
      <c r="G173" s="231" t="s">
        <v>1537</v>
      </c>
    </row>
    <row r="174" spans="1:13" s="202" customFormat="1">
      <c r="A174" s="231" t="s">
        <v>449</v>
      </c>
      <c r="B174" s="231" t="s">
        <v>1625</v>
      </c>
      <c r="C174" s="200"/>
      <c r="D174" s="86"/>
      <c r="E174" s="200"/>
      <c r="F174" s="231"/>
      <c r="G174" s="231" t="s">
        <v>186</v>
      </c>
      <c r="H174" s="231"/>
      <c r="I174" s="231"/>
      <c r="J174" s="231"/>
      <c r="K174" s="231"/>
      <c r="L174" s="231"/>
      <c r="M174" s="231"/>
    </row>
    <row r="175" spans="1:13">
      <c r="A175" s="231" t="s">
        <v>584</v>
      </c>
      <c r="B175" s="231" t="s">
        <v>582</v>
      </c>
      <c r="G175" s="231" t="s">
        <v>189</v>
      </c>
    </row>
    <row r="176" spans="1:13">
      <c r="A176" s="231" t="s">
        <v>1272</v>
      </c>
      <c r="B176" s="231" t="s">
        <v>1726</v>
      </c>
      <c r="G176" s="231" t="s">
        <v>191</v>
      </c>
    </row>
    <row r="177" spans="1:13">
      <c r="A177" s="242" t="s">
        <v>2022</v>
      </c>
      <c r="B177" s="242" t="s">
        <v>2010</v>
      </c>
      <c r="G177" s="231" t="s">
        <v>2042</v>
      </c>
    </row>
    <row r="178" spans="1:13">
      <c r="A178" s="231" t="s">
        <v>261</v>
      </c>
      <c r="B178" s="231" t="s">
        <v>262</v>
      </c>
      <c r="G178" s="231" t="s">
        <v>194</v>
      </c>
    </row>
    <row r="179" spans="1:13">
      <c r="A179" s="231" t="s">
        <v>448</v>
      </c>
      <c r="B179" s="231" t="s">
        <v>79</v>
      </c>
      <c r="G179" s="231" t="s">
        <v>1687</v>
      </c>
    </row>
    <row r="180" spans="1:13">
      <c r="A180" s="231" t="s">
        <v>80</v>
      </c>
      <c r="B180" s="231" t="s">
        <v>240</v>
      </c>
      <c r="G180" s="262" t="s">
        <v>2083</v>
      </c>
    </row>
    <row r="181" spans="1:13">
      <c r="A181" t="s">
        <v>1647</v>
      </c>
      <c r="B181" t="s">
        <v>1648</v>
      </c>
      <c r="G181" s="262" t="s">
        <v>2069</v>
      </c>
    </row>
    <row r="182" spans="1:13">
      <c r="A182" s="231" t="s">
        <v>280</v>
      </c>
      <c r="B182" s="231" t="s">
        <v>281</v>
      </c>
      <c r="G182" s="231" t="s">
        <v>196</v>
      </c>
    </row>
    <row r="183" spans="1:13">
      <c r="A183" s="231" t="s">
        <v>81</v>
      </c>
      <c r="B183" s="231" t="s">
        <v>82</v>
      </c>
      <c r="G183" s="231" t="s">
        <v>1792</v>
      </c>
    </row>
    <row r="184" spans="1:13">
      <c r="A184" s="231" t="s">
        <v>83</v>
      </c>
      <c r="B184" s="231" t="s">
        <v>84</v>
      </c>
      <c r="G184" s="231" t="s">
        <v>198</v>
      </c>
    </row>
    <row r="185" spans="1:13">
      <c r="A185" s="231" t="s">
        <v>85</v>
      </c>
      <c r="B185" s="231" t="s">
        <v>86</v>
      </c>
      <c r="G185" s="231" t="s">
        <v>244</v>
      </c>
    </row>
    <row r="186" spans="1:13">
      <c r="A186" s="231" t="s">
        <v>87</v>
      </c>
      <c r="B186" s="231" t="s">
        <v>88</v>
      </c>
      <c r="G186" s="231" t="s">
        <v>200</v>
      </c>
    </row>
    <row r="187" spans="1:13" s="202" customFormat="1">
      <c r="A187" s="231" t="s">
        <v>1533</v>
      </c>
      <c r="B187" s="231" t="s">
        <v>1542</v>
      </c>
      <c r="C187" s="200"/>
      <c r="D187" s="86"/>
      <c r="E187" s="200"/>
      <c r="F187" s="231"/>
      <c r="G187" s="231" t="s">
        <v>203</v>
      </c>
      <c r="H187" s="231"/>
      <c r="I187" s="231"/>
      <c r="J187" s="231"/>
      <c r="K187" s="231"/>
      <c r="L187" s="231"/>
      <c r="M187" s="231"/>
    </row>
    <row r="188" spans="1:13">
      <c r="A188" s="231" t="s">
        <v>89</v>
      </c>
      <c r="B188" s="231" t="s">
        <v>90</v>
      </c>
      <c r="G188" s="231" t="s">
        <v>205</v>
      </c>
    </row>
    <row r="189" spans="1:13">
      <c r="A189" s="262" t="s">
        <v>2087</v>
      </c>
      <c r="B189" s="262" t="s">
        <v>2088</v>
      </c>
      <c r="G189" s="231" t="s">
        <v>1989</v>
      </c>
    </row>
    <row r="190" spans="1:13">
      <c r="A190" s="262" t="s">
        <v>2089</v>
      </c>
      <c r="B190" s="262" t="s">
        <v>2090</v>
      </c>
      <c r="G190" s="231" t="s">
        <v>201</v>
      </c>
    </row>
    <row r="191" spans="1:13">
      <c r="A191" s="231" t="s">
        <v>479</v>
      </c>
      <c r="B191" s="231" t="s">
        <v>239</v>
      </c>
      <c r="G191" s="231" t="s">
        <v>235</v>
      </c>
    </row>
    <row r="192" spans="1:13">
      <c r="A192" s="231" t="s">
        <v>1171</v>
      </c>
      <c r="B192" s="250" t="s">
        <v>1881</v>
      </c>
      <c r="G192" s="231" t="s">
        <v>207</v>
      </c>
    </row>
    <row r="193" spans="1:13">
      <c r="A193" s="242" t="s">
        <v>1681</v>
      </c>
      <c r="B193" s="242" t="s">
        <v>1682</v>
      </c>
      <c r="G193" s="231" t="s">
        <v>208</v>
      </c>
    </row>
    <row r="194" spans="1:13">
      <c r="A194" s="242" t="s">
        <v>2011</v>
      </c>
      <c r="B194" s="242" t="s">
        <v>2012</v>
      </c>
      <c r="G194" s="231" t="s">
        <v>1788</v>
      </c>
    </row>
    <row r="195" spans="1:13">
      <c r="A195" s="231" t="s">
        <v>1612</v>
      </c>
      <c r="B195" s="231" t="s">
        <v>1840</v>
      </c>
      <c r="G195" s="231" t="s">
        <v>1689</v>
      </c>
    </row>
    <row r="196" spans="1:13" s="202" customFormat="1">
      <c r="A196" s="231" t="s">
        <v>282</v>
      </c>
      <c r="B196" s="231" t="s">
        <v>283</v>
      </c>
      <c r="C196" s="200"/>
      <c r="D196" s="86"/>
      <c r="E196" s="200"/>
      <c r="F196" s="231"/>
      <c r="G196" s="231" t="s">
        <v>211</v>
      </c>
      <c r="H196" s="231"/>
      <c r="I196" s="231"/>
      <c r="J196" s="231"/>
      <c r="K196" s="231"/>
      <c r="L196" s="231"/>
      <c r="M196" s="231"/>
    </row>
    <row r="197" spans="1:13">
      <c r="A197" s="231" t="s">
        <v>91</v>
      </c>
      <c r="B197" s="231" t="s">
        <v>92</v>
      </c>
      <c r="G197" s="231" t="s">
        <v>1779</v>
      </c>
    </row>
    <row r="198" spans="1:13">
      <c r="A198" s="231" t="s">
        <v>93</v>
      </c>
      <c r="B198" s="231" t="s">
        <v>94</v>
      </c>
      <c r="G198" s="242" t="s">
        <v>2027</v>
      </c>
    </row>
    <row r="199" spans="1:13">
      <c r="A199" s="231" t="s">
        <v>1534</v>
      </c>
      <c r="B199" s="231" t="s">
        <v>1543</v>
      </c>
      <c r="G199" s="231" t="s">
        <v>213</v>
      </c>
    </row>
    <row r="200" spans="1:13">
      <c r="A200" s="231" t="s">
        <v>95</v>
      </c>
      <c r="B200" s="231" t="s">
        <v>96</v>
      </c>
      <c r="G200" s="231" t="s">
        <v>215</v>
      </c>
    </row>
    <row r="201" spans="1:13">
      <c r="A201" s="244" t="s">
        <v>1703</v>
      </c>
      <c r="B201" s="242" t="s">
        <v>1704</v>
      </c>
      <c r="G201" s="244" t="s">
        <v>1711</v>
      </c>
    </row>
    <row r="202" spans="1:13">
      <c r="A202" t="s">
        <v>1641</v>
      </c>
      <c r="B202" t="s">
        <v>1642</v>
      </c>
      <c r="G202" s="231" t="s">
        <v>217</v>
      </c>
    </row>
    <row r="203" spans="1:13">
      <c r="A203" s="231" t="s">
        <v>1720</v>
      </c>
      <c r="B203" s="231" t="s">
        <v>1721</v>
      </c>
      <c r="G203" s="231" t="s">
        <v>1303</v>
      </c>
    </row>
    <row r="204" spans="1:13">
      <c r="A204" s="242" t="s">
        <v>1683</v>
      </c>
      <c r="B204" s="242" t="s">
        <v>1684</v>
      </c>
      <c r="G204" s="242" t="s">
        <v>2029</v>
      </c>
    </row>
    <row r="205" spans="1:13">
      <c r="A205" t="s">
        <v>1643</v>
      </c>
      <c r="B205" t="s">
        <v>1644</v>
      </c>
      <c r="G205" s="231" t="s">
        <v>1494</v>
      </c>
    </row>
    <row r="206" spans="1:13">
      <c r="A206" s="231" t="s">
        <v>1847</v>
      </c>
      <c r="B206" s="231" t="s">
        <v>1848</v>
      </c>
      <c r="G206" s="231" t="s">
        <v>225</v>
      </c>
    </row>
    <row r="207" spans="1:13">
      <c r="A207" s="242" t="s">
        <v>1842</v>
      </c>
      <c r="B207" s="242" t="s">
        <v>1841</v>
      </c>
      <c r="G207" s="231" t="s">
        <v>219</v>
      </c>
    </row>
    <row r="208" spans="1:13">
      <c r="A208" s="242" t="s">
        <v>2013</v>
      </c>
      <c r="B208" s="242" t="s">
        <v>2014</v>
      </c>
      <c r="G208" s="231" t="s">
        <v>1654</v>
      </c>
    </row>
    <row r="209" spans="1:7">
      <c r="A209" s="242" t="s">
        <v>2059</v>
      </c>
      <c r="B209" s="242" t="s">
        <v>2060</v>
      </c>
      <c r="G209" s="113" t="s">
        <v>221</v>
      </c>
    </row>
    <row r="210" spans="1:7">
      <c r="A210" s="231" t="s">
        <v>98</v>
      </c>
      <c r="B210" s="231" t="s">
        <v>99</v>
      </c>
      <c r="C210" s="231"/>
      <c r="D210" s="231"/>
      <c r="E210" s="231"/>
      <c r="G210" s="113" t="s">
        <v>223</v>
      </c>
    </row>
    <row r="211" spans="1:7">
      <c r="A211" s="231" t="s">
        <v>100</v>
      </c>
      <c r="B211" s="231" t="s">
        <v>101</v>
      </c>
      <c r="C211" s="231"/>
      <c r="D211" s="231"/>
      <c r="E211" s="231"/>
      <c r="G211" s="113" t="s">
        <v>227</v>
      </c>
    </row>
    <row r="212" spans="1:7">
      <c r="A212" s="231" t="s">
        <v>1858</v>
      </c>
      <c r="B212" s="231" t="s">
        <v>2104</v>
      </c>
      <c r="C212" s="231"/>
      <c r="D212" s="231"/>
      <c r="E212" s="231"/>
      <c r="G212" s="113" t="s">
        <v>228</v>
      </c>
    </row>
    <row r="213" spans="1:7">
      <c r="A213" s="231" t="s">
        <v>102</v>
      </c>
      <c r="B213" s="231" t="s">
        <v>103</v>
      </c>
      <c r="C213" s="231"/>
      <c r="D213" s="231"/>
      <c r="E213" s="231"/>
      <c r="G213" s="113" t="s">
        <v>230</v>
      </c>
    </row>
    <row r="214" spans="1:7">
      <c r="A214" s="231" t="s">
        <v>104</v>
      </c>
      <c r="B214" s="231" t="s">
        <v>105</v>
      </c>
      <c r="C214" s="231"/>
      <c r="D214" s="231"/>
      <c r="E214" s="231"/>
      <c r="G214" s="113" t="s">
        <v>1697</v>
      </c>
    </row>
    <row r="215" spans="1:7">
      <c r="A215" s="231" t="s">
        <v>1875</v>
      </c>
      <c r="B215" s="231" t="s">
        <v>1876</v>
      </c>
      <c r="C215" s="231"/>
      <c r="D215" s="231"/>
      <c r="E215" s="231"/>
      <c r="G215" s="113" t="s">
        <v>1695</v>
      </c>
    </row>
    <row r="216" spans="1:7">
      <c r="A216" s="231" t="s">
        <v>1216</v>
      </c>
      <c r="B216" s="231" t="s">
        <v>1217</v>
      </c>
      <c r="C216" s="231"/>
      <c r="D216" s="231"/>
      <c r="E216" s="231"/>
      <c r="G216" s="231" t="s">
        <v>1243</v>
      </c>
    </row>
    <row r="217" spans="1:7">
      <c r="A217" s="242" t="s">
        <v>2015</v>
      </c>
      <c r="B217" s="242" t="s">
        <v>2016</v>
      </c>
      <c r="C217" s="231"/>
      <c r="D217" s="231"/>
      <c r="E217" s="231"/>
      <c r="G217" s="113" t="s">
        <v>1657</v>
      </c>
    </row>
    <row r="218" spans="1:7">
      <c r="A218" s="231" t="s">
        <v>1445</v>
      </c>
      <c r="B218" s="231" t="s">
        <v>1447</v>
      </c>
      <c r="C218" s="231"/>
      <c r="D218" s="231"/>
      <c r="E218" s="231"/>
      <c r="G218" s="231" t="s">
        <v>1073</v>
      </c>
    </row>
    <row r="219" spans="1:7">
      <c r="A219" s="231" t="s">
        <v>586</v>
      </c>
      <c r="B219" s="231" t="s">
        <v>585</v>
      </c>
      <c r="C219" s="231"/>
      <c r="D219" s="231"/>
      <c r="E219" s="231"/>
      <c r="G219" s="231" t="s">
        <v>1074</v>
      </c>
    </row>
    <row r="220" spans="1:7">
      <c r="A220" s="231" t="s">
        <v>106</v>
      </c>
      <c r="B220" s="231" t="s">
        <v>107</v>
      </c>
      <c r="C220" s="231"/>
      <c r="D220" s="231"/>
      <c r="E220" s="231"/>
    </row>
    <row r="221" spans="1:7">
      <c r="A221" s="231" t="s">
        <v>108</v>
      </c>
      <c r="B221" s="231" t="s">
        <v>109</v>
      </c>
      <c r="C221" s="231"/>
      <c r="D221" s="231"/>
      <c r="E221" s="231"/>
      <c r="G221" s="86"/>
    </row>
    <row r="222" spans="1:7">
      <c r="A222" s="242" t="s">
        <v>2021</v>
      </c>
      <c r="B222" s="242" t="s">
        <v>2017</v>
      </c>
      <c r="C222" s="231"/>
      <c r="D222" s="231"/>
      <c r="E222" s="231"/>
    </row>
    <row r="223" spans="1:7">
      <c r="A223" s="231" t="s">
        <v>1584</v>
      </c>
      <c r="B223" s="231" t="s">
        <v>1585</v>
      </c>
      <c r="C223" s="231"/>
      <c r="D223" s="231"/>
      <c r="E223" s="231"/>
    </row>
    <row r="224" spans="1:7">
      <c r="A224" s="261" t="s">
        <v>2067</v>
      </c>
      <c r="B224" s="261" t="s">
        <v>2068</v>
      </c>
      <c r="C224" s="231"/>
      <c r="D224" s="231"/>
      <c r="E224" s="231"/>
    </row>
    <row r="225" spans="1:5">
      <c r="A225" s="231" t="s">
        <v>110</v>
      </c>
      <c r="B225" s="231" t="s">
        <v>111</v>
      </c>
      <c r="C225" s="231"/>
      <c r="D225" s="231"/>
      <c r="E225" s="231"/>
    </row>
    <row r="226" spans="1:5">
      <c r="A226" s="231" t="s">
        <v>1853</v>
      </c>
      <c r="B226" s="242" t="s">
        <v>1854</v>
      </c>
      <c r="C226" s="231"/>
      <c r="D226" s="231"/>
      <c r="E226" s="231"/>
    </row>
    <row r="227" spans="1:5">
      <c r="A227" s="231" t="s">
        <v>1307</v>
      </c>
      <c r="B227" s="231" t="s">
        <v>1308</v>
      </c>
      <c r="C227" s="231"/>
      <c r="D227" s="231"/>
      <c r="E227" s="231"/>
    </row>
    <row r="228" spans="1:5">
      <c r="A228" s="231" t="s">
        <v>2058</v>
      </c>
      <c r="B228" s="231" t="s">
        <v>2057</v>
      </c>
      <c r="C228" s="231"/>
      <c r="D228" s="231"/>
      <c r="E228" s="231"/>
    </row>
    <row r="229" spans="1:5">
      <c r="A229" s="113" t="s">
        <v>2037</v>
      </c>
      <c r="B229" s="113" t="s">
        <v>1849</v>
      </c>
    </row>
    <row r="230" spans="1:5">
      <c r="A230" s="231" t="s">
        <v>1879</v>
      </c>
      <c r="B230" s="250" t="s">
        <v>1880</v>
      </c>
    </row>
    <row r="231" spans="1:5">
      <c r="A231" s="231" t="s">
        <v>112</v>
      </c>
      <c r="B231" s="231" t="s">
        <v>113</v>
      </c>
    </row>
    <row r="232" spans="1:5">
      <c r="A232" s="231" t="s">
        <v>114</v>
      </c>
      <c r="B232" s="231" t="s">
        <v>115</v>
      </c>
    </row>
    <row r="233" spans="1:5">
      <c r="A233" s="231" t="s">
        <v>2105</v>
      </c>
      <c r="B233" s="231" t="s">
        <v>2106</v>
      </c>
    </row>
    <row r="234" spans="1:5">
      <c r="A234" s="231" t="s">
        <v>117</v>
      </c>
      <c r="B234" s="231" t="s">
        <v>118</v>
      </c>
    </row>
    <row r="235" spans="1:5">
      <c r="A235" s="242" t="s">
        <v>1368</v>
      </c>
      <c r="B235" s="242" t="s">
        <v>2018</v>
      </c>
    </row>
    <row r="236" spans="1:5">
      <c r="A236" s="244" t="s">
        <v>1701</v>
      </c>
      <c r="B236" s="242" t="s">
        <v>1702</v>
      </c>
    </row>
    <row r="237" spans="1:5">
      <c r="A237" s="242" t="s">
        <v>1693</v>
      </c>
      <c r="B237" s="242" t="s">
        <v>1694</v>
      </c>
    </row>
    <row r="238" spans="1:5">
      <c r="A238" s="231" t="s">
        <v>119</v>
      </c>
      <c r="B238" s="231" t="s">
        <v>120</v>
      </c>
    </row>
    <row r="239" spans="1:5">
      <c r="A239" s="231" t="s">
        <v>121</v>
      </c>
      <c r="B239" s="231" t="s">
        <v>122</v>
      </c>
    </row>
    <row r="240" spans="1:5">
      <c r="A240" s="242" t="s">
        <v>1691</v>
      </c>
      <c r="B240" s="242" t="s">
        <v>1692</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1794</v>
      </c>
      <c r="B247" s="231" t="s">
        <v>137</v>
      </c>
    </row>
    <row r="248" spans="1:2">
      <c r="A248" s="244" t="s">
        <v>1709</v>
      </c>
      <c r="B248" s="242" t="s">
        <v>1710</v>
      </c>
    </row>
    <row r="249" spans="1:2">
      <c r="A249" s="242" t="s">
        <v>2019</v>
      </c>
      <c r="B249" s="242" t="s">
        <v>2020</v>
      </c>
    </row>
    <row r="250" spans="1:2">
      <c r="A250" s="244" t="s">
        <v>1869</v>
      </c>
      <c r="B250" s="242" t="s">
        <v>1870</v>
      </c>
    </row>
    <row r="251" spans="1:2">
      <c r="A251" s="231" t="s">
        <v>138</v>
      </c>
      <c r="B251" s="231" t="s">
        <v>139</v>
      </c>
    </row>
    <row r="252" spans="1:2">
      <c r="A252" s="231" t="s">
        <v>1724</v>
      </c>
      <c r="B252" s="231" t="s">
        <v>1725</v>
      </c>
    </row>
    <row r="253" spans="1:2">
      <c r="A253" s="231" t="s">
        <v>1836</v>
      </c>
      <c r="B253" s="231" t="s">
        <v>1837</v>
      </c>
    </row>
    <row r="254" spans="1:2">
      <c r="A254" t="s">
        <v>1649</v>
      </c>
      <c r="B254" t="s">
        <v>1650</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1535</v>
      </c>
      <c r="B259" s="231" t="s">
        <v>1544</v>
      </c>
    </row>
    <row r="260" spans="1:2">
      <c r="A260" s="231" t="s">
        <v>1536</v>
      </c>
      <c r="B260" s="231" t="s">
        <v>1545</v>
      </c>
    </row>
    <row r="261" spans="1:2">
      <c r="A261" s="231" t="s">
        <v>284</v>
      </c>
      <c r="B261" s="231" t="s">
        <v>1492</v>
      </c>
    </row>
    <row r="262" spans="1:2">
      <c r="A262" s="231" t="s">
        <v>285</v>
      </c>
      <c r="B262" s="231" t="s">
        <v>1495</v>
      </c>
    </row>
    <row r="263" spans="1:2">
      <c r="A263" s="262" t="s">
        <v>2071</v>
      </c>
      <c r="B263" s="262" t="s">
        <v>2072</v>
      </c>
    </row>
    <row r="264" spans="1:2">
      <c r="A264" s="231" t="s">
        <v>149</v>
      </c>
      <c r="B264" s="231" t="s">
        <v>150</v>
      </c>
    </row>
    <row r="265" spans="1:2">
      <c r="A265" s="242" t="s">
        <v>2023</v>
      </c>
      <c r="B265" s="242" t="s">
        <v>2024</v>
      </c>
    </row>
    <row r="266" spans="1:2">
      <c r="A266" s="231" t="s">
        <v>1713</v>
      </c>
      <c r="B266" s="231" t="s">
        <v>1714</v>
      </c>
    </row>
    <row r="267" spans="1:2">
      <c r="A267" s="231" t="s">
        <v>152</v>
      </c>
      <c r="B267" s="231" t="s">
        <v>153</v>
      </c>
    </row>
    <row r="268" spans="1:2">
      <c r="A268" s="231" t="s">
        <v>1139</v>
      </c>
      <c r="B268" s="231" t="s">
        <v>1140</v>
      </c>
    </row>
    <row r="269" spans="1:2">
      <c r="A269" s="231" t="s">
        <v>2237</v>
      </c>
      <c r="B269" s="231" t="s">
        <v>1820</v>
      </c>
    </row>
    <row r="270" spans="1:2">
      <c r="A270" s="231" t="s">
        <v>154</v>
      </c>
      <c r="B270" s="231" t="s">
        <v>156</v>
      </c>
    </row>
    <row r="271" spans="1:2">
      <c r="A271" s="231" t="s">
        <v>157</v>
      </c>
      <c r="B271" s="231" t="s">
        <v>158</v>
      </c>
    </row>
    <row r="272" spans="1:2">
      <c r="A272" s="231" t="s">
        <v>159</v>
      </c>
      <c r="B272" s="231" t="s">
        <v>160</v>
      </c>
    </row>
    <row r="273" spans="1:2">
      <c r="A273" s="231" t="s">
        <v>286</v>
      </c>
      <c r="B273" s="231" t="s">
        <v>287</v>
      </c>
    </row>
    <row r="274" spans="1:2">
      <c r="A274" s="231" t="s">
        <v>161</v>
      </c>
      <c r="B274" s="231" t="s">
        <v>162</v>
      </c>
    </row>
    <row r="275" spans="1:2">
      <c r="A275" s="231" t="s">
        <v>163</v>
      </c>
      <c r="B275" s="231" t="s">
        <v>165</v>
      </c>
    </row>
    <row r="276" spans="1:2">
      <c r="A276" s="231" t="s">
        <v>1659</v>
      </c>
      <c r="B276" s="231" t="s">
        <v>1660</v>
      </c>
    </row>
    <row r="277" spans="1:2">
      <c r="A277" s="242" t="s">
        <v>1685</v>
      </c>
      <c r="B277" s="242" t="s">
        <v>1686</v>
      </c>
    </row>
    <row r="278" spans="1:2">
      <c r="A278" s="242" t="s">
        <v>1845</v>
      </c>
      <c r="B278" s="242" t="s">
        <v>1846</v>
      </c>
    </row>
    <row r="279" spans="1:2">
      <c r="A279" s="231" t="s">
        <v>166</v>
      </c>
      <c r="B279" s="231" t="s">
        <v>167</v>
      </c>
    </row>
    <row r="280" spans="1:2">
      <c r="A280" s="242" t="s">
        <v>2025</v>
      </c>
      <c r="B280" s="242" t="s">
        <v>2026</v>
      </c>
    </row>
    <row r="281" spans="1:2">
      <c r="A281" s="231" t="s">
        <v>168</v>
      </c>
      <c r="B281" s="231" t="s">
        <v>169</v>
      </c>
    </row>
    <row r="282" spans="1:2">
      <c r="A282" s="231" t="s">
        <v>1789</v>
      </c>
      <c r="B282" s="231" t="s">
        <v>1790</v>
      </c>
    </row>
    <row r="283" spans="1:2">
      <c r="A283" s="231" t="s">
        <v>170</v>
      </c>
      <c r="B283" s="231" t="s">
        <v>171</v>
      </c>
    </row>
    <row r="284" spans="1:2">
      <c r="A284" s="231" t="s">
        <v>1655</v>
      </c>
      <c r="B284" s="231" t="s">
        <v>1656</v>
      </c>
    </row>
    <row r="285" spans="1:2">
      <c r="A285" s="262" t="s">
        <v>2228</v>
      </c>
      <c r="B285" s="262" t="s">
        <v>2229</v>
      </c>
    </row>
    <row r="286" spans="1:2">
      <c r="A286" s="231" t="s">
        <v>1663</v>
      </c>
      <c r="B286" s="231" t="s">
        <v>1664</v>
      </c>
    </row>
    <row r="287" spans="1:2">
      <c r="A287" s="231" t="s">
        <v>1446</v>
      </c>
      <c r="B287" s="231" t="s">
        <v>1448</v>
      </c>
    </row>
    <row r="288" spans="1:2">
      <c r="A288" s="231" t="s">
        <v>172</v>
      </c>
      <c r="B288" s="231" t="s">
        <v>173</v>
      </c>
    </row>
    <row r="289" spans="1:2">
      <c r="A289" s="231" t="s">
        <v>1515</v>
      </c>
      <c r="B289" s="231" t="s">
        <v>1791</v>
      </c>
    </row>
    <row r="290" spans="1:2">
      <c r="A290" s="231" t="s">
        <v>174</v>
      </c>
      <c r="B290" s="231" t="s">
        <v>175</v>
      </c>
    </row>
    <row r="291" spans="1:2">
      <c r="A291" s="231" t="s">
        <v>176</v>
      </c>
      <c r="B291" s="231" t="s">
        <v>1821</v>
      </c>
    </row>
    <row r="292" spans="1:2">
      <c r="A292" s="262" t="s">
        <v>2125</v>
      </c>
      <c r="B292" s="262" t="s">
        <v>2126</v>
      </c>
    </row>
    <row r="293" spans="1:2">
      <c r="A293" s="231" t="s">
        <v>177</v>
      </c>
      <c r="B293" s="231" t="s">
        <v>178</v>
      </c>
    </row>
    <row r="294" spans="1:2">
      <c r="A294" s="231" t="s">
        <v>179</v>
      </c>
      <c r="B294" s="231" t="s">
        <v>180</v>
      </c>
    </row>
    <row r="295" spans="1:2">
      <c r="A295" s="231" t="s">
        <v>181</v>
      </c>
      <c r="B295" s="231" t="s">
        <v>182</v>
      </c>
    </row>
    <row r="296" spans="1:2">
      <c r="A296" s="231" t="s">
        <v>183</v>
      </c>
      <c r="B296" s="231" t="s">
        <v>184</v>
      </c>
    </row>
    <row r="297" spans="1:2">
      <c r="A297" s="231" t="s">
        <v>1537</v>
      </c>
      <c r="B297" s="231" t="s">
        <v>1546</v>
      </c>
    </row>
    <row r="298" spans="1:2">
      <c r="A298" s="231" t="s">
        <v>186</v>
      </c>
      <c r="B298" s="231" t="s">
        <v>188</v>
      </c>
    </row>
    <row r="299" spans="1:2">
      <c r="A299" s="231" t="s">
        <v>189</v>
      </c>
      <c r="B299" s="231" t="s">
        <v>190</v>
      </c>
    </row>
    <row r="300" spans="1:2">
      <c r="A300" s="231" t="s">
        <v>191</v>
      </c>
      <c r="B300" s="231" t="s">
        <v>193</v>
      </c>
    </row>
    <row r="301" spans="1:2">
      <c r="A301" s="231" t="s">
        <v>2042</v>
      </c>
      <c r="B301" s="231" t="s">
        <v>2043</v>
      </c>
    </row>
    <row r="302" spans="1:2">
      <c r="A302" s="231" t="s">
        <v>194</v>
      </c>
      <c r="B302" s="231" t="s">
        <v>195</v>
      </c>
    </row>
    <row r="303" spans="1:2">
      <c r="A303" s="231" t="s">
        <v>1687</v>
      </c>
      <c r="B303" s="242" t="s">
        <v>1688</v>
      </c>
    </row>
    <row r="304" spans="1:2">
      <c r="A304" s="262" t="s">
        <v>2083</v>
      </c>
      <c r="B304" s="242" t="s">
        <v>2084</v>
      </c>
    </row>
    <row r="305" spans="1:2">
      <c r="A305" s="261" t="s">
        <v>2069</v>
      </c>
      <c r="B305" s="262" t="s">
        <v>2070</v>
      </c>
    </row>
    <row r="306" spans="1:2">
      <c r="A306" s="231" t="s">
        <v>196</v>
      </c>
      <c r="B306" s="231" t="s">
        <v>197</v>
      </c>
    </row>
    <row r="307" spans="1:2">
      <c r="A307" s="231" t="s">
        <v>1792</v>
      </c>
      <c r="B307" s="231" t="s">
        <v>1793</v>
      </c>
    </row>
    <row r="308" spans="1:2">
      <c r="A308" s="231" t="s">
        <v>198</v>
      </c>
      <c r="B308" s="231" t="s">
        <v>199</v>
      </c>
    </row>
    <row r="309" spans="1:2">
      <c r="A309" s="231" t="s">
        <v>244</v>
      </c>
      <c r="B309" s="231" t="s">
        <v>243</v>
      </c>
    </row>
    <row r="310" spans="1:2">
      <c r="A310" s="231" t="s">
        <v>200</v>
      </c>
      <c r="B310" t="s">
        <v>1729</v>
      </c>
    </row>
    <row r="311" spans="1:2">
      <c r="A311" s="231" t="s">
        <v>203</v>
      </c>
      <c r="B311" s="231" t="s">
        <v>204</v>
      </c>
    </row>
    <row r="312" spans="1:2">
      <c r="A312" s="231" t="s">
        <v>1989</v>
      </c>
      <c r="B312" s="231" t="s">
        <v>1990</v>
      </c>
    </row>
    <row r="313" spans="1:2">
      <c r="A313" s="231" t="s">
        <v>205</v>
      </c>
      <c r="B313" s="231" t="s">
        <v>206</v>
      </c>
    </row>
    <row r="314" spans="1:2">
      <c r="A314" s="231" t="s">
        <v>201</v>
      </c>
      <c r="B314" s="231" t="s">
        <v>202</v>
      </c>
    </row>
    <row r="315" spans="1:2">
      <c r="A315" s="231" t="s">
        <v>235</v>
      </c>
      <c r="B315" s="231" t="s">
        <v>236</v>
      </c>
    </row>
    <row r="316" spans="1:2">
      <c r="A316" s="231" t="s">
        <v>207</v>
      </c>
      <c r="B316" s="231" t="s">
        <v>1218</v>
      </c>
    </row>
    <row r="317" spans="1:2">
      <c r="A317" s="231" t="s">
        <v>208</v>
      </c>
      <c r="B317" s="231" t="s">
        <v>209</v>
      </c>
    </row>
    <row r="318" spans="1:2">
      <c r="A318" s="231" t="s">
        <v>1788</v>
      </c>
      <c r="B318" s="231" t="s">
        <v>210</v>
      </c>
    </row>
    <row r="319" spans="1:2">
      <c r="A319" s="242" t="s">
        <v>1689</v>
      </c>
      <c r="B319" s="242" t="s">
        <v>1690</v>
      </c>
    </row>
    <row r="320" spans="1:2">
      <c r="A320" s="231" t="s">
        <v>211</v>
      </c>
      <c r="B320" s="231" t="s">
        <v>212</v>
      </c>
    </row>
    <row r="321" spans="1:2">
      <c r="A321" s="242" t="s">
        <v>2027</v>
      </c>
      <c r="B321" s="242" t="s">
        <v>2028</v>
      </c>
    </row>
    <row r="322" spans="1:2">
      <c r="A322" s="231" t="s">
        <v>213</v>
      </c>
      <c r="B322" s="231" t="s">
        <v>214</v>
      </c>
    </row>
    <row r="323" spans="1:2">
      <c r="A323" s="231" t="s">
        <v>1779</v>
      </c>
      <c r="B323" s="231" t="s">
        <v>1780</v>
      </c>
    </row>
    <row r="324" spans="1:2">
      <c r="A324" s="113" t="s">
        <v>215</v>
      </c>
      <c r="B324" s="113" t="s">
        <v>216</v>
      </c>
    </row>
    <row r="325" spans="1:2">
      <c r="A325" s="244" t="s">
        <v>1711</v>
      </c>
      <c r="B325" s="242" t="s">
        <v>1712</v>
      </c>
    </row>
    <row r="326" spans="1:2">
      <c r="A326" s="113" t="s">
        <v>217</v>
      </c>
      <c r="B326" s="113" t="s">
        <v>218</v>
      </c>
    </row>
    <row r="327" spans="1:2">
      <c r="A327" s="112" t="s">
        <v>1303</v>
      </c>
      <c r="B327" s="113" t="s">
        <v>1304</v>
      </c>
    </row>
    <row r="328" spans="1:2">
      <c r="A328" s="242" t="s">
        <v>2029</v>
      </c>
      <c r="B328" s="242" t="s">
        <v>2030</v>
      </c>
    </row>
    <row r="329" spans="1:2">
      <c r="A329" s="112" t="s">
        <v>1494</v>
      </c>
      <c r="B329" s="113" t="s">
        <v>1493</v>
      </c>
    </row>
    <row r="330" spans="1:2">
      <c r="A330" s="113" t="s">
        <v>225</v>
      </c>
      <c r="B330" s="113" t="s">
        <v>226</v>
      </c>
    </row>
    <row r="331" spans="1:2">
      <c r="A331" s="113" t="s">
        <v>2065</v>
      </c>
      <c r="B331" s="113" t="s">
        <v>2066</v>
      </c>
    </row>
    <row r="332" spans="1:2">
      <c r="A332" s="113" t="s">
        <v>219</v>
      </c>
      <c r="B332" s="113" t="s">
        <v>220</v>
      </c>
    </row>
    <row r="333" spans="1:2">
      <c r="A333" s="231" t="s">
        <v>221</v>
      </c>
      <c r="B333" s="231" t="s">
        <v>222</v>
      </c>
    </row>
    <row r="334" spans="1:2">
      <c r="A334" s="231" t="s">
        <v>1654</v>
      </c>
      <c r="B334" s="231" t="s">
        <v>1666</v>
      </c>
    </row>
    <row r="335" spans="1:2">
      <c r="A335" s="231" t="s">
        <v>1243</v>
      </c>
      <c r="B335" s="231" t="s">
        <v>1877</v>
      </c>
    </row>
    <row r="336" spans="1:2">
      <c r="A336" s="231" t="s">
        <v>223</v>
      </c>
      <c r="B336" s="231" t="s">
        <v>224</v>
      </c>
    </row>
    <row r="337" spans="1:2">
      <c r="A337" s="231" t="s">
        <v>227</v>
      </c>
      <c r="B337" s="231" t="s">
        <v>581</v>
      </c>
    </row>
    <row r="338" spans="1:2">
      <c r="A338" s="231" t="s">
        <v>228</v>
      </c>
      <c r="B338" s="231" t="s">
        <v>229</v>
      </c>
    </row>
    <row r="339" spans="1:2">
      <c r="A339" s="231" t="s">
        <v>230</v>
      </c>
      <c r="B339" s="231" t="s">
        <v>231</v>
      </c>
    </row>
    <row r="340" spans="1:2">
      <c r="A340" s="244" t="s">
        <v>1697</v>
      </c>
      <c r="B340" s="242" t="s">
        <v>1698</v>
      </c>
    </row>
    <row r="341" spans="1:2">
      <c r="A341" s="244" t="s">
        <v>1695</v>
      </c>
      <c r="B341" s="242" t="s">
        <v>1696</v>
      </c>
    </row>
    <row r="342" spans="1:2">
      <c r="A342" s="231" t="s">
        <v>1657</v>
      </c>
      <c r="B342" s="231" t="s">
        <v>1658</v>
      </c>
    </row>
    <row r="343" spans="1:2">
      <c r="A343" s="86" t="s">
        <v>1073</v>
      </c>
      <c r="B343" s="86" t="s">
        <v>1078</v>
      </c>
    </row>
    <row r="344" spans="1:2">
      <c r="A344" s="86" t="s">
        <v>1074</v>
      </c>
      <c r="B344"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102</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Danish_Fund_issuer</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LOJA03</cp:lastModifiedBy>
  <cp:lastPrinted>2016-12-22T18:42:50Z</cp:lastPrinted>
  <dcterms:created xsi:type="dcterms:W3CDTF">2010-06-11T13:43:43Z</dcterms:created>
  <dcterms:modified xsi:type="dcterms:W3CDTF">2017-11-23T15:04:00Z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