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eyFig." sheetId="1" r:id="rId1"/>
    <sheet name="OMRX Weight Report" sheetId="2" r:id="rId2"/>
  </sheets>
  <definedNames/>
  <calcPr fullCalcOnLoad="1"/>
</workbook>
</file>

<file path=xl/sharedStrings.xml><?xml version="1.0" encoding="utf-8"?>
<sst xmlns="http://schemas.openxmlformats.org/spreadsheetml/2006/main" count="223" uniqueCount="87">
  <si>
    <t>OMRX Weights</t>
  </si>
  <si>
    <t/>
  </si>
  <si>
    <t>OMRXTBILL</t>
  </si>
  <si>
    <t>ISIN</t>
  </si>
  <si>
    <t>Weight</t>
  </si>
  <si>
    <t>Market Cap</t>
  </si>
  <si>
    <t>Yield</t>
  </si>
  <si>
    <t>Nom. Amount</t>
  </si>
  <si>
    <t>OMRXTBOND</t>
  </si>
  <si>
    <t>RGKB 1041</t>
  </si>
  <si>
    <t>SE0000412389</t>
  </si>
  <si>
    <t>RGKB 1043</t>
  </si>
  <si>
    <t>SE0000460297</t>
  </si>
  <si>
    <t>RGKB 1045</t>
  </si>
  <si>
    <t>SE0000722852</t>
  </si>
  <si>
    <t>RGKB 1046</t>
  </si>
  <si>
    <t>SE0000909640</t>
  </si>
  <si>
    <t>RGKB 1047</t>
  </si>
  <si>
    <t>SE0001149311</t>
  </si>
  <si>
    <t>RGKB 1048</t>
  </si>
  <si>
    <t>SE0001173709</t>
  </si>
  <si>
    <t>RGKB 1049</t>
  </si>
  <si>
    <t>SE0001250135</t>
  </si>
  <si>
    <t>RGKB 1050</t>
  </si>
  <si>
    <t>SE0001517699</t>
  </si>
  <si>
    <t>OMRXMORT</t>
  </si>
  <si>
    <t>SHYB 1569</t>
  </si>
  <si>
    <t>SE0001182866</t>
  </si>
  <si>
    <t>SHYB 1570</t>
  </si>
  <si>
    <t>SE0001292897</t>
  </si>
  <si>
    <t>SHYB 1571</t>
  </si>
  <si>
    <t>SE0001384769</t>
  </si>
  <si>
    <t>SHYB 1572</t>
  </si>
  <si>
    <t>SE0001384777</t>
  </si>
  <si>
    <t>OMRXREAL</t>
  </si>
  <si>
    <t>RGKB 3001</t>
  </si>
  <si>
    <t>SE0000235434</t>
  </si>
  <si>
    <t>RGKB 3102</t>
  </si>
  <si>
    <t>SE0000317943</t>
  </si>
  <si>
    <t>RGKB 3104</t>
  </si>
  <si>
    <t>SE0000556599</t>
  </si>
  <si>
    <t>RGKB 3105</t>
  </si>
  <si>
    <t>SE0000555955</t>
  </si>
  <si>
    <t>RGKB 3106</t>
  </si>
  <si>
    <t>SE0001517707</t>
  </si>
  <si>
    <t>OMRX-GOVT</t>
  </si>
  <si>
    <t>T-Bond</t>
  </si>
  <si>
    <t>Market Cap Govt</t>
  </si>
  <si>
    <t>OMRX-BOND</t>
  </si>
  <si>
    <t>Mort</t>
  </si>
  <si>
    <t>Market Cap Bond</t>
  </si>
  <si>
    <t>OMRX-TOT</t>
  </si>
  <si>
    <t>Govt</t>
  </si>
  <si>
    <t>Market Cap Tot</t>
  </si>
  <si>
    <t>OMRX key figures</t>
  </si>
  <si>
    <t xml:space="preserve">  </t>
  </si>
  <si>
    <t>Index</t>
  </si>
  <si>
    <t>Duration</t>
  </si>
  <si>
    <t>OMRX-TBILL</t>
  </si>
  <si>
    <t>OMRX-TBOND</t>
  </si>
  <si>
    <t>OMRX-MORT</t>
  </si>
  <si>
    <t>OMRX-O/N</t>
  </si>
  <si>
    <t>OMRX-REAL</t>
  </si>
  <si>
    <t>Return %</t>
  </si>
  <si>
    <t xml:space="preserve">    Return %</t>
  </si>
  <si>
    <t>last month</t>
  </si>
  <si>
    <t>Mortgage bond volumes in OMRXBOND and TOT</t>
  </si>
  <si>
    <t>Mortgage factor:</t>
  </si>
  <si>
    <t>RGKB 1051</t>
  </si>
  <si>
    <t>SE0001811399</t>
  </si>
  <si>
    <t>SHYB 1573</t>
  </si>
  <si>
    <t>SE0001384785</t>
  </si>
  <si>
    <t>RGKB 1052</t>
  </si>
  <si>
    <t>SE0002241083</t>
  </si>
  <si>
    <t>RGKT 0812</t>
  </si>
  <si>
    <t>SE0002269290</t>
  </si>
  <si>
    <t>OMRX-MM</t>
  </si>
  <si>
    <t xml:space="preserve">    since 20071228</t>
  </si>
  <si>
    <t>OMRXMM</t>
  </si>
  <si>
    <t>MM</t>
  </si>
  <si>
    <t>SHYB 1574</t>
  </si>
  <si>
    <t>SE0001384793</t>
  </si>
  <si>
    <t>RGKT 0903</t>
  </si>
  <si>
    <t>SE0002591412</t>
  </si>
  <si>
    <t>RGKT 0901</t>
  </si>
  <si>
    <t>SE0002624957</t>
  </si>
  <si>
    <t>2008-11-12 (November 12, 2008)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</si>
</sst>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,##0.000"/>
    <numFmt numFmtId="182" formatCode="#,##0.00000"/>
    <numFmt numFmtId="183" formatCode="#,##0.00000000"/>
    <numFmt numFmtId="184" formatCode="0.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"/>
    <numFmt numFmtId="191" formatCode="0.00000"/>
    <numFmt numFmtId="192" formatCode="0.000"/>
    <numFmt numFmtId="193" formatCode="0.000000"/>
    <numFmt numFmtId="194" formatCode="0.0000"/>
    <numFmt numFmtId="195" formatCode="#,##0.0000"/>
    <numFmt numFmtId="196" formatCode="#,##0.000000"/>
    <numFmt numFmtId="197" formatCode="#,##0.0"/>
  </numFmts>
  <fonts count="11">
    <font>
      <sz val="10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>
        <color indexed="9"/>
      </right>
      <top style="thin">
        <color indexed="8"/>
      </top>
      <bottom style="thin"/>
    </border>
    <border>
      <left style="thin">
        <color indexed="9"/>
      </left>
      <right style="thin"/>
      <top style="thin">
        <color indexed="8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/>
      <top style="thin">
        <color indexed="9"/>
      </top>
      <bottom style="medium">
        <color indexed="8"/>
      </bottom>
    </border>
    <border>
      <left style="thin"/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>
        <color indexed="9"/>
      </right>
      <top style="thin"/>
      <bottom>
        <color indexed="9"/>
      </bottom>
    </border>
    <border>
      <left style="thin">
        <color indexed="9"/>
      </left>
      <right style="thin"/>
      <top style="thin"/>
      <bottom>
        <color indexed="9"/>
      </bottom>
    </border>
    <border>
      <left style="thin">
        <color indexed="9"/>
      </left>
      <right style="thin"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2" borderId="0" xfId="0" applyFont="1" applyFill="1" applyBorder="1" applyAlignment="1">
      <alignment/>
    </xf>
    <xf numFmtId="180" fontId="5" fillId="2" borderId="0" xfId="0" applyFont="1" applyFill="1" applyBorder="1" applyAlignment="1">
      <alignment/>
    </xf>
    <xf numFmtId="180" fontId="5" fillId="2" borderId="2" xfId="0" applyFont="1" applyFill="1" applyBorder="1" applyAlignment="1">
      <alignment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 quotePrefix="1">
      <alignment horizontal="right"/>
      <protection/>
    </xf>
    <xf numFmtId="0" fontId="1" fillId="2" borderId="4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horizontal="righ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 quotePrefix="1">
      <alignment horizontal="righ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right"/>
      <protection/>
    </xf>
    <xf numFmtId="4" fontId="5" fillId="2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0" borderId="12" xfId="0" applyBorder="1" applyAlignment="1">
      <alignment/>
    </xf>
    <xf numFmtId="180" fontId="0" fillId="0" borderId="12" xfId="0" applyBorder="1" applyAlignment="1">
      <alignment/>
    </xf>
    <xf numFmtId="181" fontId="0" fillId="0" borderId="12" xfId="0" applyBorder="1" applyAlignment="1">
      <alignment/>
    </xf>
    <xf numFmtId="18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9" xfId="0" applyBorder="1" applyAlignment="1">
      <alignment/>
    </xf>
    <xf numFmtId="180" fontId="0" fillId="0" borderId="19" xfId="0" applyBorder="1" applyAlignment="1">
      <alignment/>
    </xf>
    <xf numFmtId="180" fontId="0" fillId="0" borderId="20" xfId="0" applyBorder="1" applyAlignment="1">
      <alignment/>
    </xf>
    <xf numFmtId="0" fontId="5" fillId="2" borderId="21" xfId="0" applyFont="1" applyFill="1" applyBorder="1" applyAlignment="1">
      <alignment/>
    </xf>
    <xf numFmtId="10" fontId="5" fillId="2" borderId="22" xfId="0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0" fontId="6" fillId="2" borderId="23" xfId="0" applyFont="1" applyFill="1" applyBorder="1" applyAlignment="1">
      <alignment/>
    </xf>
    <xf numFmtId="10" fontId="5" fillId="2" borderId="24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2" borderId="24" xfId="0" applyFont="1" applyFill="1" applyBorder="1" applyAlignment="1">
      <alignment/>
    </xf>
    <xf numFmtId="180" fontId="5" fillId="2" borderId="25" xfId="0" applyFont="1" applyFill="1" applyBorder="1" applyAlignment="1">
      <alignment/>
    </xf>
    <xf numFmtId="184" fontId="7" fillId="0" borderId="7" xfId="0" applyNumberFormat="1" applyFont="1" applyFill="1" applyBorder="1" applyAlignment="1">
      <alignment horizontal="left"/>
    </xf>
    <xf numFmtId="181" fontId="0" fillId="0" borderId="26" xfId="0" applyBorder="1" applyAlignment="1">
      <alignment/>
    </xf>
    <xf numFmtId="181" fontId="0" fillId="0" borderId="27" xfId="0" applyBorder="1" applyAlignment="1">
      <alignment/>
    </xf>
    <xf numFmtId="181" fontId="0" fillId="0" borderId="28" xfId="0" applyBorder="1" applyAlignment="1">
      <alignment/>
    </xf>
    <xf numFmtId="4" fontId="5" fillId="2" borderId="0" xfId="0" applyNumberFormat="1" applyFont="1" applyFill="1" applyBorder="1" applyAlignment="1">
      <alignment/>
    </xf>
    <xf numFmtId="181" fontId="0" fillId="0" borderId="29" xfId="0" applyBorder="1" applyAlignment="1">
      <alignment/>
    </xf>
    <xf numFmtId="3" fontId="0" fillId="0" borderId="22" xfId="0" applyNumberFormat="1" applyBorder="1" applyAlignment="1">
      <alignment/>
    </xf>
    <xf numFmtId="182" fontId="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" fontId="5" fillId="2" borderId="0" xfId="0" applyNumberFormat="1" applyFont="1" applyFill="1" applyBorder="1" applyAlignment="1">
      <alignment/>
    </xf>
    <xf numFmtId="180" fontId="0" fillId="0" borderId="30" xfId="0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1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1" fontId="5" fillId="2" borderId="32" xfId="0" applyNumberFormat="1" applyFont="1" applyFill="1" applyBorder="1" applyAlignment="1">
      <alignment/>
    </xf>
    <xf numFmtId="181" fontId="5" fillId="2" borderId="33" xfId="0" applyNumberFormat="1" applyFont="1" applyFill="1" applyBorder="1" applyAlignment="1">
      <alignment/>
    </xf>
    <xf numFmtId="4" fontId="5" fillId="2" borderId="7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5" fillId="2" borderId="22" xfId="0" applyFont="1" applyFill="1" applyBorder="1" applyAlignment="1">
      <alignment/>
    </xf>
    <xf numFmtId="4" fontId="5" fillId="2" borderId="32" xfId="0" applyNumberFormat="1" applyFont="1" applyFill="1" applyBorder="1" applyAlignment="1">
      <alignment/>
    </xf>
    <xf numFmtId="180" fontId="0" fillId="0" borderId="34" xfId="0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81" fontId="0" fillId="0" borderId="35" xfId="0" applyBorder="1" applyAlignment="1">
      <alignment/>
    </xf>
    <xf numFmtId="180" fontId="0" fillId="0" borderId="36" xfId="0" applyBorder="1" applyAlignment="1">
      <alignment/>
    </xf>
    <xf numFmtId="1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0" fontId="0" fillId="0" borderId="38" xfId="0" applyFill="1" applyBorder="1" applyAlignment="1">
      <alignment/>
    </xf>
    <xf numFmtId="180" fontId="0" fillId="0" borderId="38" xfId="0" applyFill="1" applyBorder="1" applyAlignment="1">
      <alignment/>
    </xf>
    <xf numFmtId="180" fontId="0" fillId="0" borderId="39" xfId="0" applyFill="1" applyBorder="1" applyAlignment="1">
      <alignment/>
    </xf>
    <xf numFmtId="4" fontId="5" fillId="2" borderId="6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10" fontId="0" fillId="0" borderId="34" xfId="0" applyBorder="1" applyAlignment="1">
      <alignment/>
    </xf>
    <xf numFmtId="4" fontId="5" fillId="2" borderId="41" xfId="0" applyNumberFormat="1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5" fillId="2" borderId="0" xfId="0" applyNumberFormat="1" applyFont="1" applyFill="1" applyBorder="1" applyAlignment="1">
      <alignment/>
    </xf>
    <xf numFmtId="0" fontId="0" fillId="0" borderId="5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7.421875" style="16" bestFit="1" customWidth="1"/>
    <col min="2" max="2" width="10.8515625" style="16" bestFit="1" customWidth="1"/>
    <col min="3" max="3" width="4.57421875" style="16" customWidth="1"/>
    <col min="4" max="4" width="10.140625" style="16" customWidth="1"/>
    <col min="5" max="5" width="16.421875" style="16" bestFit="1" customWidth="1"/>
    <col min="6" max="6" width="9.00390625" style="16" customWidth="1"/>
    <col min="7" max="16384" width="9.140625" style="16" customWidth="1"/>
  </cols>
  <sheetData>
    <row r="1" spans="1:6" ht="20.25">
      <c r="A1" s="12" t="s">
        <v>54</v>
      </c>
      <c r="B1" s="13"/>
      <c r="C1" s="13"/>
      <c r="D1" s="13"/>
      <c r="E1" s="14"/>
      <c r="F1" s="15"/>
    </row>
    <row r="2" spans="1:6" ht="15">
      <c r="A2" s="94" t="s">
        <v>86</v>
      </c>
      <c r="B2" s="95"/>
      <c r="C2" s="95"/>
      <c r="D2" s="95"/>
      <c r="E2" s="95"/>
      <c r="F2" s="17"/>
    </row>
    <row r="3" spans="1:6" ht="12.75">
      <c r="A3" s="18"/>
      <c r="B3" s="19"/>
      <c r="C3" s="19"/>
      <c r="D3" s="19"/>
      <c r="E3" s="19"/>
      <c r="F3" s="20"/>
    </row>
    <row r="4" spans="1:6" ht="12.75">
      <c r="A4" s="21" t="s">
        <v>55</v>
      </c>
      <c r="B4" s="22" t="s">
        <v>56</v>
      </c>
      <c r="C4" s="22"/>
      <c r="D4" s="22" t="s">
        <v>56</v>
      </c>
      <c r="E4" s="22" t="s">
        <v>57</v>
      </c>
      <c r="F4" s="31" t="s">
        <v>57</v>
      </c>
    </row>
    <row r="5" spans="1:8" ht="12.75">
      <c r="A5" s="23" t="s">
        <v>55</v>
      </c>
      <c r="B5" s="24">
        <v>20081031</v>
      </c>
      <c r="C5" s="24"/>
      <c r="D5" s="25">
        <v>20071228</v>
      </c>
      <c r="E5" s="24">
        <v>20081031</v>
      </c>
      <c r="F5" s="26">
        <v>20081112</v>
      </c>
      <c r="H5" s="63"/>
    </row>
    <row r="6" spans="1:8" ht="12.75">
      <c r="A6" s="27" t="s">
        <v>58</v>
      </c>
      <c r="B6" s="32">
        <v>3055.88637509611</v>
      </c>
      <c r="C6" s="62"/>
      <c r="D6" s="32">
        <v>2949.1021675038</v>
      </c>
      <c r="E6" s="68">
        <v>0.185</v>
      </c>
      <c r="F6" s="67">
        <v>0.163</v>
      </c>
      <c r="H6" s="32"/>
    </row>
    <row r="7" spans="1:8" ht="12.75">
      <c r="A7" s="27" t="s">
        <v>76</v>
      </c>
      <c r="B7" s="32">
        <v>3054.06950491377</v>
      </c>
      <c r="C7" s="62"/>
      <c r="D7" s="59">
        <v>2949.1021675038</v>
      </c>
      <c r="E7" s="68">
        <v>0.207</v>
      </c>
      <c r="F7" s="67">
        <v>0.174</v>
      </c>
      <c r="H7" s="32"/>
    </row>
    <row r="8" spans="1:8" ht="12.75">
      <c r="A8" s="27" t="s">
        <v>59</v>
      </c>
      <c r="B8" s="32">
        <v>5025.25169041082</v>
      </c>
      <c r="C8" s="62"/>
      <c r="D8" s="59">
        <v>4632.574928985</v>
      </c>
      <c r="E8" s="68">
        <v>5.374</v>
      </c>
      <c r="F8" s="67">
        <v>5.339</v>
      </c>
      <c r="H8" s="32"/>
    </row>
    <row r="9" spans="1:8" ht="12.75">
      <c r="A9" s="27" t="s">
        <v>45</v>
      </c>
      <c r="B9" s="32">
        <v>4320.85664563694</v>
      </c>
      <c r="C9" s="62"/>
      <c r="D9" s="59">
        <v>4005.18637930566</v>
      </c>
      <c r="E9" s="66">
        <v>4.256</v>
      </c>
      <c r="F9" s="67">
        <v>3.892</v>
      </c>
      <c r="H9" s="32"/>
    </row>
    <row r="10" spans="1:8" ht="12.75">
      <c r="A10" s="27" t="s">
        <v>60</v>
      </c>
      <c r="B10" s="32">
        <v>4510.00896114408</v>
      </c>
      <c r="C10" s="62"/>
      <c r="D10" s="59">
        <v>4290.37461922268</v>
      </c>
      <c r="E10" s="68">
        <v>2.18</v>
      </c>
      <c r="F10" s="67">
        <v>2.157</v>
      </c>
      <c r="H10" s="32"/>
    </row>
    <row r="11" spans="1:8" ht="12.75">
      <c r="A11" s="27" t="s">
        <v>48</v>
      </c>
      <c r="B11" s="32">
        <v>4691.50087274671</v>
      </c>
      <c r="C11" s="62"/>
      <c r="D11" s="59">
        <v>4415.40976173557</v>
      </c>
      <c r="E11" s="66">
        <v>3.214</v>
      </c>
      <c r="F11" s="67">
        <v>3.186</v>
      </c>
      <c r="H11" s="32"/>
    </row>
    <row r="12" spans="1:8" ht="12.75">
      <c r="A12" s="27" t="s">
        <v>51</v>
      </c>
      <c r="B12" s="32">
        <v>4436.81056783715</v>
      </c>
      <c r="C12" s="62"/>
      <c r="D12" s="59">
        <v>4179.15559454113</v>
      </c>
      <c r="E12" s="68">
        <v>2.967</v>
      </c>
      <c r="F12" s="67">
        <v>2.849</v>
      </c>
      <c r="H12" s="32"/>
    </row>
    <row r="13" spans="1:8" ht="12.75">
      <c r="A13" s="27" t="s">
        <v>61</v>
      </c>
      <c r="B13" s="32">
        <v>3110.5929950538</v>
      </c>
      <c r="C13" s="62"/>
      <c r="D13" s="59">
        <v>2996.03338561541</v>
      </c>
      <c r="E13" s="66"/>
      <c r="F13" s="67"/>
      <c r="H13" s="107"/>
    </row>
    <row r="14" spans="1:8" ht="12.75">
      <c r="A14" s="6" t="s">
        <v>62</v>
      </c>
      <c r="B14" s="93">
        <v>4702.93087775432</v>
      </c>
      <c r="C14" s="49"/>
      <c r="D14" s="76">
        <v>4589.00957643513</v>
      </c>
      <c r="E14" s="69">
        <v>8.971</v>
      </c>
      <c r="F14" s="70">
        <v>8.938</v>
      </c>
      <c r="H14" s="64"/>
    </row>
    <row r="15" spans="1:8" ht="12.75">
      <c r="A15" s="7"/>
      <c r="B15" s="8"/>
      <c r="C15" s="8"/>
      <c r="D15" s="8"/>
      <c r="E15" s="8"/>
      <c r="F15" s="9"/>
      <c r="H15" s="63"/>
    </row>
    <row r="16" spans="1:4" ht="12.75">
      <c r="A16" s="10" t="s">
        <v>55</v>
      </c>
      <c r="B16" s="22" t="s">
        <v>63</v>
      </c>
      <c r="C16" s="22"/>
      <c r="D16" s="11" t="s">
        <v>64</v>
      </c>
    </row>
    <row r="17" spans="1:6" ht="12.75">
      <c r="A17" s="27" t="s">
        <v>55</v>
      </c>
      <c r="B17" s="25" t="s">
        <v>65</v>
      </c>
      <c r="C17" s="25"/>
      <c r="D17" s="26" t="s">
        <v>77</v>
      </c>
      <c r="F17" s="63"/>
    </row>
    <row r="18" spans="1:8" ht="12.75">
      <c r="A18" s="10" t="s">
        <v>58</v>
      </c>
      <c r="B18" s="89">
        <v>0.49408149720702177</v>
      </c>
      <c r="C18" s="89"/>
      <c r="D18" s="72">
        <v>3.6209056698328856</v>
      </c>
      <c r="F18" s="64"/>
      <c r="G18" s="64"/>
      <c r="H18" s="64"/>
    </row>
    <row r="19" spans="1:8" ht="12.75">
      <c r="A19" s="27" t="s">
        <v>76</v>
      </c>
      <c r="B19" s="64">
        <v>0.5393392805348673</v>
      </c>
      <c r="C19" s="64"/>
      <c r="D19" s="73">
        <v>3.5592980998287116</v>
      </c>
      <c r="F19" s="64"/>
      <c r="G19" s="64"/>
      <c r="H19" s="64"/>
    </row>
    <row r="20" spans="1:8" ht="12.75">
      <c r="A20" s="27" t="s">
        <v>59</v>
      </c>
      <c r="B20" s="64">
        <v>2.8038309277298223</v>
      </c>
      <c r="C20" s="64"/>
      <c r="D20" s="73">
        <v>8.47642547493248</v>
      </c>
      <c r="F20" s="64"/>
      <c r="G20" s="64"/>
      <c r="H20" s="64"/>
    </row>
    <row r="21" spans="1:8" ht="12.75">
      <c r="A21" s="27" t="s">
        <v>45</v>
      </c>
      <c r="B21" s="64">
        <v>2.347211993255649</v>
      </c>
      <c r="C21" s="64"/>
      <c r="D21" s="73">
        <v>7.881537497538482</v>
      </c>
      <c r="F21" s="64"/>
      <c r="G21" s="64"/>
      <c r="H21" s="64"/>
    </row>
    <row r="22" spans="1:8" ht="12.75">
      <c r="A22" s="27" t="s">
        <v>60</v>
      </c>
      <c r="B22" s="64">
        <v>3.158117096316393</v>
      </c>
      <c r="C22" s="64"/>
      <c r="D22" s="73">
        <v>5.119234598707201</v>
      </c>
      <c r="F22" s="64"/>
      <c r="G22" s="64"/>
      <c r="H22" s="64"/>
    </row>
    <row r="23" spans="1:8" ht="12.75">
      <c r="A23" s="27" t="s">
        <v>48</v>
      </c>
      <c r="B23" s="64">
        <v>3.0466799222374386</v>
      </c>
      <c r="C23" s="64"/>
      <c r="D23" s="73">
        <v>6.252898958637454</v>
      </c>
      <c r="F23" s="64"/>
      <c r="G23" s="64"/>
      <c r="H23" s="64"/>
    </row>
    <row r="24" spans="1:8" ht="12.75">
      <c r="A24" s="27" t="s">
        <v>51</v>
      </c>
      <c r="B24" s="64">
        <v>2.8359690034325924</v>
      </c>
      <c r="C24" s="64"/>
      <c r="D24" s="73">
        <v>6.165240021993257</v>
      </c>
      <c r="F24" s="64"/>
      <c r="G24" s="64"/>
      <c r="H24" s="64"/>
    </row>
    <row r="25" spans="1:8" ht="12.75">
      <c r="A25" s="27" t="s">
        <v>61</v>
      </c>
      <c r="B25" s="64">
        <v>0.397550878260744</v>
      </c>
      <c r="C25" s="64"/>
      <c r="D25" s="73">
        <v>3.823709374815887</v>
      </c>
      <c r="F25" s="64"/>
      <c r="G25" s="64"/>
      <c r="H25" s="64"/>
    </row>
    <row r="26" spans="1:8" ht="12.75">
      <c r="A26" s="6" t="s">
        <v>62</v>
      </c>
      <c r="B26" s="71">
        <v>-1.3683634486385765</v>
      </c>
      <c r="C26" s="71"/>
      <c r="D26" s="74">
        <v>2.4824812287205456</v>
      </c>
      <c r="F26" s="64"/>
      <c r="G26" s="64"/>
      <c r="H26" s="64"/>
    </row>
    <row r="30" ht="12.75">
      <c r="B30" s="64"/>
    </row>
    <row r="31" ht="12.75">
      <c r="B31" s="64"/>
    </row>
    <row r="32" ht="12.75">
      <c r="B32" s="64"/>
    </row>
    <row r="33" ht="12.75">
      <c r="B33" s="64"/>
    </row>
    <row r="34" ht="12.75">
      <c r="B34" s="64"/>
    </row>
    <row r="35" ht="12.75">
      <c r="B35" s="64"/>
    </row>
    <row r="36" ht="12.75">
      <c r="B36" s="64"/>
    </row>
    <row r="37" ht="12.75">
      <c r="B37" s="64"/>
    </row>
    <row r="38" ht="12.75">
      <c r="B38" s="64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1" sqref="A1:F1"/>
    </sheetView>
  </sheetViews>
  <sheetFormatPr defaultColWidth="9.140625" defaultRowHeight="12.75"/>
  <cols>
    <col min="1" max="1" width="13.140625" style="0" customWidth="1"/>
    <col min="2" max="2" width="19.28125" style="0" customWidth="1"/>
    <col min="4" max="4" width="18.8515625" style="0" customWidth="1"/>
    <col min="5" max="5" width="9.57421875" style="0" customWidth="1"/>
    <col min="6" max="6" width="20.140625" style="0" customWidth="1"/>
  </cols>
  <sheetData>
    <row r="1" spans="1:6" ht="20.25">
      <c r="A1" s="102" t="s">
        <v>0</v>
      </c>
      <c r="B1" s="102"/>
      <c r="C1" s="102"/>
      <c r="D1" s="102"/>
      <c r="E1" s="102"/>
      <c r="F1" s="102"/>
    </row>
    <row r="2" spans="1:6" ht="15">
      <c r="A2" s="103" t="s">
        <v>86</v>
      </c>
      <c r="B2" s="103"/>
      <c r="C2" s="103"/>
      <c r="D2" s="103"/>
      <c r="E2" s="103"/>
      <c r="F2" s="103"/>
    </row>
    <row r="3" spans="1:6" ht="12.75">
      <c r="A3" s="104" t="s">
        <v>1</v>
      </c>
      <c r="B3" s="104"/>
      <c r="C3" s="104"/>
      <c r="D3" s="104"/>
      <c r="E3" s="104"/>
      <c r="F3" s="104"/>
    </row>
    <row r="4" spans="1:6" ht="12.75">
      <c r="A4" s="34" t="s">
        <v>2</v>
      </c>
      <c r="B4" s="35" t="s">
        <v>3</v>
      </c>
      <c r="C4" s="35" t="s">
        <v>4</v>
      </c>
      <c r="D4" s="35" t="s">
        <v>5</v>
      </c>
      <c r="E4" s="35" t="s">
        <v>6</v>
      </c>
      <c r="F4" s="36" t="s">
        <v>7</v>
      </c>
    </row>
    <row r="5" spans="1:6" ht="13.5" thickBot="1">
      <c r="A5" s="97" t="s">
        <v>1</v>
      </c>
      <c r="B5" s="97"/>
      <c r="C5" s="97"/>
      <c r="D5" s="97"/>
      <c r="E5" s="97"/>
      <c r="F5" s="97"/>
    </row>
    <row r="6" spans="1:6" ht="12.75">
      <c r="A6" s="37" t="s">
        <v>74</v>
      </c>
      <c r="B6" s="33" t="s">
        <v>75</v>
      </c>
      <c r="C6" s="38">
        <v>0.5948159879304246</v>
      </c>
      <c r="D6" s="39">
        <v>73271761233</v>
      </c>
      <c r="E6" s="40">
        <v>3.4</v>
      </c>
      <c r="F6" s="41">
        <v>73507045000</v>
      </c>
    </row>
    <row r="7" spans="1:6" ht="12.75">
      <c r="A7" s="37" t="s">
        <v>84</v>
      </c>
      <c r="B7" s="33" t="s">
        <v>85</v>
      </c>
      <c r="C7" s="38">
        <v>0.20253125348776618</v>
      </c>
      <c r="D7" s="39">
        <v>24948592420</v>
      </c>
      <c r="E7" s="40">
        <v>3.175</v>
      </c>
      <c r="F7" s="41">
        <v>25100415000</v>
      </c>
    </row>
    <row r="8" spans="1:6" ht="12.75">
      <c r="A8" s="37" t="s">
        <v>82</v>
      </c>
      <c r="B8" s="33" t="s">
        <v>83</v>
      </c>
      <c r="C8" s="38">
        <v>0.20265275858180926</v>
      </c>
      <c r="D8" s="39">
        <v>24963559893</v>
      </c>
      <c r="E8" s="40">
        <v>2.975</v>
      </c>
      <c r="F8" s="41">
        <v>25221430000</v>
      </c>
    </row>
    <row r="9" spans="1:6" ht="12.75">
      <c r="A9" s="42"/>
      <c r="B9" s="43" t="s">
        <v>1</v>
      </c>
      <c r="C9" s="44">
        <f>SUM(C6:C8)</f>
        <v>1</v>
      </c>
      <c r="D9" s="45">
        <f>SUM(D6:D8)</f>
        <v>123183913546</v>
      </c>
      <c r="E9" s="43" t="s">
        <v>1</v>
      </c>
      <c r="F9" s="46">
        <f>SUM(F6:F8)</f>
        <v>123828890000</v>
      </c>
    </row>
    <row r="10" spans="1:6" ht="12.75">
      <c r="A10" s="90"/>
      <c r="B10" s="91"/>
      <c r="C10" s="92"/>
      <c r="D10" s="77"/>
      <c r="E10" s="91"/>
      <c r="F10" s="82"/>
    </row>
    <row r="11" spans="1:6" ht="12.75">
      <c r="A11" s="78" t="s">
        <v>78</v>
      </c>
      <c r="B11" s="79" t="s">
        <v>3</v>
      </c>
      <c r="C11" s="79" t="s">
        <v>4</v>
      </c>
      <c r="D11" s="79" t="s">
        <v>5</v>
      </c>
      <c r="E11" s="79" t="s">
        <v>6</v>
      </c>
      <c r="F11" s="80" t="s">
        <v>7</v>
      </c>
    </row>
    <row r="12" spans="1:6" ht="13.5" thickBot="1">
      <c r="A12" s="96" t="s">
        <v>1</v>
      </c>
      <c r="B12" s="97"/>
      <c r="C12" s="97"/>
      <c r="D12" s="97"/>
      <c r="E12" s="97"/>
      <c r="F12" s="98"/>
    </row>
    <row r="13" spans="1:6" ht="12.75">
      <c r="A13" s="83" t="s">
        <v>11</v>
      </c>
      <c r="B13" s="83" t="s">
        <v>12</v>
      </c>
      <c r="C13" s="38">
        <v>0.3430275460910716</v>
      </c>
      <c r="D13" s="39">
        <v>64318489048</v>
      </c>
      <c r="E13" s="40">
        <v>3.225</v>
      </c>
      <c r="F13" s="41">
        <v>61661955000</v>
      </c>
    </row>
    <row r="14" spans="1:6" ht="12.75">
      <c r="A14" s="83" t="s">
        <v>74</v>
      </c>
      <c r="B14" s="83" t="s">
        <v>75</v>
      </c>
      <c r="C14" s="38">
        <v>0.39077771921491455</v>
      </c>
      <c r="D14" s="39">
        <v>73271761233</v>
      </c>
      <c r="E14" s="40">
        <v>3.4</v>
      </c>
      <c r="F14" s="41">
        <v>73507045000</v>
      </c>
    </row>
    <row r="15" spans="1:6" ht="12.75">
      <c r="A15" s="83" t="s">
        <v>84</v>
      </c>
      <c r="B15" s="83" t="s">
        <v>85</v>
      </c>
      <c r="C15" s="38">
        <v>0.13305745459710894</v>
      </c>
      <c r="D15" s="39">
        <v>24948592420</v>
      </c>
      <c r="E15" s="40">
        <v>3.175</v>
      </c>
      <c r="F15" s="41">
        <v>25100415000</v>
      </c>
    </row>
    <row r="16" spans="1:6" ht="12.75">
      <c r="A16" s="83" t="s">
        <v>82</v>
      </c>
      <c r="B16" s="83" t="s">
        <v>83</v>
      </c>
      <c r="C16" s="38">
        <v>0.13313728009690487</v>
      </c>
      <c r="D16" s="39">
        <v>24963559893</v>
      </c>
      <c r="E16" s="40">
        <v>2.975</v>
      </c>
      <c r="F16" s="41">
        <v>25221430000</v>
      </c>
    </row>
    <row r="17" spans="1:6" ht="12.75">
      <c r="A17" s="84"/>
      <c r="B17" s="85" t="s">
        <v>1</v>
      </c>
      <c r="C17" s="86">
        <f>SUM(C13:C16)</f>
        <v>0.9999999999999999</v>
      </c>
      <c r="D17" s="87">
        <f>SUM(D13:D16)</f>
        <v>187502402594</v>
      </c>
      <c r="E17" s="85" t="s">
        <v>1</v>
      </c>
      <c r="F17" s="88">
        <f>SUM(F13:F16)</f>
        <v>185490845000</v>
      </c>
    </row>
    <row r="18" spans="1:6" ht="12.75">
      <c r="A18" s="105"/>
      <c r="B18" s="105" t="s">
        <v>0</v>
      </c>
      <c r="C18" s="105" t="s">
        <v>0</v>
      </c>
      <c r="D18" s="105" t="s">
        <v>0</v>
      </c>
      <c r="E18" s="105" t="s">
        <v>0</v>
      </c>
      <c r="F18" s="105" t="s">
        <v>0</v>
      </c>
    </row>
    <row r="19" spans="1:6" ht="12.75">
      <c r="A19" s="34" t="s">
        <v>8</v>
      </c>
      <c r="B19" s="35" t="s">
        <v>3</v>
      </c>
      <c r="C19" s="35" t="s">
        <v>4</v>
      </c>
      <c r="D19" s="35" t="s">
        <v>5</v>
      </c>
      <c r="E19" s="35" t="s">
        <v>6</v>
      </c>
      <c r="F19" s="36" t="s">
        <v>7</v>
      </c>
    </row>
    <row r="20" spans="1:6" ht="13.5" thickBot="1">
      <c r="A20" s="97" t="s">
        <v>1</v>
      </c>
      <c r="B20" s="97"/>
      <c r="C20" s="97"/>
      <c r="D20" s="97"/>
      <c r="E20" s="97"/>
      <c r="F20" s="97"/>
    </row>
    <row r="21" spans="1:6" ht="12.75">
      <c r="A21" s="37" t="s">
        <v>9</v>
      </c>
      <c r="B21" s="33" t="s">
        <v>10</v>
      </c>
      <c r="C21" s="38">
        <v>0.14742471329431311</v>
      </c>
      <c r="D21" s="39">
        <v>71034960281</v>
      </c>
      <c r="E21" s="40">
        <v>3.045</v>
      </c>
      <c r="F21" s="41">
        <v>58251280000</v>
      </c>
    </row>
    <row r="22" spans="1:6" ht="12.75">
      <c r="A22" s="37" t="s">
        <v>13</v>
      </c>
      <c r="B22" s="33" t="s">
        <v>14</v>
      </c>
      <c r="C22" s="38">
        <v>0.10995342902844912</v>
      </c>
      <c r="D22" s="39">
        <v>52979838246</v>
      </c>
      <c r="E22" s="40">
        <v>2.53</v>
      </c>
      <c r="F22" s="41">
        <v>48354085000</v>
      </c>
    </row>
    <row r="23" spans="1:6" ht="12.75">
      <c r="A23" s="37" t="s">
        <v>15</v>
      </c>
      <c r="B23" s="33" t="s">
        <v>16</v>
      </c>
      <c r="C23" s="38">
        <v>0.13094070362394705</v>
      </c>
      <c r="D23" s="39">
        <v>63092323351</v>
      </c>
      <c r="E23" s="40">
        <v>2.835</v>
      </c>
      <c r="F23" s="41">
        <v>57225040000</v>
      </c>
    </row>
    <row r="24" spans="1:6" ht="12.75">
      <c r="A24" s="37" t="s">
        <v>17</v>
      </c>
      <c r="B24" s="33" t="s">
        <v>18</v>
      </c>
      <c r="C24" s="38">
        <v>0.12916665568196112</v>
      </c>
      <c r="D24" s="39">
        <v>62237518059</v>
      </c>
      <c r="E24" s="40">
        <v>3.615</v>
      </c>
      <c r="F24" s="41">
        <v>52701280000</v>
      </c>
    </row>
    <row r="25" spans="1:6" ht="12.75">
      <c r="A25" s="37" t="s">
        <v>19</v>
      </c>
      <c r="B25" s="33" t="s">
        <v>20</v>
      </c>
      <c r="C25" s="38">
        <v>0.11577961549979227</v>
      </c>
      <c r="D25" s="39">
        <v>55787121471</v>
      </c>
      <c r="E25" s="40">
        <v>2.58</v>
      </c>
      <c r="F25" s="41">
        <v>53000810000</v>
      </c>
    </row>
    <row r="26" spans="1:6" ht="12.75">
      <c r="A26" s="37" t="s">
        <v>21</v>
      </c>
      <c r="B26" s="33" t="s">
        <v>22</v>
      </c>
      <c r="C26" s="38">
        <v>0.08810811406680275</v>
      </c>
      <c r="D26" s="39">
        <v>42453915923</v>
      </c>
      <c r="E26" s="40">
        <v>3.205</v>
      </c>
      <c r="F26" s="41">
        <v>38991115000</v>
      </c>
    </row>
    <row r="27" spans="1:6" ht="12.75">
      <c r="A27" s="37" t="s">
        <v>23</v>
      </c>
      <c r="B27" s="33" t="s">
        <v>24</v>
      </c>
      <c r="C27" s="38">
        <v>0.085162196453911</v>
      </c>
      <c r="D27" s="39">
        <v>41034458249</v>
      </c>
      <c r="E27" s="40">
        <v>3.315</v>
      </c>
      <c r="F27" s="41">
        <v>41488900000</v>
      </c>
    </row>
    <row r="28" spans="1:6" ht="12.75">
      <c r="A28" s="37" t="s">
        <v>68</v>
      </c>
      <c r="B28" s="33" t="s">
        <v>69</v>
      </c>
      <c r="C28" s="38">
        <v>0.107435991048657</v>
      </c>
      <c r="D28" s="39">
        <v>51766838723</v>
      </c>
      <c r="E28" s="40">
        <v>3.41</v>
      </c>
      <c r="F28" s="41">
        <v>50025775000</v>
      </c>
    </row>
    <row r="29" spans="1:6" ht="12.75">
      <c r="A29" s="37" t="s">
        <v>72</v>
      </c>
      <c r="B29" s="33" t="s">
        <v>73</v>
      </c>
      <c r="C29" s="38">
        <v>0.08602858130216655</v>
      </c>
      <c r="D29" s="39">
        <v>41451916163</v>
      </c>
      <c r="E29" s="40">
        <v>3.52</v>
      </c>
      <c r="F29" s="41">
        <v>38004545000</v>
      </c>
    </row>
    <row r="30" spans="1:6" ht="12.75">
      <c r="A30" s="42"/>
      <c r="B30" s="43" t="s">
        <v>1</v>
      </c>
      <c r="C30" s="44">
        <f>SUM(C21:C29)</f>
        <v>0.9999999999999999</v>
      </c>
      <c r="D30" s="45">
        <f>SUM(D21:D29)</f>
        <v>481838890466</v>
      </c>
      <c r="E30" s="43" t="s">
        <v>1</v>
      </c>
      <c r="F30" s="46">
        <f>SUM(F21:F29)</f>
        <v>438042830000</v>
      </c>
    </row>
    <row r="31" spans="1:6" ht="12.75">
      <c r="A31" s="105"/>
      <c r="B31" s="105" t="s">
        <v>0</v>
      </c>
      <c r="C31" s="105" t="s">
        <v>0</v>
      </c>
      <c r="D31" s="105" t="s">
        <v>0</v>
      </c>
      <c r="E31" s="105" t="s">
        <v>0</v>
      </c>
      <c r="F31" s="105" t="s">
        <v>0</v>
      </c>
    </row>
    <row r="32" spans="1:6" ht="12.75">
      <c r="A32" s="34" t="s">
        <v>25</v>
      </c>
      <c r="B32" s="35" t="s">
        <v>3</v>
      </c>
      <c r="C32" s="35" t="s">
        <v>4</v>
      </c>
      <c r="D32" s="35" t="s">
        <v>5</v>
      </c>
      <c r="E32" s="35" t="s">
        <v>6</v>
      </c>
      <c r="F32" s="36" t="s">
        <v>7</v>
      </c>
    </row>
    <row r="33" spans="1:6" ht="13.5" thickBot="1">
      <c r="A33" s="97" t="s">
        <v>1</v>
      </c>
      <c r="B33" s="97"/>
      <c r="C33" s="97"/>
      <c r="D33" s="97"/>
      <c r="E33" s="97"/>
      <c r="F33" s="97"/>
    </row>
    <row r="34" spans="1:6" ht="12.75">
      <c r="A34" s="37" t="s">
        <v>26</v>
      </c>
      <c r="B34" s="33" t="s">
        <v>27</v>
      </c>
      <c r="C34" s="38">
        <v>0.2593779455377245</v>
      </c>
      <c r="D34" s="39">
        <v>66416447250</v>
      </c>
      <c r="E34" s="40">
        <v>3.725</v>
      </c>
      <c r="F34" s="41">
        <v>61587000000</v>
      </c>
    </row>
    <row r="35" spans="1:6" ht="12.75">
      <c r="A35" s="37" t="s">
        <v>28</v>
      </c>
      <c r="B35" s="33" t="s">
        <v>29</v>
      </c>
      <c r="C35" s="38">
        <v>0.29970474523732077</v>
      </c>
      <c r="D35" s="39">
        <v>76742547873</v>
      </c>
      <c r="E35" s="40">
        <v>3.91</v>
      </c>
      <c r="F35" s="41">
        <v>73366000000</v>
      </c>
    </row>
    <row r="36" spans="1:6" ht="12.75">
      <c r="A36" s="37" t="s">
        <v>30</v>
      </c>
      <c r="B36" s="33" t="s">
        <v>31</v>
      </c>
      <c r="C36" s="38">
        <v>0.15731706338396792</v>
      </c>
      <c r="D36" s="39">
        <v>40282686410</v>
      </c>
      <c r="E36" s="40">
        <v>4.015</v>
      </c>
      <c r="F36" s="41">
        <v>37563000000</v>
      </c>
    </row>
    <row r="37" spans="1:6" ht="12.75">
      <c r="A37" s="37" t="s">
        <v>32</v>
      </c>
      <c r="B37" s="33" t="s">
        <v>33</v>
      </c>
      <c r="C37" s="38">
        <v>0.12350271629711276</v>
      </c>
      <c r="D37" s="39">
        <v>31624167680</v>
      </c>
      <c r="E37" s="40">
        <v>4.18</v>
      </c>
      <c r="F37" s="41">
        <v>28896000000</v>
      </c>
    </row>
    <row r="38" spans="1:6" ht="12.75">
      <c r="A38" s="37" t="s">
        <v>70</v>
      </c>
      <c r="B38" s="33" t="s">
        <v>71</v>
      </c>
      <c r="C38" s="38">
        <v>0.11565045877213388</v>
      </c>
      <c r="D38" s="39">
        <v>29613514667</v>
      </c>
      <c r="E38" s="40">
        <v>4.345</v>
      </c>
      <c r="F38" s="41">
        <v>26560000000</v>
      </c>
    </row>
    <row r="39" spans="1:6" ht="12.75">
      <c r="A39" s="37" t="s">
        <v>80</v>
      </c>
      <c r="B39" s="33" t="s">
        <v>81</v>
      </c>
      <c r="C39" s="38">
        <v>0.04444707077174021</v>
      </c>
      <c r="D39" s="39">
        <v>11381139307</v>
      </c>
      <c r="E39" s="40">
        <v>4.47</v>
      </c>
      <c r="F39" s="41">
        <v>10592000000</v>
      </c>
    </row>
    <row r="40" spans="1:6" ht="12.75">
      <c r="A40" s="42"/>
      <c r="B40" s="43" t="s">
        <v>1</v>
      </c>
      <c r="C40" s="44">
        <f>SUM(C34:C39)</f>
        <v>1</v>
      </c>
      <c r="D40" s="45">
        <f>SUM(D34:D39)</f>
        <v>256060503187</v>
      </c>
      <c r="E40" s="43" t="s">
        <v>1</v>
      </c>
      <c r="F40" s="46">
        <f>SUM(F34:F39)</f>
        <v>238564000000</v>
      </c>
    </row>
    <row r="41" spans="1:6" ht="12.75">
      <c r="A41" s="90"/>
      <c r="B41" s="91"/>
      <c r="C41" s="92"/>
      <c r="D41" s="77"/>
      <c r="E41" s="91"/>
      <c r="F41" s="82"/>
    </row>
    <row r="42" spans="1:6" ht="12.75">
      <c r="A42" s="99"/>
      <c r="B42" s="100" t="s">
        <v>0</v>
      </c>
      <c r="C42" s="100" t="s">
        <v>0</v>
      </c>
      <c r="D42" s="100" t="s">
        <v>0</v>
      </c>
      <c r="E42" s="100" t="s">
        <v>0</v>
      </c>
      <c r="F42" s="101" t="s">
        <v>0</v>
      </c>
    </row>
    <row r="43" spans="1:6" ht="12.75">
      <c r="A43" s="1" t="s">
        <v>66</v>
      </c>
      <c r="B43" s="2"/>
      <c r="C43" s="3"/>
      <c r="D43" s="4"/>
      <c r="E43" s="2"/>
      <c r="F43" s="5"/>
    </row>
    <row r="44" spans="1:6" ht="12.75">
      <c r="A44" s="50" t="s">
        <v>67</v>
      </c>
      <c r="B44" s="55">
        <v>3.93256736</v>
      </c>
      <c r="C44" s="51"/>
      <c r="D44" s="52"/>
      <c r="E44" s="53"/>
      <c r="F44" s="54"/>
    </row>
    <row r="45" spans="1:6" ht="12.75">
      <c r="A45" s="28"/>
      <c r="B45" s="29" t="s">
        <v>3</v>
      </c>
      <c r="C45" s="29"/>
      <c r="D45" s="35" t="s">
        <v>5</v>
      </c>
      <c r="E45" s="35" t="s">
        <v>6</v>
      </c>
      <c r="F45" s="30" t="s">
        <v>7</v>
      </c>
    </row>
    <row r="46" spans="1:6" ht="13.5" customHeight="1" thickBot="1">
      <c r="A46" s="56" t="s">
        <v>1</v>
      </c>
      <c r="B46" s="57"/>
      <c r="C46" s="57"/>
      <c r="D46" s="57"/>
      <c r="E46" s="57"/>
      <c r="F46" s="58"/>
    </row>
    <row r="47" spans="1:6" ht="12.75">
      <c r="A47" s="37" t="s">
        <v>26</v>
      </c>
      <c r="B47" s="33" t="s">
        <v>27</v>
      </c>
      <c r="C47" s="60"/>
      <c r="D47" s="39">
        <v>261187152623</v>
      </c>
      <c r="E47" s="40">
        <v>3.725</v>
      </c>
      <c r="F47" s="41">
        <v>242195026000.32</v>
      </c>
    </row>
    <row r="48" spans="1:6" ht="12.75">
      <c r="A48" s="37" t="s">
        <v>28</v>
      </c>
      <c r="B48" s="33" t="s">
        <v>29</v>
      </c>
      <c r="C48" s="60"/>
      <c r="D48" s="39">
        <v>301795238890</v>
      </c>
      <c r="E48" s="40">
        <v>3.91</v>
      </c>
      <c r="F48" s="41">
        <v>288516736933.76</v>
      </c>
    </row>
    <row r="49" spans="1:6" ht="12.75">
      <c r="A49" s="37" t="s">
        <v>30</v>
      </c>
      <c r="B49" s="33" t="s">
        <v>31</v>
      </c>
      <c r="C49" s="60"/>
      <c r="D49" s="39">
        <v>158414377749</v>
      </c>
      <c r="E49" s="40">
        <v>4.015</v>
      </c>
      <c r="F49" s="41">
        <v>147719027743.68</v>
      </c>
    </row>
    <row r="50" spans="1:6" ht="12.75">
      <c r="A50" s="37" t="s">
        <v>32</v>
      </c>
      <c r="B50" s="33" t="s">
        <v>33</v>
      </c>
      <c r="C50" s="60"/>
      <c r="D50" s="39">
        <v>124364169606</v>
      </c>
      <c r="E50" s="40">
        <v>4.18</v>
      </c>
      <c r="F50" s="41">
        <v>113635466434.56</v>
      </c>
    </row>
    <row r="51" spans="1:6" ht="12.75">
      <c r="A51" s="37" t="s">
        <v>70</v>
      </c>
      <c r="B51" s="33" t="s">
        <v>71</v>
      </c>
      <c r="C51" s="33"/>
      <c r="D51" s="39">
        <v>116457141193</v>
      </c>
      <c r="E51" s="40">
        <v>4.345</v>
      </c>
      <c r="F51" s="41">
        <v>104448989081.6</v>
      </c>
    </row>
    <row r="52" spans="1:6" ht="12.75">
      <c r="A52" s="37" t="s">
        <v>80</v>
      </c>
      <c r="B52" s="108" t="s">
        <v>81</v>
      </c>
      <c r="C52" s="81"/>
      <c r="D52" s="39">
        <v>44757096957</v>
      </c>
      <c r="E52" s="40">
        <v>4.47</v>
      </c>
      <c r="F52" s="41">
        <v>41653753477.12</v>
      </c>
    </row>
    <row r="53" spans="1:6" ht="12.75">
      <c r="A53" s="47"/>
      <c r="B53" s="53" t="s">
        <v>1</v>
      </c>
      <c r="C53" s="48"/>
      <c r="D53" s="61">
        <f>SUM(D47:D52)</f>
        <v>1006975177018</v>
      </c>
      <c r="E53" s="75" t="s">
        <v>1</v>
      </c>
      <c r="F53" s="65">
        <f>SUM(F47:F52)</f>
        <v>938168999671.04</v>
      </c>
    </row>
    <row r="54" spans="1:6" ht="12.75">
      <c r="A54" s="105"/>
      <c r="B54" s="105" t="s">
        <v>0</v>
      </c>
      <c r="C54" s="105" t="s">
        <v>0</v>
      </c>
      <c r="D54" s="105" t="s">
        <v>0</v>
      </c>
      <c r="E54" s="105" t="s">
        <v>0</v>
      </c>
      <c r="F54" s="105" t="s">
        <v>0</v>
      </c>
    </row>
    <row r="55" spans="1:6" ht="12.75">
      <c r="A55" s="34" t="s">
        <v>34</v>
      </c>
      <c r="B55" s="35" t="s">
        <v>3</v>
      </c>
      <c r="C55" s="35" t="s">
        <v>4</v>
      </c>
      <c r="D55" s="35" t="s">
        <v>5</v>
      </c>
      <c r="E55" s="35" t="s">
        <v>6</v>
      </c>
      <c r="F55" s="36" t="s">
        <v>7</v>
      </c>
    </row>
    <row r="56" spans="1:6" ht="13.5" thickBot="1">
      <c r="A56" s="97" t="s">
        <v>1</v>
      </c>
      <c r="B56" s="97"/>
      <c r="C56" s="97"/>
      <c r="D56" s="97"/>
      <c r="E56" s="97"/>
      <c r="F56" s="97"/>
    </row>
    <row r="57" spans="1:6" ht="12.75">
      <c r="A57" s="37" t="s">
        <v>35</v>
      </c>
      <c r="B57" s="33" t="s">
        <v>36</v>
      </c>
      <c r="C57" s="38">
        <v>0.01925256981088459</v>
      </c>
      <c r="D57" s="39">
        <v>4608141098</v>
      </c>
      <c r="E57" s="40">
        <v>1.885</v>
      </c>
      <c r="F57" s="41">
        <v>4117190000</v>
      </c>
    </row>
    <row r="58" spans="1:6" ht="12.75">
      <c r="A58" s="37" t="s">
        <v>37</v>
      </c>
      <c r="B58" s="33" t="s">
        <v>38</v>
      </c>
      <c r="C58" s="38">
        <v>0.2553046040502003</v>
      </c>
      <c r="D58" s="39">
        <v>61107667703</v>
      </c>
      <c r="E58" s="40">
        <v>2.07</v>
      </c>
      <c r="F58" s="41">
        <v>39755830000</v>
      </c>
    </row>
    <row r="59" spans="1:6" ht="12.75">
      <c r="A59" s="37" t="s">
        <v>39</v>
      </c>
      <c r="B59" s="33" t="s">
        <v>40</v>
      </c>
      <c r="C59" s="38">
        <v>0.2587597254381649</v>
      </c>
      <c r="D59" s="39">
        <v>61934657919</v>
      </c>
      <c r="E59" s="40">
        <v>2.12</v>
      </c>
      <c r="F59" s="41">
        <v>41623290000</v>
      </c>
    </row>
    <row r="60" spans="1:6" ht="12.75">
      <c r="A60" s="37" t="s">
        <v>41</v>
      </c>
      <c r="B60" s="33" t="s">
        <v>42</v>
      </c>
      <c r="C60" s="38">
        <v>0.32696294572646395</v>
      </c>
      <c r="D60" s="39">
        <v>78259235132</v>
      </c>
      <c r="E60" s="40">
        <v>1.975</v>
      </c>
      <c r="F60" s="41">
        <v>58354910000</v>
      </c>
    </row>
    <row r="61" spans="1:6" ht="12.75">
      <c r="A61" s="37" t="s">
        <v>43</v>
      </c>
      <c r="B61" s="33" t="s">
        <v>44</v>
      </c>
      <c r="C61" s="38">
        <v>0.13972015497428628</v>
      </c>
      <c r="D61" s="39">
        <v>33442298596</v>
      </c>
      <c r="E61" s="40">
        <v>1.75</v>
      </c>
      <c r="F61" s="41">
        <v>31489305000</v>
      </c>
    </row>
    <row r="62" spans="1:6" ht="12.75">
      <c r="A62" s="42"/>
      <c r="B62" s="43" t="s">
        <v>1</v>
      </c>
      <c r="C62" s="44">
        <f>SUM(C57:C61)</f>
        <v>0.9999999999999999</v>
      </c>
      <c r="D62" s="45">
        <f>SUM(D57:D61)</f>
        <v>239352000448</v>
      </c>
      <c r="E62" s="43" t="s">
        <v>1</v>
      </c>
      <c r="F62" s="46">
        <f>SUM(F57:F61)</f>
        <v>175340525000</v>
      </c>
    </row>
    <row r="63" spans="1:6" ht="12.75">
      <c r="A63" s="105"/>
      <c r="B63" s="105" t="s">
        <v>0</v>
      </c>
      <c r="C63" s="105" t="s">
        <v>0</v>
      </c>
      <c r="D63" s="105" t="s">
        <v>0</v>
      </c>
      <c r="E63" s="105" t="s">
        <v>0</v>
      </c>
      <c r="F63" s="105" t="s">
        <v>0</v>
      </c>
    </row>
    <row r="64" spans="1:6" ht="12.75">
      <c r="A64" s="34" t="s">
        <v>45</v>
      </c>
      <c r="B64" s="35" t="s">
        <v>79</v>
      </c>
      <c r="C64" s="35" t="s">
        <v>46</v>
      </c>
      <c r="D64" s="35" t="s">
        <v>1</v>
      </c>
      <c r="E64" s="35" t="s">
        <v>1</v>
      </c>
      <c r="F64" s="36" t="s">
        <v>47</v>
      </c>
    </row>
    <row r="65" spans="1:6" ht="13.5" thickBot="1">
      <c r="A65" s="97" t="s">
        <v>1</v>
      </c>
      <c r="B65" s="97"/>
      <c r="C65" s="97"/>
      <c r="D65" s="97"/>
      <c r="E65" s="97"/>
      <c r="F65" s="97"/>
    </row>
    <row r="66" spans="1:6" ht="12.75">
      <c r="A66" s="37" t="s">
        <v>1</v>
      </c>
      <c r="B66" s="38">
        <f>D17/F66</f>
        <v>0.28012974029557175</v>
      </c>
      <c r="C66" s="38">
        <f>D30/F66</f>
        <v>0.7198702597044282</v>
      </c>
      <c r="D66" s="38">
        <f>B66+C66</f>
        <v>1</v>
      </c>
      <c r="E66" s="33" t="s">
        <v>1</v>
      </c>
      <c r="F66" s="41">
        <f>D17+D30</f>
        <v>669341293060</v>
      </c>
    </row>
    <row r="67" spans="1:6" ht="12.75">
      <c r="A67" s="106"/>
      <c r="B67" s="106" t="s">
        <v>0</v>
      </c>
      <c r="C67" s="106" t="s">
        <v>0</v>
      </c>
      <c r="D67" s="106" t="s">
        <v>0</v>
      </c>
      <c r="E67" s="106" t="s">
        <v>0</v>
      </c>
      <c r="F67" s="106" t="s">
        <v>0</v>
      </c>
    </row>
    <row r="68" spans="1:6" ht="12.75">
      <c r="A68" s="34" t="s">
        <v>48</v>
      </c>
      <c r="B68" s="35" t="s">
        <v>46</v>
      </c>
      <c r="C68" s="35" t="s">
        <v>49</v>
      </c>
      <c r="D68" s="35" t="s">
        <v>1</v>
      </c>
      <c r="E68" s="35" t="s">
        <v>1</v>
      </c>
      <c r="F68" s="36" t="s">
        <v>50</v>
      </c>
    </row>
    <row r="69" spans="1:6" ht="13.5" thickBot="1">
      <c r="A69" s="97" t="s">
        <v>1</v>
      </c>
      <c r="B69" s="97"/>
      <c r="C69" s="97"/>
      <c r="D69" s="97"/>
      <c r="E69" s="97"/>
      <c r="F69" s="97"/>
    </row>
    <row r="70" spans="1:6" ht="12.75">
      <c r="A70" s="37" t="s">
        <v>1</v>
      </c>
      <c r="B70" s="38">
        <f>D30/F70</f>
        <v>0.3236393992973728</v>
      </c>
      <c r="C70" s="38">
        <f>D53/F70</f>
        <v>0.6763606007026272</v>
      </c>
      <c r="D70" s="38">
        <f>B70+C70</f>
        <v>1</v>
      </c>
      <c r="E70" s="33" t="s">
        <v>1</v>
      </c>
      <c r="F70" s="41">
        <f>D30+D53</f>
        <v>1488814067484</v>
      </c>
    </row>
    <row r="71" spans="1:6" ht="12.75">
      <c r="A71" s="106"/>
      <c r="B71" s="106" t="s">
        <v>0</v>
      </c>
      <c r="C71" s="106" t="s">
        <v>0</v>
      </c>
      <c r="D71" s="106" t="s">
        <v>0</v>
      </c>
      <c r="E71" s="106" t="s">
        <v>0</v>
      </c>
      <c r="F71" s="106" t="s">
        <v>0</v>
      </c>
    </row>
    <row r="72" spans="1:6" ht="12.75">
      <c r="A72" s="34" t="s">
        <v>51</v>
      </c>
      <c r="B72" s="35" t="s">
        <v>52</v>
      </c>
      <c r="C72" s="35" t="s">
        <v>49</v>
      </c>
      <c r="D72" s="35" t="s">
        <v>1</v>
      </c>
      <c r="E72" s="35" t="s">
        <v>1</v>
      </c>
      <c r="F72" s="36" t="s">
        <v>53</v>
      </c>
    </row>
    <row r="73" spans="1:6" ht="13.5" thickBot="1">
      <c r="A73" s="97" t="s">
        <v>1</v>
      </c>
      <c r="B73" s="97"/>
      <c r="C73" s="97"/>
      <c r="D73" s="97"/>
      <c r="E73" s="97"/>
      <c r="F73" s="97"/>
    </row>
    <row r="74" spans="1:6" ht="12.75">
      <c r="A74" s="37" t="s">
        <v>1</v>
      </c>
      <c r="B74" s="38">
        <f>F66/F74</f>
        <v>0.3992929169447671</v>
      </c>
      <c r="C74" s="38">
        <f>D53/F74</f>
        <v>0.6007070830552329</v>
      </c>
      <c r="D74" s="38">
        <f>B74+C74</f>
        <v>1</v>
      </c>
      <c r="E74" s="33" t="s">
        <v>1</v>
      </c>
      <c r="F74" s="41">
        <f>D17+D30+D53</f>
        <v>1676316470078</v>
      </c>
    </row>
    <row r="75" spans="1:6" ht="12.75">
      <c r="A75" s="106"/>
      <c r="B75" s="106" t="s">
        <v>0</v>
      </c>
      <c r="C75" s="106" t="s">
        <v>0</v>
      </c>
      <c r="D75" s="106" t="s">
        <v>0</v>
      </c>
      <c r="E75" s="106" t="s">
        <v>0</v>
      </c>
      <c r="F75" s="106" t="s">
        <v>0</v>
      </c>
    </row>
    <row r="76" ht="12.75"/>
  </sheetData>
  <mergeCells count="19">
    <mergeCell ref="A12:F12"/>
    <mergeCell ref="A42:F42"/>
    <mergeCell ref="A1:F1"/>
    <mergeCell ref="A2:F2"/>
    <mergeCell ref="A3:F3"/>
    <mergeCell ref="A5:F5"/>
    <mergeCell ref="A18:F18"/>
    <mergeCell ref="A20:F20"/>
    <mergeCell ref="A31:F31"/>
    <mergeCell ref="A33:F33"/>
    <mergeCell ref="A54:F54"/>
    <mergeCell ref="A56:F56"/>
    <mergeCell ref="A63:F63"/>
    <mergeCell ref="A65:F65"/>
    <mergeCell ref="A75:F75"/>
    <mergeCell ref="A67:F67"/>
    <mergeCell ref="A69:F69"/>
    <mergeCell ref="A71:F71"/>
    <mergeCell ref="A73:F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erha</cp:lastModifiedBy>
  <cp:lastPrinted>2008-07-10T08:09:53Z</cp:lastPrinted>
  <dcterms:created xsi:type="dcterms:W3CDTF">2006-09-12T08:27:39Z</dcterms:created>
  <dcterms:modified xsi:type="dcterms:W3CDTF">2008-11-12T09:46:39Z</dcterms:modified>
  <cp:category/>
  <cp:version/>
  <cp:contentType/>
  <cp:contentStatus/>
</cp:coreProperties>
</file>