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eyFig." sheetId="1" r:id="rId1"/>
    <sheet name="OMRX Weight Report" sheetId="2" r:id="rId2"/>
  </sheets>
  <definedNames>
    <definedName name="_xlnm.Print_Titles" localSheetId="1">'OMRX Weight Report'!$4:$51</definedName>
  </definedNames>
  <calcPr fullCalcOnLoad="1"/>
</workbook>
</file>

<file path=xl/sharedStrings.xml><?xml version="1.0" encoding="utf-8"?>
<sst xmlns="http://schemas.openxmlformats.org/spreadsheetml/2006/main" count="221" uniqueCount="85">
  <si>
    <t>OMRX Weights</t>
  </si>
  <si>
    <t/>
  </si>
  <si>
    <t>OMRXTBILL</t>
  </si>
  <si>
    <t>ISIN</t>
  </si>
  <si>
    <t>Weight</t>
  </si>
  <si>
    <t>Market Cap</t>
  </si>
  <si>
    <t>Yield</t>
  </si>
  <si>
    <t>Nom. Amount</t>
  </si>
  <si>
    <t>OMRXTBOND</t>
  </si>
  <si>
    <t>RGKB 1041</t>
  </si>
  <si>
    <t>SE0000412389</t>
  </si>
  <si>
    <t>RGKB 1045</t>
  </si>
  <si>
    <t>SE0000722852</t>
  </si>
  <si>
    <t>RGKB 1046</t>
  </si>
  <si>
    <t>SE0000909640</t>
  </si>
  <si>
    <t>RGKB 1047</t>
  </si>
  <si>
    <t>SE0001149311</t>
  </si>
  <si>
    <t>RGKB 1048</t>
  </si>
  <si>
    <t>SE0001173709</t>
  </si>
  <si>
    <t>RGKB 1049</t>
  </si>
  <si>
    <t>SE0001250135</t>
  </si>
  <si>
    <t>RGKB 1050</t>
  </si>
  <si>
    <t>SE0001517699</t>
  </si>
  <si>
    <t>OMRXMORT</t>
  </si>
  <si>
    <t>SHYB 1570</t>
  </si>
  <si>
    <t>SE0001292897</t>
  </si>
  <si>
    <t>SHYB 1571</t>
  </si>
  <si>
    <t>SE0001384769</t>
  </si>
  <si>
    <t>SHYB 1572</t>
  </si>
  <si>
    <t>SE0001384777</t>
  </si>
  <si>
    <t>OMRXREAL</t>
  </si>
  <si>
    <t>RGKB 3001</t>
  </si>
  <si>
    <t>SE0000235434</t>
  </si>
  <si>
    <t>RGKB 3102</t>
  </si>
  <si>
    <t>SE0000317943</t>
  </si>
  <si>
    <t>RGKB 3104</t>
  </si>
  <si>
    <t>SE0000556599</t>
  </si>
  <si>
    <t>RGKB 3105</t>
  </si>
  <si>
    <t>SE0000555955</t>
  </si>
  <si>
    <t>RGKB 3106</t>
  </si>
  <si>
    <t>SE0001517707</t>
  </si>
  <si>
    <t>OMRX-GOVT</t>
  </si>
  <si>
    <t>T-Bond</t>
  </si>
  <si>
    <t>Market Cap Govt</t>
  </si>
  <si>
    <t>OMRX-BOND</t>
  </si>
  <si>
    <t>Mort</t>
  </si>
  <si>
    <t>Market Cap Bond</t>
  </si>
  <si>
    <t>OMRX-TOT</t>
  </si>
  <si>
    <t>Govt</t>
  </si>
  <si>
    <t>Market Cap Tot</t>
  </si>
  <si>
    <t>OMRX key figures</t>
  </si>
  <si>
    <t xml:space="preserve">  </t>
  </si>
  <si>
    <t>Index</t>
  </si>
  <si>
    <t>Duration</t>
  </si>
  <si>
    <t>OMRX-TBILL</t>
  </si>
  <si>
    <t>OMRX-TBOND</t>
  </si>
  <si>
    <t>OMRX-MORT</t>
  </si>
  <si>
    <t>OMRX-O/N</t>
  </si>
  <si>
    <t>OMRX-REAL</t>
  </si>
  <si>
    <t>Return %</t>
  </si>
  <si>
    <t xml:space="preserve">    Return %</t>
  </si>
  <si>
    <t>last month</t>
  </si>
  <si>
    <t>Mortgage bond volumes in OMRXBOND and TOT</t>
  </si>
  <si>
    <t>Mortgage factor:</t>
  </si>
  <si>
    <t>RGKB 1051</t>
  </si>
  <si>
    <t>SE0001811399</t>
  </si>
  <si>
    <t>SHYB 1573</t>
  </si>
  <si>
    <t>SE0001384785</t>
  </si>
  <si>
    <t>RGKB 1052</t>
  </si>
  <si>
    <t>SE0002241083</t>
  </si>
  <si>
    <t>OMRX-MM</t>
  </si>
  <si>
    <t>OMRXMM</t>
  </si>
  <si>
    <t>MM</t>
  </si>
  <si>
    <t>SHYB 1574</t>
  </si>
  <si>
    <t>SE0001384793</t>
  </si>
  <si>
    <t>RGKT 0903</t>
  </si>
  <si>
    <t>SE0002591412</t>
  </si>
  <si>
    <t>RGKT 0906</t>
  </si>
  <si>
    <t>SE0002693457</t>
  </si>
  <si>
    <t>SHYB 1575</t>
  </si>
  <si>
    <t>SE0001384801</t>
  </si>
  <si>
    <t>2009-02-11 (February 11, 2009)</t>
  </si>
  <si>
    <t xml:space="preserve">    since 20081230</t>
  </si>
  <si>
    <t>RGKT 0904</t>
  </si>
  <si>
    <t>SE0002730051</t>
  </si>
</sst>
</file>

<file path=xl/styles.xml><?xml version="1.0" encoding="utf-8"?>
<styleSheet xmlns="http://schemas.openxmlformats.org/spreadsheetml/2006/main">
  <numFmts count="4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#,##0.000"/>
    <numFmt numFmtId="182" formatCode="#,##0.00000"/>
    <numFmt numFmtId="183" formatCode="#,##0.00000000"/>
    <numFmt numFmtId="184" formatCode="0.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"/>
    <numFmt numFmtId="190" formatCode="0.0000000"/>
    <numFmt numFmtId="191" formatCode="0.00000"/>
    <numFmt numFmtId="192" formatCode="0.000"/>
    <numFmt numFmtId="193" formatCode="0.000000"/>
    <numFmt numFmtId="194" formatCode="0.0000"/>
    <numFmt numFmtId="195" formatCode="#,##0.0000"/>
    <numFmt numFmtId="196" formatCode="#,##0.000000"/>
    <numFmt numFmtId="197" formatCode="#,##0.0"/>
    <numFmt numFmtId="198" formatCode="#,###.0"/>
    <numFmt numFmtId="199" formatCode="#,###.00"/>
    <numFmt numFmtId="200" formatCode="#,###.000"/>
    <numFmt numFmtId="201" formatCode="#,###.0000"/>
    <numFmt numFmtId="202" formatCode="#,###.00000"/>
    <numFmt numFmtId="203" formatCode="#,###.000000"/>
    <numFmt numFmtId="204" formatCode="#,##0.0000000"/>
  </numFmts>
  <fonts count="11">
    <font>
      <sz val="10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/>
      <top style="thin"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/>
      <right style="thin">
        <color indexed="9"/>
      </right>
      <top style="thin"/>
      <bottom>
        <color indexed="9"/>
      </bottom>
    </border>
    <border>
      <left style="thin">
        <color indexed="9"/>
      </left>
      <right style="thin">
        <color indexed="9"/>
      </right>
      <top style="thin"/>
      <bottom>
        <color indexed="9"/>
      </bottom>
    </border>
    <border>
      <left style="thin">
        <color indexed="9"/>
      </left>
      <right style="thin"/>
      <top style="thin"/>
      <bottom>
        <color indexed="9"/>
      </bottom>
    </border>
    <border>
      <left style="thin"/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/>
      <top style="thin">
        <color indexed="9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5" fillId="2" borderId="0" xfId="0" applyFont="1" applyFill="1" applyBorder="1" applyAlignment="1">
      <alignment/>
    </xf>
    <xf numFmtId="180" fontId="5" fillId="2" borderId="0" xfId="0" applyFont="1" applyFill="1" applyBorder="1" applyAlignment="1">
      <alignment/>
    </xf>
    <xf numFmtId="180" fontId="5" fillId="2" borderId="2" xfId="0" applyFont="1" applyFill="1" applyBorder="1" applyAlignment="1">
      <alignment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 quotePrefix="1">
      <alignment horizontal="right"/>
      <protection/>
    </xf>
    <xf numFmtId="0" fontId="1" fillId="2" borderId="4" xfId="0" applyFont="1" applyFill="1" applyBorder="1" applyAlignment="1" applyProtection="1">
      <alignment horizontal="left"/>
      <protection/>
    </xf>
    <xf numFmtId="0" fontId="0" fillId="2" borderId="6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right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2" xfId="0" applyFont="1" applyFill="1" applyBorder="1" applyAlignment="1" applyProtection="1" quotePrefix="1">
      <alignment horizontal="right"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right"/>
    </xf>
    <xf numFmtId="0" fontId="6" fillId="2" borderId="5" xfId="0" applyFont="1" applyFill="1" applyBorder="1" applyAlignment="1" applyProtection="1">
      <alignment horizontal="right"/>
      <protection/>
    </xf>
    <xf numFmtId="4" fontId="5" fillId="2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6" xfId="0" applyBorder="1" applyAlignment="1">
      <alignment/>
    </xf>
    <xf numFmtId="10" fontId="0" fillId="0" borderId="12" xfId="0" applyBorder="1" applyAlignment="1">
      <alignment/>
    </xf>
    <xf numFmtId="180" fontId="0" fillId="0" borderId="12" xfId="0" applyBorder="1" applyAlignment="1">
      <alignment/>
    </xf>
    <xf numFmtId="181" fontId="0" fillId="0" borderId="12" xfId="0" applyBorder="1" applyAlignment="1">
      <alignment/>
    </xf>
    <xf numFmtId="18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9" xfId="0" applyBorder="1" applyAlignment="1">
      <alignment/>
    </xf>
    <xf numFmtId="180" fontId="0" fillId="0" borderId="19" xfId="0" applyBorder="1" applyAlignment="1">
      <alignment/>
    </xf>
    <xf numFmtId="180" fontId="0" fillId="0" borderId="20" xfId="0" applyBorder="1" applyAlignment="1">
      <alignment/>
    </xf>
    <xf numFmtId="0" fontId="5" fillId="2" borderId="21" xfId="0" applyFont="1" applyFill="1" applyBorder="1" applyAlignment="1">
      <alignment/>
    </xf>
    <xf numFmtId="10" fontId="5" fillId="2" borderId="22" xfId="0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0" fontId="6" fillId="2" borderId="23" xfId="0" applyFont="1" applyFill="1" applyBorder="1" applyAlignment="1">
      <alignment/>
    </xf>
    <xf numFmtId="10" fontId="5" fillId="2" borderId="24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2" borderId="24" xfId="0" applyFont="1" applyFill="1" applyBorder="1" applyAlignment="1">
      <alignment/>
    </xf>
    <xf numFmtId="180" fontId="5" fillId="2" borderId="25" xfId="0" applyFont="1" applyFill="1" applyBorder="1" applyAlignment="1">
      <alignment/>
    </xf>
    <xf numFmtId="184" fontId="7" fillId="0" borderId="7" xfId="0" applyNumberFormat="1" applyFont="1" applyFill="1" applyBorder="1" applyAlignment="1">
      <alignment horizontal="left"/>
    </xf>
    <xf numFmtId="181" fontId="0" fillId="0" borderId="26" xfId="0" applyBorder="1" applyAlignment="1">
      <alignment/>
    </xf>
    <xf numFmtId="181" fontId="0" fillId="0" borderId="27" xfId="0" applyBorder="1" applyAlignment="1">
      <alignment/>
    </xf>
    <xf numFmtId="181" fontId="0" fillId="0" borderId="28" xfId="0" applyBorder="1" applyAlignment="1">
      <alignment/>
    </xf>
    <xf numFmtId="181" fontId="0" fillId="0" borderId="29" xfId="0" applyBorder="1" applyAlignment="1">
      <alignment/>
    </xf>
    <xf numFmtId="3" fontId="0" fillId="0" borderId="22" xfId="0" applyNumberFormat="1" applyBorder="1" applyAlignment="1">
      <alignment/>
    </xf>
    <xf numFmtId="182" fontId="5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4" fontId="5" fillId="2" borderId="0" xfId="0" applyNumberFormat="1" applyFont="1" applyFill="1" applyBorder="1" applyAlignment="1">
      <alignment/>
    </xf>
    <xf numFmtId="180" fontId="0" fillId="0" borderId="30" xfId="0" applyBorder="1" applyAlignment="1">
      <alignment/>
    </xf>
    <xf numFmtId="181" fontId="5" fillId="2" borderId="0" xfId="0" applyNumberFormat="1" applyFont="1" applyFill="1" applyBorder="1" applyAlignment="1">
      <alignment/>
    </xf>
    <xf numFmtId="181" fontId="5" fillId="2" borderId="31" xfId="0" applyNumberFormat="1" applyFont="1" applyFill="1" applyBorder="1" applyAlignment="1">
      <alignment/>
    </xf>
    <xf numFmtId="181" fontId="5" fillId="2" borderId="0" xfId="0" applyNumberFormat="1" applyFont="1" applyFill="1" applyBorder="1" applyAlignment="1">
      <alignment/>
    </xf>
    <xf numFmtId="181" fontId="5" fillId="2" borderId="32" xfId="0" applyNumberFormat="1" applyFont="1" applyFill="1" applyBorder="1" applyAlignment="1">
      <alignment/>
    </xf>
    <xf numFmtId="181" fontId="5" fillId="2" borderId="33" xfId="0" applyNumberFormat="1" applyFont="1" applyFill="1" applyBorder="1" applyAlignment="1">
      <alignment/>
    </xf>
    <xf numFmtId="4" fontId="5" fillId="2" borderId="7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81" fontId="0" fillId="0" borderId="34" xfId="0" applyBorder="1" applyAlignment="1">
      <alignment/>
    </xf>
    <xf numFmtId="180" fontId="0" fillId="0" borderId="35" xfId="0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10" fontId="0" fillId="0" borderId="37" xfId="0" applyFill="1" applyBorder="1" applyAlignment="1">
      <alignment/>
    </xf>
    <xf numFmtId="180" fontId="0" fillId="0" borderId="37" xfId="0" applyFill="1" applyBorder="1" applyAlignment="1">
      <alignment/>
    </xf>
    <xf numFmtId="180" fontId="0" fillId="0" borderId="38" xfId="0" applyFill="1" applyBorder="1" applyAlignment="1">
      <alignment/>
    </xf>
    <xf numFmtId="4" fontId="5" fillId="2" borderId="6" xfId="0" applyNumberFormat="1" applyFont="1" applyFill="1" applyBorder="1" applyAlignment="1">
      <alignment/>
    </xf>
    <xf numFmtId="4" fontId="5" fillId="2" borderId="39" xfId="0" applyNumberFormat="1" applyFont="1" applyFill="1" applyBorder="1" applyAlignment="1">
      <alignment/>
    </xf>
    <xf numFmtId="0" fontId="0" fillId="0" borderId="40" xfId="0" applyBorder="1" applyAlignment="1">
      <alignment/>
    </xf>
    <xf numFmtId="0" fontId="5" fillId="2" borderId="41" xfId="0" applyFont="1" applyFill="1" applyBorder="1" applyAlignment="1">
      <alignment/>
    </xf>
    <xf numFmtId="0" fontId="5" fillId="2" borderId="42" xfId="0" applyFont="1" applyFill="1" applyBorder="1" applyAlignment="1">
      <alignment/>
    </xf>
    <xf numFmtId="10" fontId="5" fillId="2" borderId="42" xfId="0" applyFont="1" applyFill="1" applyBorder="1" applyAlignment="1">
      <alignment/>
    </xf>
    <xf numFmtId="3" fontId="0" fillId="0" borderId="42" xfId="0" applyNumberFormat="1" applyBorder="1" applyAlignment="1">
      <alignment/>
    </xf>
    <xf numFmtId="2" fontId="0" fillId="2" borderId="0" xfId="0" applyNumberFormat="1" applyFill="1" applyAlignment="1">
      <alignment/>
    </xf>
    <xf numFmtId="0" fontId="2" fillId="2" borderId="43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0" fontId="0" fillId="0" borderId="42" xfId="0" applyBorder="1" applyAlignment="1">
      <alignment/>
    </xf>
    <xf numFmtId="180" fontId="0" fillId="0" borderId="4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421875" style="16" bestFit="1" customWidth="1"/>
    <col min="2" max="2" width="10.8515625" style="16" bestFit="1" customWidth="1"/>
    <col min="3" max="3" width="4.57421875" style="16" customWidth="1"/>
    <col min="4" max="4" width="10.140625" style="16" customWidth="1"/>
    <col min="5" max="5" width="16.421875" style="16" bestFit="1" customWidth="1"/>
    <col min="6" max="6" width="9.00390625" style="16" customWidth="1"/>
    <col min="7" max="16384" width="9.140625" style="16" customWidth="1"/>
  </cols>
  <sheetData>
    <row r="1" spans="1:6" ht="20.25">
      <c r="A1" s="12" t="s">
        <v>50</v>
      </c>
      <c r="B1" s="13"/>
      <c r="C1" s="13"/>
      <c r="D1" s="13"/>
      <c r="E1" s="14"/>
      <c r="F1" s="15"/>
    </row>
    <row r="2" spans="1:6" ht="15">
      <c r="A2" s="93" t="s">
        <v>81</v>
      </c>
      <c r="B2" s="94"/>
      <c r="C2" s="94"/>
      <c r="D2" s="94"/>
      <c r="E2" s="94"/>
      <c r="F2" s="17"/>
    </row>
    <row r="3" spans="1:6" ht="12.75">
      <c r="A3" s="18"/>
      <c r="B3" s="19"/>
      <c r="C3" s="19"/>
      <c r="D3" s="19"/>
      <c r="E3" s="19"/>
      <c r="F3" s="20"/>
    </row>
    <row r="4" spans="1:6" ht="12.75">
      <c r="A4" s="21" t="s">
        <v>51</v>
      </c>
      <c r="B4" s="22" t="s">
        <v>52</v>
      </c>
      <c r="C4" s="22"/>
      <c r="D4" s="22" t="s">
        <v>52</v>
      </c>
      <c r="E4" s="22" t="s">
        <v>53</v>
      </c>
      <c r="F4" s="31" t="s">
        <v>53</v>
      </c>
    </row>
    <row r="5" spans="1:8" ht="12.75">
      <c r="A5" s="23" t="s">
        <v>51</v>
      </c>
      <c r="B5" s="24">
        <v>20090130</v>
      </c>
      <c r="C5" s="24"/>
      <c r="D5" s="25">
        <v>20081230</v>
      </c>
      <c r="E5" s="24">
        <v>20090130</v>
      </c>
      <c r="F5" s="26">
        <v>20090211</v>
      </c>
      <c r="H5" s="62"/>
    </row>
    <row r="6" spans="1:8" ht="12.75">
      <c r="A6" s="27" t="s">
        <v>54</v>
      </c>
      <c r="B6" s="32">
        <v>3080.48591588966</v>
      </c>
      <c r="C6" s="61"/>
      <c r="D6" s="32">
        <v>3077.24660292265</v>
      </c>
      <c r="E6" s="67">
        <v>0.188</v>
      </c>
      <c r="F6" s="66">
        <v>0.162</v>
      </c>
      <c r="H6" s="63"/>
    </row>
    <row r="7" spans="1:8" ht="12.75">
      <c r="A7" s="27" t="s">
        <v>70</v>
      </c>
      <c r="B7" s="32">
        <v>3085.42811997213</v>
      </c>
      <c r="C7" s="61"/>
      <c r="D7" s="32">
        <v>3080.59349532424</v>
      </c>
      <c r="E7" s="67">
        <v>0.5</v>
      </c>
      <c r="F7" s="66">
        <v>0.376</v>
      </c>
      <c r="H7" s="63"/>
    </row>
    <row r="8" spans="1:8" ht="12.75">
      <c r="A8" s="27" t="s">
        <v>55</v>
      </c>
      <c r="B8" s="32">
        <v>5206.3432618787</v>
      </c>
      <c r="C8" s="61"/>
      <c r="D8" s="32">
        <v>5359.91970876568</v>
      </c>
      <c r="E8" s="67">
        <v>5.786</v>
      </c>
      <c r="F8" s="66">
        <v>5.779</v>
      </c>
      <c r="H8" s="63"/>
    </row>
    <row r="9" spans="1:8" ht="12.75">
      <c r="A9" s="27" t="s">
        <v>41</v>
      </c>
      <c r="B9" s="32">
        <v>4436.87720549979</v>
      </c>
      <c r="C9" s="61"/>
      <c r="D9" s="32">
        <v>4534.01889205043</v>
      </c>
      <c r="E9" s="65">
        <v>4.762</v>
      </c>
      <c r="F9" s="66">
        <v>4.418</v>
      </c>
      <c r="H9" s="63"/>
    </row>
    <row r="10" spans="1:8" ht="12.75">
      <c r="A10" s="27" t="s">
        <v>56</v>
      </c>
      <c r="B10" s="32">
        <v>4674.20664039812</v>
      </c>
      <c r="C10" s="61"/>
      <c r="D10" s="32">
        <v>4663.30528404926</v>
      </c>
      <c r="E10" s="67">
        <v>2.431</v>
      </c>
      <c r="F10" s="66">
        <v>2.385</v>
      </c>
      <c r="H10" s="63"/>
    </row>
    <row r="11" spans="1:8" ht="12.75">
      <c r="A11" s="27" t="s">
        <v>44</v>
      </c>
      <c r="B11" s="32">
        <v>4858.14695588189</v>
      </c>
      <c r="C11" s="61"/>
      <c r="D11" s="32">
        <v>4903.6709649518</v>
      </c>
      <c r="E11" s="65">
        <v>3.67</v>
      </c>
      <c r="F11" s="66">
        <v>3.433</v>
      </c>
      <c r="H11" s="63"/>
    </row>
    <row r="12" spans="1:8" ht="12.75">
      <c r="A12" s="27" t="s">
        <v>47</v>
      </c>
      <c r="B12" s="32">
        <v>4579.42996397624</v>
      </c>
      <c r="C12" s="61"/>
      <c r="D12" s="32">
        <v>4617.04356503894</v>
      </c>
      <c r="E12" s="67">
        <v>3.411</v>
      </c>
      <c r="F12" s="66">
        <v>3.145</v>
      </c>
      <c r="H12" s="63"/>
    </row>
    <row r="13" spans="1:8" ht="12.75">
      <c r="A13" s="27" t="s">
        <v>57</v>
      </c>
      <c r="B13" s="32">
        <v>3132.6975001508</v>
      </c>
      <c r="C13" s="61"/>
      <c r="D13" s="32">
        <v>3127.30724611804</v>
      </c>
      <c r="E13" s="65"/>
      <c r="F13" s="66"/>
      <c r="H13" s="63"/>
    </row>
    <row r="14" spans="1:8" ht="12.75">
      <c r="A14" s="6" t="s">
        <v>58</v>
      </c>
      <c r="B14" s="86">
        <v>4782.44309845591</v>
      </c>
      <c r="C14" s="49"/>
      <c r="D14" s="86">
        <v>4865.72904415861</v>
      </c>
      <c r="E14" s="68">
        <v>9.145</v>
      </c>
      <c r="F14" s="69">
        <v>9.146</v>
      </c>
      <c r="H14" s="63"/>
    </row>
    <row r="15" spans="1:8" ht="12.75">
      <c r="A15" s="7"/>
      <c r="B15" s="8"/>
      <c r="C15" s="8"/>
      <c r="D15" s="8"/>
      <c r="E15" s="8"/>
      <c r="F15" s="9"/>
      <c r="H15" s="62"/>
    </row>
    <row r="16" spans="1:8" ht="12.75">
      <c r="A16" s="10" t="s">
        <v>51</v>
      </c>
      <c r="B16" s="22" t="s">
        <v>59</v>
      </c>
      <c r="C16" s="22"/>
      <c r="D16" s="11" t="s">
        <v>60</v>
      </c>
      <c r="H16" s="62"/>
    </row>
    <row r="17" spans="1:8" ht="12.75">
      <c r="A17" s="27" t="s">
        <v>51</v>
      </c>
      <c r="B17" s="25" t="s">
        <v>61</v>
      </c>
      <c r="C17" s="25"/>
      <c r="D17" s="26" t="s">
        <v>82</v>
      </c>
      <c r="F17" s="62"/>
      <c r="H17" s="62"/>
    </row>
    <row r="18" spans="1:8" ht="12.75">
      <c r="A18" s="10" t="s">
        <v>54</v>
      </c>
      <c r="B18" s="85">
        <v>0.10526660307086377</v>
      </c>
      <c r="C18" s="85"/>
      <c r="D18" s="71">
        <v>0.10526660307086377</v>
      </c>
      <c r="F18" s="63"/>
      <c r="G18" s="63"/>
      <c r="H18" s="63"/>
    </row>
    <row r="19" spans="1:8" ht="12.75">
      <c r="A19" s="27" t="s">
        <v>70</v>
      </c>
      <c r="B19" s="63">
        <v>0.15693809180692408</v>
      </c>
      <c r="C19" s="63"/>
      <c r="D19" s="72">
        <v>0.15693809180692408</v>
      </c>
      <c r="F19" s="63"/>
      <c r="G19" s="63"/>
      <c r="H19" s="63"/>
    </row>
    <row r="20" spans="1:8" ht="12.75">
      <c r="A20" s="27" t="s">
        <v>55</v>
      </c>
      <c r="B20" s="63">
        <v>-2.865275139025303</v>
      </c>
      <c r="C20" s="63"/>
      <c r="D20" s="72">
        <v>-2.865275139025303</v>
      </c>
      <c r="F20" s="63"/>
      <c r="G20" s="63"/>
      <c r="H20" s="63"/>
    </row>
    <row r="21" spans="1:8" ht="12.75">
      <c r="A21" s="27" t="s">
        <v>41</v>
      </c>
      <c r="B21" s="63">
        <v>-2.142507317756437</v>
      </c>
      <c r="C21" s="63"/>
      <c r="D21" s="72">
        <v>-2.142507317756437</v>
      </c>
      <c r="F21" s="63"/>
      <c r="G21" s="63"/>
      <c r="H21" s="63"/>
    </row>
    <row r="22" spans="1:8" ht="12.75">
      <c r="A22" s="27" t="s">
        <v>56</v>
      </c>
      <c r="B22" s="63">
        <v>0.23376887604051877</v>
      </c>
      <c r="C22" s="63"/>
      <c r="D22" s="72">
        <v>0.23376887604051877</v>
      </c>
      <c r="F22" s="63"/>
      <c r="G22" s="63"/>
      <c r="H22" s="63"/>
    </row>
    <row r="23" spans="1:8" ht="12.75">
      <c r="A23" s="27" t="s">
        <v>44</v>
      </c>
      <c r="B23" s="63">
        <v>-0.9283658996552924</v>
      </c>
      <c r="C23" s="63"/>
      <c r="D23" s="72">
        <v>-0.9283658996552924</v>
      </c>
      <c r="F23" s="63"/>
      <c r="G23" s="63"/>
      <c r="H23" s="63"/>
    </row>
    <row r="24" spans="1:8" ht="12.75">
      <c r="A24" s="27" t="s">
        <v>47</v>
      </c>
      <c r="B24" s="63">
        <v>-0.8146685326410275</v>
      </c>
      <c r="C24" s="63"/>
      <c r="D24" s="72">
        <v>-0.8146685326410275</v>
      </c>
      <c r="F24" s="63"/>
      <c r="G24" s="63"/>
      <c r="H24" s="63"/>
    </row>
    <row r="25" spans="1:8" ht="12.75">
      <c r="A25" s="27" t="s">
        <v>57</v>
      </c>
      <c r="B25" s="63">
        <v>0.1723608717835834</v>
      </c>
      <c r="C25" s="63"/>
      <c r="D25" s="72">
        <v>0.1723608717835834</v>
      </c>
      <c r="F25" s="63"/>
      <c r="G25" s="63"/>
      <c r="H25" s="63"/>
    </row>
    <row r="26" spans="1:8" ht="12.75">
      <c r="A26" s="6" t="s">
        <v>58</v>
      </c>
      <c r="B26" s="70">
        <v>-1.7116848255799622</v>
      </c>
      <c r="C26" s="70"/>
      <c r="D26" s="73">
        <v>-1.7116848255799622</v>
      </c>
      <c r="F26" s="63"/>
      <c r="G26" s="63"/>
      <c r="H26" s="63"/>
    </row>
    <row r="30" spans="2:4" ht="12.75">
      <c r="B30" s="63"/>
      <c r="D30" s="92"/>
    </row>
    <row r="31" spans="2:4" ht="12.75">
      <c r="B31" s="63"/>
      <c r="D31" s="92"/>
    </row>
    <row r="32" spans="2:4" ht="12.75">
      <c r="B32" s="63"/>
      <c r="D32" s="92"/>
    </row>
    <row r="33" spans="2:4" ht="12.75">
      <c r="B33" s="63"/>
      <c r="D33" s="92"/>
    </row>
    <row r="34" spans="2:4" ht="12.75">
      <c r="B34" s="63"/>
      <c r="D34" s="92"/>
    </row>
    <row r="35" spans="2:4" ht="12.75">
      <c r="B35" s="63"/>
      <c r="D35" s="92"/>
    </row>
    <row r="36" spans="2:4" ht="12.75">
      <c r="B36" s="63"/>
      <c r="D36" s="92"/>
    </row>
    <row r="37" spans="2:4" ht="12.75">
      <c r="B37" s="63"/>
      <c r="D37" s="92"/>
    </row>
    <row r="38" spans="2:4" ht="12.75">
      <c r="B38" s="63"/>
      <c r="D38" s="92"/>
    </row>
    <row r="39" ht="12.75">
      <c r="B39" s="63"/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workbookViewId="0" topLeftCell="A1">
      <selection activeCell="A1" sqref="A1:F1"/>
    </sheetView>
  </sheetViews>
  <sheetFormatPr defaultColWidth="9.140625" defaultRowHeight="12.75"/>
  <cols>
    <col min="1" max="2" width="15.57421875" style="0" customWidth="1"/>
    <col min="4" max="4" width="23.421875" style="0" customWidth="1"/>
    <col min="6" max="6" width="19.57421875" style="0" customWidth="1"/>
  </cols>
  <sheetData>
    <row r="1" spans="1:6" ht="20.25">
      <c r="A1" s="103" t="s">
        <v>0</v>
      </c>
      <c r="B1" s="103"/>
      <c r="C1" s="103"/>
      <c r="D1" s="103"/>
      <c r="E1" s="103"/>
      <c r="F1" s="103"/>
    </row>
    <row r="2" spans="1:6" ht="15">
      <c r="A2" s="104" t="s">
        <v>81</v>
      </c>
      <c r="B2" s="104"/>
      <c r="C2" s="104"/>
      <c r="D2" s="104"/>
      <c r="E2" s="104"/>
      <c r="F2" s="104"/>
    </row>
    <row r="3" spans="1:6" ht="12.75">
      <c r="A3" s="105" t="s">
        <v>1</v>
      </c>
      <c r="B3" s="105"/>
      <c r="C3" s="105"/>
      <c r="D3" s="105"/>
      <c r="E3" s="105"/>
      <c r="F3" s="105"/>
    </row>
    <row r="4" spans="1:6" ht="12.75">
      <c r="A4" s="34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6" t="s">
        <v>7</v>
      </c>
    </row>
    <row r="5" spans="1:6" ht="12.75">
      <c r="A5" s="96" t="s">
        <v>1</v>
      </c>
      <c r="B5" s="96"/>
      <c r="C5" s="96"/>
      <c r="D5" s="96"/>
      <c r="E5" s="96"/>
      <c r="F5" s="96"/>
    </row>
    <row r="6" spans="1:6" ht="12.75">
      <c r="A6" s="37" t="s">
        <v>75</v>
      </c>
      <c r="B6" s="33" t="s">
        <v>76</v>
      </c>
      <c r="C6" s="38">
        <v>0.4866848405814046</v>
      </c>
      <c r="D6" s="39">
        <v>50160110008</v>
      </c>
      <c r="E6" s="40">
        <v>1.205</v>
      </c>
      <c r="F6" s="41">
        <v>50217195000</v>
      </c>
    </row>
    <row r="7" spans="1:6" ht="12.75">
      <c r="A7" s="37" t="s">
        <v>83</v>
      </c>
      <c r="B7" s="33" t="s">
        <v>84</v>
      </c>
      <c r="C7" s="38">
        <v>0.33929349011709753</v>
      </c>
      <c r="D7" s="39">
        <v>34969239578</v>
      </c>
      <c r="E7" s="40">
        <v>1.025</v>
      </c>
      <c r="F7" s="41">
        <v>35030970000</v>
      </c>
    </row>
    <row r="8" spans="1:6" ht="12.75">
      <c r="A8" s="37" t="s">
        <v>77</v>
      </c>
      <c r="B8" s="33" t="s">
        <v>78</v>
      </c>
      <c r="C8" s="38">
        <v>0.17402166930149793</v>
      </c>
      <c r="D8" s="39">
        <v>17935520789</v>
      </c>
      <c r="E8" s="40">
        <v>0.975</v>
      </c>
      <c r="F8" s="41">
        <v>17996240000</v>
      </c>
    </row>
    <row r="9" spans="1:6" ht="12.75">
      <c r="A9" s="42"/>
      <c r="B9" s="43" t="s">
        <v>1</v>
      </c>
      <c r="C9" s="44">
        <f>SUM(C6:C8)</f>
        <v>1</v>
      </c>
      <c r="D9" s="45">
        <f>SUM(D6:D8)</f>
        <v>103064870375</v>
      </c>
      <c r="E9" s="43" t="s">
        <v>1</v>
      </c>
      <c r="F9" s="46">
        <f>SUM(F6:F8)</f>
        <v>103244405000</v>
      </c>
    </row>
    <row r="10" spans="1:6" ht="12.75">
      <c r="A10" s="106"/>
      <c r="B10" s="107"/>
      <c r="C10" s="108"/>
      <c r="D10" s="109"/>
      <c r="E10" s="107"/>
      <c r="F10" s="79"/>
    </row>
    <row r="11" spans="1:6" ht="12.75">
      <c r="A11" s="75" t="s">
        <v>71</v>
      </c>
      <c r="B11" s="76" t="s">
        <v>3</v>
      </c>
      <c r="C11" s="76" t="s">
        <v>4</v>
      </c>
      <c r="D11" s="76" t="s">
        <v>5</v>
      </c>
      <c r="E11" s="76" t="s">
        <v>6</v>
      </c>
      <c r="F11" s="77" t="s">
        <v>7</v>
      </c>
    </row>
    <row r="12" spans="1:6" ht="13.5" thickBot="1">
      <c r="A12" s="101" t="s">
        <v>1</v>
      </c>
      <c r="B12" s="96"/>
      <c r="C12" s="96"/>
      <c r="D12" s="96"/>
      <c r="E12" s="96"/>
      <c r="F12" s="102"/>
    </row>
    <row r="13" spans="1:6" ht="12.75">
      <c r="A13" s="37" t="s">
        <v>17</v>
      </c>
      <c r="B13" s="33" t="s">
        <v>18</v>
      </c>
      <c r="C13" s="38">
        <v>0.33909450361635607</v>
      </c>
      <c r="D13" s="39">
        <v>52880073250</v>
      </c>
      <c r="E13" s="40">
        <v>0.995</v>
      </c>
      <c r="F13" s="41">
        <v>51250810000</v>
      </c>
    </row>
    <row r="14" spans="1:6" ht="12.75">
      <c r="A14" s="37" t="s">
        <v>75</v>
      </c>
      <c r="B14" s="33" t="s">
        <v>76</v>
      </c>
      <c r="C14" s="38">
        <v>0.32165268614684783</v>
      </c>
      <c r="D14" s="39">
        <v>50160110008</v>
      </c>
      <c r="E14" s="40">
        <v>1.205</v>
      </c>
      <c r="F14" s="41">
        <v>50217195000</v>
      </c>
    </row>
    <row r="15" spans="1:6" ht="12.75">
      <c r="A15" s="37" t="s">
        <v>83</v>
      </c>
      <c r="B15" s="33" t="s">
        <v>84</v>
      </c>
      <c r="C15" s="38">
        <v>0.22424093250557933</v>
      </c>
      <c r="D15" s="39">
        <v>34969239578</v>
      </c>
      <c r="E15" s="40">
        <v>1.025</v>
      </c>
      <c r="F15" s="41">
        <v>35030970000</v>
      </c>
    </row>
    <row r="16" spans="1:6" ht="12.75">
      <c r="A16" s="37" t="s">
        <v>77</v>
      </c>
      <c r="B16" s="33" t="s">
        <v>78</v>
      </c>
      <c r="C16" s="38">
        <v>0.11501187773121682</v>
      </c>
      <c r="D16" s="39">
        <v>17935520789</v>
      </c>
      <c r="E16" s="40">
        <v>0.975</v>
      </c>
      <c r="F16" s="41">
        <v>17996240000</v>
      </c>
    </row>
    <row r="17" spans="1:6" ht="12.75">
      <c r="A17" s="80"/>
      <c r="B17" s="81" t="s">
        <v>1</v>
      </c>
      <c r="C17" s="82">
        <f>SUM(C13:C16)</f>
        <v>1</v>
      </c>
      <c r="D17" s="83">
        <f>SUM(D13:D16)</f>
        <v>155944943625</v>
      </c>
      <c r="E17" s="81" t="s">
        <v>1</v>
      </c>
      <c r="F17" s="84">
        <f>SUM(F13:F16)</f>
        <v>154495215000</v>
      </c>
    </row>
    <row r="18" spans="1:6" ht="12.75">
      <c r="A18" s="97"/>
      <c r="B18" s="97" t="s">
        <v>0</v>
      </c>
      <c r="C18" s="97" t="s">
        <v>0</v>
      </c>
      <c r="D18" s="97" t="s">
        <v>0</v>
      </c>
      <c r="E18" s="97" t="s">
        <v>0</v>
      </c>
      <c r="F18" s="97" t="s">
        <v>0</v>
      </c>
    </row>
    <row r="19" spans="1:6" ht="12.75">
      <c r="A19" s="34" t="s">
        <v>8</v>
      </c>
      <c r="B19" s="35" t="s">
        <v>3</v>
      </c>
      <c r="C19" s="35" t="s">
        <v>4</v>
      </c>
      <c r="D19" s="35" t="s">
        <v>5</v>
      </c>
      <c r="E19" s="35" t="s">
        <v>6</v>
      </c>
      <c r="F19" s="36" t="s">
        <v>7</v>
      </c>
    </row>
    <row r="20" spans="1:6" ht="12.75">
      <c r="A20" s="96" t="s">
        <v>1</v>
      </c>
      <c r="B20" s="96"/>
      <c r="C20" s="96"/>
      <c r="D20" s="96"/>
      <c r="E20" s="96"/>
      <c r="F20" s="96"/>
    </row>
    <row r="21" spans="1:6" ht="12.75">
      <c r="A21" s="37" t="s">
        <v>9</v>
      </c>
      <c r="B21" s="33" t="s">
        <v>10</v>
      </c>
      <c r="C21" s="38">
        <v>0.17961132735210972</v>
      </c>
      <c r="D21" s="39">
        <v>82973819745</v>
      </c>
      <c r="E21" s="40">
        <v>2.25</v>
      </c>
      <c r="F21" s="41">
        <v>65250740000</v>
      </c>
    </row>
    <row r="22" spans="1:6" ht="12.75">
      <c r="A22" s="37" t="s">
        <v>11</v>
      </c>
      <c r="B22" s="33" t="s">
        <v>12</v>
      </c>
      <c r="C22" s="38">
        <v>0.1181182786325902</v>
      </c>
      <c r="D22" s="39">
        <v>54566295480</v>
      </c>
      <c r="E22" s="40">
        <v>1.31</v>
      </c>
      <c r="F22" s="41">
        <v>48354085000</v>
      </c>
    </row>
    <row r="23" spans="1:6" ht="12.75">
      <c r="A23" s="37" t="s">
        <v>13</v>
      </c>
      <c r="B23" s="33" t="s">
        <v>14</v>
      </c>
      <c r="C23" s="38">
        <v>0.141960035196162</v>
      </c>
      <c r="D23" s="39">
        <v>65580309132</v>
      </c>
      <c r="E23" s="40">
        <v>1.87</v>
      </c>
      <c r="F23" s="41">
        <v>57225040000</v>
      </c>
    </row>
    <row r="24" spans="1:6" ht="12.75">
      <c r="A24" s="37" t="s">
        <v>15</v>
      </c>
      <c r="B24" s="33" t="s">
        <v>16</v>
      </c>
      <c r="C24" s="38">
        <v>0.13654484151534022</v>
      </c>
      <c r="D24" s="39">
        <v>63078689045</v>
      </c>
      <c r="E24" s="40">
        <v>3.085</v>
      </c>
      <c r="F24" s="41">
        <v>52701280000</v>
      </c>
    </row>
    <row r="25" spans="1:6" ht="12.75">
      <c r="A25" s="37" t="s">
        <v>19</v>
      </c>
      <c r="B25" s="33" t="s">
        <v>20</v>
      </c>
      <c r="C25" s="38">
        <v>0.09617519923013264</v>
      </c>
      <c r="D25" s="39">
        <v>44429400765</v>
      </c>
      <c r="E25" s="40">
        <v>2.525</v>
      </c>
      <c r="F25" s="41">
        <v>38991115000</v>
      </c>
    </row>
    <row r="26" spans="1:6" ht="12.75">
      <c r="A26" s="37" t="s">
        <v>21</v>
      </c>
      <c r="B26" s="33" t="s">
        <v>22</v>
      </c>
      <c r="C26" s="38">
        <v>0.09313862857005266</v>
      </c>
      <c r="D26" s="39">
        <v>43026616930</v>
      </c>
      <c r="E26" s="40">
        <v>2.705</v>
      </c>
      <c r="F26" s="41">
        <v>41488900000</v>
      </c>
    </row>
    <row r="27" spans="1:6" ht="12.75">
      <c r="A27" s="37" t="s">
        <v>64</v>
      </c>
      <c r="B27" s="33" t="s">
        <v>65</v>
      </c>
      <c r="C27" s="38">
        <v>0.11766460460057808</v>
      </c>
      <c r="D27" s="39">
        <v>54356714782</v>
      </c>
      <c r="E27" s="40">
        <v>2.84</v>
      </c>
      <c r="F27" s="41">
        <v>50025775000</v>
      </c>
    </row>
    <row r="28" spans="1:6" ht="12.75">
      <c r="A28" s="37" t="s">
        <v>68</v>
      </c>
      <c r="B28" s="33" t="s">
        <v>69</v>
      </c>
      <c r="C28" s="38">
        <v>0.11678708490303455</v>
      </c>
      <c r="D28" s="39">
        <v>53951332993</v>
      </c>
      <c r="E28" s="40">
        <v>2.985</v>
      </c>
      <c r="F28" s="41">
        <v>47005500000</v>
      </c>
    </row>
    <row r="29" spans="1:6" ht="12.75">
      <c r="A29" s="42"/>
      <c r="B29" s="43" t="s">
        <v>1</v>
      </c>
      <c r="C29" s="44">
        <f>SUM(C21:C28)</f>
        <v>0.9999999999999999</v>
      </c>
      <c r="D29" s="45">
        <f>SUM(D21:D28)</f>
        <v>461963178872</v>
      </c>
      <c r="E29" s="43" t="s">
        <v>1</v>
      </c>
      <c r="F29" s="46">
        <f>SUM(F21:F28)</f>
        <v>401042435000</v>
      </c>
    </row>
    <row r="30" spans="1:6" ht="12.75">
      <c r="A30" s="97"/>
      <c r="B30" s="97" t="s">
        <v>0</v>
      </c>
      <c r="C30" s="97" t="s">
        <v>0</v>
      </c>
      <c r="D30" s="97" t="s">
        <v>0</v>
      </c>
      <c r="E30" s="97" t="s">
        <v>0</v>
      </c>
      <c r="F30" s="97" t="s">
        <v>0</v>
      </c>
    </row>
    <row r="31" spans="1:6" ht="12.75">
      <c r="A31" s="34" t="s">
        <v>23</v>
      </c>
      <c r="B31" s="35" t="s">
        <v>3</v>
      </c>
      <c r="C31" s="35" t="s">
        <v>4</v>
      </c>
      <c r="D31" s="35" t="s">
        <v>5</v>
      </c>
      <c r="E31" s="35" t="s">
        <v>6</v>
      </c>
      <c r="F31" s="36" t="s">
        <v>7</v>
      </c>
    </row>
    <row r="32" spans="1:6" ht="12.75">
      <c r="A32" s="96" t="s">
        <v>1</v>
      </c>
      <c r="B32" s="96"/>
      <c r="C32" s="96"/>
      <c r="D32" s="96"/>
      <c r="E32" s="96"/>
      <c r="F32" s="96"/>
    </row>
    <row r="33" spans="1:6" ht="12.75">
      <c r="A33" s="37" t="s">
        <v>24</v>
      </c>
      <c r="B33" s="33" t="s">
        <v>25</v>
      </c>
      <c r="C33" s="38">
        <v>0.3975547866553991</v>
      </c>
      <c r="D33" s="39">
        <v>83651777347</v>
      </c>
      <c r="E33" s="40">
        <v>2.235</v>
      </c>
      <c r="F33" s="41">
        <v>77266000000</v>
      </c>
    </row>
    <row r="34" spans="1:6" ht="12.75">
      <c r="A34" s="37" t="s">
        <v>26</v>
      </c>
      <c r="B34" s="33" t="s">
        <v>27</v>
      </c>
      <c r="C34" s="38">
        <v>0.20964355634580825</v>
      </c>
      <c r="D34" s="39">
        <v>44112300207</v>
      </c>
      <c r="E34" s="40">
        <v>2.575</v>
      </c>
      <c r="F34" s="41">
        <v>39517000000</v>
      </c>
    </row>
    <row r="35" spans="1:6" ht="12.75">
      <c r="A35" s="37" t="s">
        <v>28</v>
      </c>
      <c r="B35" s="33" t="s">
        <v>29</v>
      </c>
      <c r="C35" s="38">
        <v>0.16262518144800656</v>
      </c>
      <c r="D35" s="39">
        <v>34218894920</v>
      </c>
      <c r="E35" s="40">
        <v>2.955</v>
      </c>
      <c r="F35" s="41">
        <v>29946000000</v>
      </c>
    </row>
    <row r="36" spans="1:6" ht="12.75">
      <c r="A36" s="37" t="s">
        <v>66</v>
      </c>
      <c r="B36" s="33" t="s">
        <v>67</v>
      </c>
      <c r="C36" s="38">
        <v>0.14510569007957655</v>
      </c>
      <c r="D36" s="39">
        <v>30532518500</v>
      </c>
      <c r="E36" s="40">
        <v>3.278</v>
      </c>
      <c r="F36" s="41">
        <v>27610000000</v>
      </c>
    </row>
    <row r="37" spans="1:6" ht="12.75">
      <c r="A37" s="37" t="s">
        <v>73</v>
      </c>
      <c r="B37" s="33" t="s">
        <v>74</v>
      </c>
      <c r="C37" s="38">
        <v>0.06727907287074013</v>
      </c>
      <c r="D37" s="39">
        <v>14156574673</v>
      </c>
      <c r="E37" s="40">
        <v>3.535</v>
      </c>
      <c r="F37" s="41">
        <v>12563000000</v>
      </c>
    </row>
    <row r="38" spans="1:6" ht="12.75">
      <c r="A38" s="37" t="s">
        <v>79</v>
      </c>
      <c r="B38" s="33" t="s">
        <v>80</v>
      </c>
      <c r="C38" s="38">
        <v>0.01779171260046939</v>
      </c>
      <c r="D38" s="39">
        <v>3743656047</v>
      </c>
      <c r="E38" s="40">
        <v>3.72</v>
      </c>
      <c r="F38" s="41">
        <v>3262000000</v>
      </c>
    </row>
    <row r="39" spans="1:6" ht="12.75">
      <c r="A39" s="42"/>
      <c r="B39" s="43" t="s">
        <v>1</v>
      </c>
      <c r="C39" s="44">
        <f>SUM(C33:C38)</f>
        <v>0.9999999999999999</v>
      </c>
      <c r="D39" s="45">
        <f>SUM(D33:D38)</f>
        <v>210415721694</v>
      </c>
      <c r="E39" s="43" t="s">
        <v>1</v>
      </c>
      <c r="F39" s="46">
        <f>SUM(F33:F38)</f>
        <v>190164000000</v>
      </c>
    </row>
    <row r="40" spans="1:6" ht="12.75">
      <c r="A40" s="97"/>
      <c r="B40" s="97" t="s">
        <v>0</v>
      </c>
      <c r="C40" s="97" t="s">
        <v>0</v>
      </c>
      <c r="D40" s="97" t="s">
        <v>0</v>
      </c>
      <c r="E40" s="97" t="s">
        <v>0</v>
      </c>
      <c r="F40" s="97" t="s">
        <v>0</v>
      </c>
    </row>
    <row r="41" spans="1:6" ht="12.75">
      <c r="A41" s="98"/>
      <c r="B41" s="99" t="s">
        <v>0</v>
      </c>
      <c r="C41" s="99" t="s">
        <v>0</v>
      </c>
      <c r="D41" s="99" t="s">
        <v>0</v>
      </c>
      <c r="E41" s="99" t="s">
        <v>0</v>
      </c>
      <c r="F41" s="100" t="s">
        <v>0</v>
      </c>
    </row>
    <row r="42" spans="1:6" ht="12.75">
      <c r="A42" s="1" t="s">
        <v>62</v>
      </c>
      <c r="B42" s="2"/>
      <c r="C42" s="3"/>
      <c r="D42" s="4"/>
      <c r="E42" s="2"/>
      <c r="F42" s="5"/>
    </row>
    <row r="43" spans="1:6" ht="12.75">
      <c r="A43" s="50" t="s">
        <v>63</v>
      </c>
      <c r="B43" s="55">
        <v>4.92501209</v>
      </c>
      <c r="C43" s="51"/>
      <c r="D43" s="52"/>
      <c r="E43" s="53"/>
      <c r="F43" s="54"/>
    </row>
    <row r="44" spans="1:6" ht="12.75">
      <c r="A44" s="28"/>
      <c r="B44" s="29" t="s">
        <v>3</v>
      </c>
      <c r="C44" s="29"/>
      <c r="D44" s="35" t="s">
        <v>5</v>
      </c>
      <c r="E44" s="35" t="s">
        <v>6</v>
      </c>
      <c r="F44" s="30" t="s">
        <v>7</v>
      </c>
    </row>
    <row r="45" spans="1:6" ht="13.5" thickBot="1">
      <c r="A45" s="56" t="s">
        <v>1</v>
      </c>
      <c r="B45" s="57"/>
      <c r="C45" s="57"/>
      <c r="D45" s="57"/>
      <c r="E45" s="57"/>
      <c r="F45" s="58"/>
    </row>
    <row r="46" spans="1:6" ht="12.75">
      <c r="A46" s="37" t="s">
        <v>24</v>
      </c>
      <c r="B46" s="33" t="s">
        <v>25</v>
      </c>
      <c r="C46" s="59"/>
      <c r="D46" s="39">
        <v>411986014782</v>
      </c>
      <c r="E46" s="40">
        <v>2.235</v>
      </c>
      <c r="F46" s="41">
        <v>380535984145.94</v>
      </c>
    </row>
    <row r="47" spans="1:6" ht="12.75">
      <c r="A47" s="37" t="s">
        <v>26</v>
      </c>
      <c r="B47" s="33" t="s">
        <v>27</v>
      </c>
      <c r="C47" s="59"/>
      <c r="D47" s="39">
        <v>217253611836</v>
      </c>
      <c r="E47" s="40">
        <v>2.575</v>
      </c>
      <c r="F47" s="41">
        <v>194621702760.53</v>
      </c>
    </row>
    <row r="48" spans="1:6" ht="12.75">
      <c r="A48" s="37" t="s">
        <v>28</v>
      </c>
      <c r="B48" s="33" t="s">
        <v>29</v>
      </c>
      <c r="C48" s="59"/>
      <c r="D48" s="39">
        <v>168528471187</v>
      </c>
      <c r="E48" s="40">
        <v>2.955</v>
      </c>
      <c r="F48" s="41">
        <v>147484412047.14</v>
      </c>
    </row>
    <row r="49" spans="1:6" ht="12.75">
      <c r="A49" s="37" t="s">
        <v>66</v>
      </c>
      <c r="B49" s="33" t="s">
        <v>67</v>
      </c>
      <c r="C49" s="59"/>
      <c r="D49" s="39">
        <v>150373022751</v>
      </c>
      <c r="E49" s="40">
        <v>3.278</v>
      </c>
      <c r="F49" s="41">
        <v>135979583804.90001</v>
      </c>
    </row>
    <row r="50" spans="1:6" ht="12.75">
      <c r="A50" s="37" t="s">
        <v>73</v>
      </c>
      <c r="B50" s="33" t="s">
        <v>74</v>
      </c>
      <c r="C50" s="33"/>
      <c r="D50" s="39">
        <v>69721301419</v>
      </c>
      <c r="E50" s="40">
        <v>3.535</v>
      </c>
      <c r="F50" s="41">
        <v>61872926886.67</v>
      </c>
    </row>
    <row r="51" spans="1:6" ht="12.75">
      <c r="A51" s="37" t="s">
        <v>79</v>
      </c>
      <c r="B51" s="87" t="s">
        <v>80</v>
      </c>
      <c r="C51" s="78"/>
      <c r="D51" s="39">
        <v>18437551291</v>
      </c>
      <c r="E51" s="40">
        <v>3.72</v>
      </c>
      <c r="F51" s="41">
        <v>16065389437.58</v>
      </c>
    </row>
    <row r="52" spans="1:6" ht="12.75">
      <c r="A52" s="47"/>
      <c r="B52" s="53" t="s">
        <v>1</v>
      </c>
      <c r="C52" s="48"/>
      <c r="D52" s="60">
        <f>SUM(D46:D51)</f>
        <v>1036299973266</v>
      </c>
      <c r="E52" s="74" t="s">
        <v>1</v>
      </c>
      <c r="F52" s="64">
        <f>SUM(F46:F51)</f>
        <v>936559999082.76</v>
      </c>
    </row>
    <row r="53" spans="1:6" ht="12.75">
      <c r="A53" s="88"/>
      <c r="B53" s="89"/>
      <c r="C53" s="90"/>
      <c r="D53" s="91"/>
      <c r="E53" s="89"/>
      <c r="F53" s="79"/>
    </row>
    <row r="54" spans="1:6" ht="12.75">
      <c r="A54" s="34" t="s">
        <v>30</v>
      </c>
      <c r="B54" s="35" t="s">
        <v>3</v>
      </c>
      <c r="C54" s="35" t="s">
        <v>4</v>
      </c>
      <c r="D54" s="35" t="s">
        <v>5</v>
      </c>
      <c r="E54" s="35" t="s">
        <v>6</v>
      </c>
      <c r="F54" s="36" t="s">
        <v>7</v>
      </c>
    </row>
    <row r="55" spans="1:6" ht="13.5" thickBot="1">
      <c r="A55" s="96" t="s">
        <v>1</v>
      </c>
      <c r="B55" s="96"/>
      <c r="C55" s="96"/>
      <c r="D55" s="96"/>
      <c r="E55" s="96"/>
      <c r="F55" s="96"/>
    </row>
    <row r="56" spans="1:6" ht="12.75">
      <c r="A56" s="37" t="s">
        <v>31</v>
      </c>
      <c r="B56" s="33" t="s">
        <v>32</v>
      </c>
      <c r="C56" s="38">
        <v>0.01934886255916995</v>
      </c>
      <c r="D56" s="39">
        <v>4667230526</v>
      </c>
      <c r="E56" s="40">
        <v>1.6</v>
      </c>
      <c r="F56" s="41">
        <v>4117190000</v>
      </c>
    </row>
    <row r="57" spans="1:6" ht="12.75">
      <c r="A57" s="37" t="s">
        <v>33</v>
      </c>
      <c r="B57" s="33" t="s">
        <v>34</v>
      </c>
      <c r="C57" s="38">
        <v>0.2550240474328789</v>
      </c>
      <c r="D57" s="39">
        <v>61515555005</v>
      </c>
      <c r="E57" s="40">
        <v>1.655</v>
      </c>
      <c r="F57" s="41">
        <v>39778595000</v>
      </c>
    </row>
    <row r="58" spans="1:6" ht="12.75">
      <c r="A58" s="37" t="s">
        <v>35</v>
      </c>
      <c r="B58" s="33" t="s">
        <v>36</v>
      </c>
      <c r="C58" s="38">
        <v>0.26966505824882536</v>
      </c>
      <c r="D58" s="39">
        <v>65047182376</v>
      </c>
      <c r="E58" s="40">
        <v>1.66</v>
      </c>
      <c r="F58" s="41">
        <v>42033290000</v>
      </c>
    </row>
    <row r="59" spans="1:6" ht="12.75">
      <c r="A59" s="37" t="s">
        <v>37</v>
      </c>
      <c r="B59" s="33" t="s">
        <v>38</v>
      </c>
      <c r="C59" s="38">
        <v>0.3290652702768705</v>
      </c>
      <c r="D59" s="39">
        <v>79375388077</v>
      </c>
      <c r="E59" s="40">
        <v>1.595</v>
      </c>
      <c r="F59" s="41">
        <v>59766760000</v>
      </c>
    </row>
    <row r="60" spans="1:6" ht="12.75">
      <c r="A60" s="37" t="s">
        <v>39</v>
      </c>
      <c r="B60" s="33" t="s">
        <v>40</v>
      </c>
      <c r="C60" s="38">
        <v>0.12689676148225526</v>
      </c>
      <c r="D60" s="39">
        <v>30609367193</v>
      </c>
      <c r="E60" s="40">
        <v>1.705</v>
      </c>
      <c r="F60" s="41">
        <v>28839305000</v>
      </c>
    </row>
    <row r="61" spans="1:6" ht="12.75">
      <c r="A61" s="42"/>
      <c r="B61" s="43" t="s">
        <v>1</v>
      </c>
      <c r="C61" s="44">
        <f>SUM(C56:C60)</f>
        <v>1</v>
      </c>
      <c r="D61" s="45">
        <f>SUM(D56:D60)</f>
        <v>241214723177</v>
      </c>
      <c r="E61" s="43" t="s">
        <v>1</v>
      </c>
      <c r="F61" s="46">
        <f>SUM(F56:F60)</f>
        <v>174535140000</v>
      </c>
    </row>
    <row r="62" spans="1:6" ht="12.75">
      <c r="A62" s="97"/>
      <c r="B62" s="97" t="s">
        <v>0</v>
      </c>
      <c r="C62" s="97" t="s">
        <v>0</v>
      </c>
      <c r="D62" s="97" t="s">
        <v>0</v>
      </c>
      <c r="E62" s="97" t="s">
        <v>0</v>
      </c>
      <c r="F62" s="97" t="s">
        <v>0</v>
      </c>
    </row>
    <row r="63" spans="1:6" ht="12.75">
      <c r="A63" s="34" t="s">
        <v>41</v>
      </c>
      <c r="B63" s="35" t="s">
        <v>72</v>
      </c>
      <c r="C63" s="35" t="s">
        <v>42</v>
      </c>
      <c r="D63" s="35" t="s">
        <v>1</v>
      </c>
      <c r="E63" s="35" t="s">
        <v>1</v>
      </c>
      <c r="F63" s="36" t="s">
        <v>43</v>
      </c>
    </row>
    <row r="64" spans="1:6" ht="13.5" thickBot="1">
      <c r="A64" s="96" t="s">
        <v>1</v>
      </c>
      <c r="B64" s="96"/>
      <c r="C64" s="96"/>
      <c r="D64" s="96"/>
      <c r="E64" s="96"/>
      <c r="F64" s="96"/>
    </row>
    <row r="65" spans="1:6" ht="12.75">
      <c r="A65" s="37" t="s">
        <v>1</v>
      </c>
      <c r="B65" s="38">
        <f>D17/F65</f>
        <v>0.2523756169360877</v>
      </c>
      <c r="C65" s="38">
        <f>D29/F65</f>
        <v>0.7476243830639123</v>
      </c>
      <c r="D65" s="38">
        <f>B65+C65</f>
        <v>1</v>
      </c>
      <c r="E65" s="33" t="s">
        <v>1</v>
      </c>
      <c r="F65" s="41">
        <f>D17+D29</f>
        <v>617908122497</v>
      </c>
    </row>
    <row r="66" spans="1:6" ht="12.75">
      <c r="A66" s="95"/>
      <c r="B66" s="95" t="s">
        <v>0</v>
      </c>
      <c r="C66" s="95" t="s">
        <v>0</v>
      </c>
      <c r="D66" s="95" t="s">
        <v>0</v>
      </c>
      <c r="E66" s="95" t="s">
        <v>0</v>
      </c>
      <c r="F66" s="95" t="s">
        <v>0</v>
      </c>
    </row>
    <row r="67" spans="1:6" ht="12.75">
      <c r="A67" s="34" t="s">
        <v>44</v>
      </c>
      <c r="B67" s="35" t="s">
        <v>42</v>
      </c>
      <c r="C67" s="35" t="s">
        <v>45</v>
      </c>
      <c r="D67" s="35" t="s">
        <v>1</v>
      </c>
      <c r="E67" s="35" t="s">
        <v>1</v>
      </c>
      <c r="F67" s="36" t="s">
        <v>46</v>
      </c>
    </row>
    <row r="68" spans="1:6" ht="13.5" thickBot="1">
      <c r="A68" s="96" t="s">
        <v>1</v>
      </c>
      <c r="B68" s="96"/>
      <c r="C68" s="96"/>
      <c r="D68" s="96"/>
      <c r="E68" s="96"/>
      <c r="F68" s="96"/>
    </row>
    <row r="69" spans="1:6" ht="12.75">
      <c r="A69" s="37" t="s">
        <v>1</v>
      </c>
      <c r="B69" s="38">
        <f>D29/F69</f>
        <v>0.30833247030922784</v>
      </c>
      <c r="C69" s="38">
        <f>D52/F69</f>
        <v>0.6916675296907722</v>
      </c>
      <c r="D69" s="38">
        <f>B69+C69</f>
        <v>1</v>
      </c>
      <c r="E69" s="33" t="s">
        <v>1</v>
      </c>
      <c r="F69" s="41">
        <f>D29+D52</f>
        <v>1498263152138</v>
      </c>
    </row>
    <row r="70" spans="1:6" ht="12.75">
      <c r="A70" s="95"/>
      <c r="B70" s="95" t="s">
        <v>0</v>
      </c>
      <c r="C70" s="95" t="s">
        <v>0</v>
      </c>
      <c r="D70" s="95" t="s">
        <v>0</v>
      </c>
      <c r="E70" s="95" t="s">
        <v>0</v>
      </c>
      <c r="F70" s="95" t="s">
        <v>0</v>
      </c>
    </row>
    <row r="71" spans="1:6" ht="12.75">
      <c r="A71" s="34" t="s">
        <v>47</v>
      </c>
      <c r="B71" s="35" t="s">
        <v>48</v>
      </c>
      <c r="C71" s="35" t="s">
        <v>45</v>
      </c>
      <c r="D71" s="35" t="s">
        <v>1</v>
      </c>
      <c r="E71" s="35" t="s">
        <v>1</v>
      </c>
      <c r="F71" s="36" t="s">
        <v>49</v>
      </c>
    </row>
    <row r="72" spans="1:6" ht="13.5" thickBot="1">
      <c r="A72" s="96" t="s">
        <v>1</v>
      </c>
      <c r="B72" s="96"/>
      <c r="C72" s="96"/>
      <c r="D72" s="96"/>
      <c r="E72" s="96"/>
      <c r="F72" s="96"/>
    </row>
    <row r="73" spans="1:6" ht="12.75">
      <c r="A73" s="37" t="s">
        <v>1</v>
      </c>
      <c r="B73" s="38">
        <f>F65/F73</f>
        <v>0.3735371166902621</v>
      </c>
      <c r="C73" s="38">
        <f>D52/F73</f>
        <v>0.6264628833097379</v>
      </c>
      <c r="D73" s="38">
        <f>B73+C73</f>
        <v>1</v>
      </c>
      <c r="E73" s="33" t="s">
        <v>1</v>
      </c>
      <c r="F73" s="41">
        <f>D17+D29+D52</f>
        <v>1654208095763</v>
      </c>
    </row>
    <row r="74" spans="1:6" ht="12.75">
      <c r="A74" s="95"/>
      <c r="B74" s="95" t="s">
        <v>0</v>
      </c>
      <c r="C74" s="95" t="s">
        <v>0</v>
      </c>
      <c r="D74" s="95" t="s">
        <v>0</v>
      </c>
      <c r="E74" s="95" t="s">
        <v>0</v>
      </c>
      <c r="F74" s="95" t="s">
        <v>0</v>
      </c>
    </row>
    <row r="75" ht="12.75"/>
  </sheetData>
  <mergeCells count="19">
    <mergeCell ref="A12:F12"/>
    <mergeCell ref="A41:F41"/>
    <mergeCell ref="A1:F1"/>
    <mergeCell ref="A2:F2"/>
    <mergeCell ref="A3:F3"/>
    <mergeCell ref="A5:F5"/>
    <mergeCell ref="A18:F18"/>
    <mergeCell ref="A20:F20"/>
    <mergeCell ref="A30:F30"/>
    <mergeCell ref="A32:F32"/>
    <mergeCell ref="A40:F40"/>
    <mergeCell ref="A55:F55"/>
    <mergeCell ref="A62:F62"/>
    <mergeCell ref="A64:F64"/>
    <mergeCell ref="A74:F74"/>
    <mergeCell ref="A66:F66"/>
    <mergeCell ref="A68:F68"/>
    <mergeCell ref="A70:F70"/>
    <mergeCell ref="A72:F72"/>
  </mergeCells>
  <printOptions/>
  <pageMargins left="0.75" right="0.75" top="1" bottom="1" header="0.5" footer="0.5"/>
  <pageSetup fitToHeight="0" fitToWidth="1" horizontalDpi="300" verticalDpi="300" orientation="portrait" paperSize="9"/>
  <headerFooter alignWithMargins="0">
    <oddFooter>&amp;LOMRX Weight Report at 2009-02-11&amp;CGenerated at 2009-02-11 09:14:09&amp;R&amp;P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erha</cp:lastModifiedBy>
  <cp:lastPrinted>2008-12-10T09:27:15Z</cp:lastPrinted>
  <dcterms:created xsi:type="dcterms:W3CDTF">2006-09-12T08:27:39Z</dcterms:created>
  <dcterms:modified xsi:type="dcterms:W3CDTF">2009-02-11T08:49:03Z</dcterms:modified>
  <cp:category/>
  <cp:version/>
  <cp:contentType/>
  <cp:contentStatus/>
</cp:coreProperties>
</file>