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LookupValues!$U$2:$U$9</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LookupValues!$AB$2:$AB$326</definedName>
    <definedName name="CouponBondIssuersTable">LookupValues!$AB$2:$AC$329</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_Pop_ID___Nasdaq_ID">'Danish Funds LookupValues'!$B$140:$B$142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M3" i="10"/>
  <c r="M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2">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<sst xmlns="http://schemas.openxmlformats.org/spreadsheetml/2006/main" count="3947" uniqueCount="2540">
  <si>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</si>
  <si>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</si>
  <si>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</si>
  <si>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</si>
  <si>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</si>
  <si>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</si>
  <si>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</si>
  <si>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</si>
  <si>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</si>
  <si>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</si>
  <si>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</si>
  <si>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</si>
  <si>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</si>
  <si>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</si>
  <si>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</si>
  <si>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</si>
  <si>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</si>
  <si>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</si>
  <si>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</si>
  <si>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</si>
  <si>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</si>
  <si>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</si>
  <si>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</si>
  <si>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</si>
  <si>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</si>
  <si>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</si>
  <si>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</si>
  <si>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</si>
  <si>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</si>
  <si>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</si>
  <si>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</si>
  <si>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</si>
  <si>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</si>
  <si>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</si>
  <si>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</si>
  <si>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</si>
  <si>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</si>
  <si>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</si>
  <si>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</si>
  <si>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</si>
  <si>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</si>
  <si>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</si>
  <si>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</si>
  <si>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</si>
  <si>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</si>
  <si>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</si>
  <si>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</si>
  <si>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</si>
  <si>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</si>
  <si>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</si>
  <si>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</si>
  <si>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</si>
  <si>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</si>
  <si>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</si>
  <si>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</si>
  <si>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</si>
  <si>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</si>
  <si>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</si>
  <si>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</si>
  <si>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</si>
  <si>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</si>
  <si>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</si>
  <si>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</si>
  <si>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</si>
  <si>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</si>
  <si>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</si>
  <si>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</si>
  <si>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</si>
  <si>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</si>
  <si>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</si>
  <si>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</si>
  <si>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</si>
  <si>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</si>
  <si>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</si>
  <si>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</si>
  <si>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</si>
  <si>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</si>
  <si>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</si>
  <si>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</si>
  <si>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</si>
  <si>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</si>
  <si>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</si>
  <si>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</si>
  <si>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</si>
  <si>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</si>
  <si>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</si>
  <si>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</si>
  <si>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</si>
  <si>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</si>
  <si>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</si>
  <si>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</si>
  <si>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</si>
  <si>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</si>
  <si>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</si>
  <si>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</si>
  <si>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</si>
  <si>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</si>
  <si>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</si>
  <si>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</si>
  <si>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</si>
  <si>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</si>
  <si>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</si>
  <si>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</si>
  <si>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</si>
  <si>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</si>
  <si>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</si>
  <si>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</si>
  <si>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</si>
  <si>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</si>
  <si>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</si>
  <si>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</si>
  <si>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</si>
  <si>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</si>
  <si>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</si>
  <si>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</si>
  <si>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</si>
  <si>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</si>
  <si>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</si>
  <si>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</si>
  <si>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</si>
  <si>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</si>
  <si>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</si>
  <si>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</si>
  <si>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</si>
  <si>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</si>
  <si>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</si>
  <si>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</si>
  <si>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</si>
  <si>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</si>
  <si>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</si>
  <si>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</si>
  <si>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</si>
  <si>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</si>
  <si>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</si>
  <si>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</si>
  <si>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</si>
  <si>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</si>
  <si>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</si>
  <si>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</si>
  <si>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</si>
  <si>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</si>
  <si>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</si>
  <si>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</si>
  <si>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</si>
  <si>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</si>
  <si>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</si>
  <si>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</si>
  <si>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</si>
  <si>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</si>
  <si>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</si>
  <si>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</si>
  <si>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</si>
  <si>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</si>
  <si>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</si>
  <si>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</si>
  <si>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</si>
  <si>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</si>
  <si>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</si>
  <si>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</si>
  <si>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</si>
  <si>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</si>
  <si>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</si>
  <si>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</si>
  <si>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</si>
  <si>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</si>
  <si>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</si>
  <si>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</si>
  <si>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</si>
  <si>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</si>
  <si>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</si>
  <si>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</si>
  <si>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</si>
  <si>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</si>
  <si>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</si>
  <si>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</si>
  <si>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</si>
  <si>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</si>
  <si>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</si>
  <si>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</si>
  <si>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</si>
  <si>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</si>
  <si>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</si>
  <si>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</si>
  <si>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</si>
  <si>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</si>
  <si>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</si>
  <si>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</si>
  <si>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</si>
  <si>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</si>
  <si>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</si>
  <si>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</si>
  <si>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</si>
  <si>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</si>
  <si>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</si>
  <si>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</si>
  <si>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</si>
  <si>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</si>
  <si>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</si>
  <si>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</si>
  <si>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</si>
  <si>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</si>
  <si>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</si>
  <si>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</si>
  <si>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</si>
  <si>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</si>
  <si>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</si>
  <si>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</si>
  <si>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</si>
  <si>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</si>
  <si>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</si>
  <si>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</si>
  <si>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</si>
  <si>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</si>
  <si>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</si>
  <si>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</si>
  <si>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</si>
  <si>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</si>
  <si>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</si>
  <si>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</si>
  <si>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</si>
  <si>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</si>
  <si>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</si>
  <si>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</si>
  <si>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</si>
  <si>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</si>
  <si>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</si>
  <si>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</si>
  <si>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</si>
  <si>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</si>
  <si>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</si>
  <si>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</si>
  <si>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</si>
  <si>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</si>
  <si>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</si>
  <si>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</si>
  <si>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</si>
  <si>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</si>
  <si>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</si>
  <si>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</si>
  <si>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</si>
  <si>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</si>
  <si>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</si>
  <si>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</si>
  <si>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</si>
  <si>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</si>
  <si>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</si>
  <si>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</si>
  <si>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</si>
  <si>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</si>
  <si>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</si>
  <si>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</si>
  <si>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</si>
  <si>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</si>
  <si>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</si>
  <si>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</si>
  <si>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</si>
  <si>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</si>
  <si>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</si>
  <si>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</si>
  <si>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</si>
  <si>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</si>
  <si>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</si>
  <si>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</si>
  <si>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</si>
  <si>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</si>
  <si>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</si>
  <si>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</si>
  <si>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</si>
  <si>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</si>
  <si>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</si>
  <si>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</si>
  <si>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</si>
  <si>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</si>
  <si>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</si>
  <si>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</si>
  <si>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</si>
  <si>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</si>
  <si>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</si>
  <si>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</si>
  <si>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</si>
  <si>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</si>
  <si>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</si>
  <si>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</si>
  <si>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</si>
  <si>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</si>
  <si>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</si>
  <si>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</si>
  <si>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</si>
  <si>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</si>
  <si>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</si>
  <si>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</si>
  <si>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</si>
  <si>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</si>
  <si>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</si>
  <si>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</si>
  <si>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</si>
  <si>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</si>
  <si>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</si>
  <si>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</si>
  <si>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</si>
  <si>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</si>
  <si>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</si>
  <si>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</si>
  <si>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</si>
  <si>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</si>
  <si>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</si>
  <si>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</si>
  <si>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</si>
  <si>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</si>
  <si>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</si>
  <si>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</si>
  <si>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</si>
  <si>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</si>
  <si>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</si>
  <si>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</si>
  <si>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</si>
  <si>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</si>
  <si>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</si>
  <si>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</si>
  <si>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</si>
  <si>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</si>
  <si>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</si>
  <si>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</si>
  <si>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</si>
  <si>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</si>
  <si>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</si>
  <si>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</si>
  <si>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</si>
  <si>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</si>
  <si>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</si>
  <si>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</si>
  <si>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</si>
  <si>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</si>
  <si>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</si>
  <si>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</si>
  <si>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</si>
  <si>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</si>
  <si>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</si>
  <si>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</si>
  <si>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</si>
  <si>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</si>
  <si>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</si>
  <si>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</si>
  <si>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</si>
  <si>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</si>
  <si>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</si>
  <si>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</si>
  <si>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</si>
  <si>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</si>
  <si>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</si>
  <si>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</si>
  <si>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</si>
  <si>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</si>
  <si>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</si>
  <si>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</si>
  <si>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</si>
  <si>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</si>
  <si>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</si>
  <si>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</si>
  <si>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</si>
  <si>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</si>
  <si>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</si>
  <si>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</si>
  <si>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</si>
  <si>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</si>
  <si>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</si>
  <si>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</si>
  <si>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</si>
  <si>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</si>
  <si>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</si>
  <si>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</si>
  <si>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</si>
  <si>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</si>
  <si>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</si>
  <si>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</si>
  <si>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</si>
  <si>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</si>
  <si>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</si>
  <si>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</si>
  <si>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</si>
  <si>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</si>
  <si>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</si>
  <si>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</si>
  <si>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</si>
  <si>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</si>
  <si>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</si>
  <si>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</si>
  <si>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</si>
  <si>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</si>
  <si>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</si>
  <si>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</si>
  <si>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</si>
  <si>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</si>
  <si>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</si>
  <si>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</si>
  <si>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</si>
  <si>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</si>
  <si>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</si>
  <si>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</si>
  <si>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</si>
  <si>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</si>
  <si>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</si>
  <si>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</si>
  <si>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</si>
  <si>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</si>
  <si>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</si>
  <si>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</si>
  <si>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</si>
  <si>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</si>
  <si>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</si>
  <si>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</si>
  <si>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</si>
  <si>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</si>
  <si>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</si>
  <si>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</si>
  <si>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</si>
  <si>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</si>
  <si>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</si>
  <si>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</si>
  <si>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</si>
  <si>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</si>
  <si>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</si>
  <si>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</si>
  <si>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</si>
  <si>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</si>
  <si>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</si>
  <si>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</si>
  <si>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</si>
  <si>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</si>
  <si>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</si>
  <si>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</si>
  <si>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</si>
  <si>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</si>
  <si>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</si>
  <si>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</si>
  <si>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</si>
  <si>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</si>
  <si>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</si>
  <si>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</si>
  <si>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</si>
  <si>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</si>
  <si>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</si>
  <si>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</si>
  <si>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</si>
  <si>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</si>
  <si>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</si>
  <si>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</si>
  <si>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</si>
  <si>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</si>
  <si>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</si>
  <si>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</si>
  <si>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</si>
  <si>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</si>
  <si>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</si>
  <si>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</si>
  <si>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</si>
  <si>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</si>
  <si>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</si>
  <si>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</si>
  <si>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</si>
  <si>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</si>
  <si>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</si>
  <si>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</si>
  <si>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</si>
  <si>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</si>
  <si>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</si>
  <si>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</si>
  <si>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</si>
  <si>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</si>
  <si>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</si>
  <si>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</si>
  <si>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</si>
  <si>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</si>
  <si>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</si>
  <si>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</si>
  <si>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</si>
  <si>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</si>
  <si>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</si>
  <si>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</si>
  <si>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</si>
  <si>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</si>
  <si>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</si>
  <si>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</si>
  <si>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</si>
  <si>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</si>
  <si>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</si>
  <si>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</si>
  <si>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</si>
  <si>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</si>
  <si>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</si>
  <si>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</si>
  <si>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</si>
  <si>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</si>
  <si>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</si>
  <si>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</si>
  <si>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</si>
  <si>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</si>
  <si>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</si>
  <si>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</si>
  <si>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</si>
  <si>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</si>
  <si>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</si>
  <si>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</si>
  <si>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</si>
  <si>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</si>
  <si>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</si>
  <si>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</si>
  <si>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</si>
  <si>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</si>
  <si>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</si>
  <si>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</si>
  <si>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</si>
  <si>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</si>
  <si>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</si>
  <si>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</si>
  <si>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</si>
  <si>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</si>
  <si>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</si>
  <si>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</si>
  <si>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</si>
  <si>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</si>
  <si>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</si>
  <si>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</si>
  <si>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</si>
  <si>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</si>
  <si>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</si>
  <si>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</si>
  <si>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</si>
  <si>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</si>
  <si>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</si>
  <si>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</si>
  <si>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</si>
  <si>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</si>
  <si>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</si>
  <si>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</si>
  <si>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</si>
  <si>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</si>
  <si>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</si>
  <si>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</si>
  <si>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</si>
  <si>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</si>
  <si>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</si>
  <si>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</si>
  <si>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</si>
  <si>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</si>
  <si>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</si>
  <si>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</si>
  <si>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</si>
  <si>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</si>
  <si>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</si>
  <si>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</si>
  <si>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</si>
  <si>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</si>
  <si>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</si>
  <si>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</si>
  <si>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</si>
  <si>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</si>
  <si>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</si>
  <si>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</si>
  <si>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</si>
  <si>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</si>
  <si>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</si>
  <si>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</si>
  <si>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</si>
  <si>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</si>
  <si>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</si>
  <si>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</si>
  <si>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</si>
  <si>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</si>
  <si>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</si>
  <si>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</si>
  <si>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</si>
  <si>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</si>
  <si>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</si>
  <si>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</si>
  <si>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</si>
  <si>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</si>
  <si>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</si>
  <si>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</si>
  <si>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</si>
  <si>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</si>
  <si>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</si>
  <si>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</si>
  <si>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</si>
  <si>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</si>
  <si>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</si>
  <si>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</si>
  <si>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</si>
  <si>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</si>
  <si>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</si>
  <si>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</si>
  <si>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</si>
  <si>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</si>
  <si>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</si>
  <si>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</si>
  <si>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</si>
  <si>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</si>
  <si>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</si>
  <si>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</si>
  <si>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</si>
  <si>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</si>
  <si>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</si>
  <si>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</si>
  <si>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</si>
  <si>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</si>
  <si>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</si>
  <si>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</si>
  <si>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</si>
  <si>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</si>
  <si>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</si>
  <si>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</si>
  <si>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</si>
  <si>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</si>
  <si>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</si>
  <si>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</si>
  <si>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</si>
  <si>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</si>
  <si>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</si>
  <si>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</si>
  <si>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</si>
  <si>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</si>
  <si>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</si>
  <si>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</si>
  <si>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</si>
  <si>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</si>
  <si>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</si>
  <si>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</si>
  <si>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</si>
  <si>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</si>
  <si>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</si>
  <si>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</si>
  <si>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</si>
  <si>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</si>
  <si>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</si>
  <si>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</si>
  <si>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</si>
  <si>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</si>
  <si>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</si>
  <si>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</si>
  <si>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</si>
  <si>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</si>
  <si>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</si>
  <si>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</si>
  <si>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</si>
  <si>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</si>
  <si>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</si>
  <si>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</si>
  <si>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</si>
  <si>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</si>
  <si>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</si>
  <si>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</si>
  <si>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</si>
  <si>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</si>
  <si>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</si>
  <si>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</si>
  <si>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</si>
  <si>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</si>
  <si>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</si>
  <si>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</si>
  <si>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</si>
  <si>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</si>
  <si>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</si>
  <si>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</si>
  <si>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</si>
  <si>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</si>
  <si>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</si>
  <si>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</si>
  <si>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</si>
  <si>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</si>
  <si>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</si>
  <si>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</si>
  <si>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</si>
  <si>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</si>
  <si>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</si>
  <si>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</si>
  <si>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</si>
  <si>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</si>
  <si>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</si>
  <si>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</si>
  <si>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</si>
  <si>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</si>
  <si>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</si>
  <si>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</si>
  <si>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</si>
  <si>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</si>
  <si>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</si>
  <si>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</si>
  <si>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</si>
  <si>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</si>
  <si>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</si>
  <si>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</si>
  <si>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</si>
  <si>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</si>
  <si>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</si>
  <si>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</si>
  <si>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</si>
  <si>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</si>
  <si>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</si>
  <si>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</si>
  <si>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</si>
  <si>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</si>
  <si>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</si>
  <si>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</si>
  <si>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</si>
  <si>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</si>
  <si>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</si>
  <si>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</si>
  <si>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</si>
  <si>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</si>
  <si>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</si>
  <si>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</si>
  <si>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</si>
  <si>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</si>
  <si>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</si>
  <si>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</si>
  <si>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</si>
  <si>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</si>
  <si>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</si>
  <si>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</si>
  <si>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</si>
  <si>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</si>
  <si>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</si>
  <si>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</si>
  <si>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</si>
  <si>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</si>
  <si>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</si>
  <si>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</si>
  <si>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</si>
  <si>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</si>
  <si>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</si>
  <si>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</si>
  <si>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</si>
  <si>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</si>
  <si>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</si>
  <si>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</si>
  <si>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</si>
  <si>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</si>
  <si>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</si>
  <si>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</si>
  <si>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</si>
  <si>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</si>
  <si>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</si>
  <si>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</si>
  <si>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</si>
  <si>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</si>
  <si>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</si>
  <si>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</si>
  <si>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</si>
  <si>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</si>
  <si>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</si>
  <si>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</si>
  <si>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</si>
  <si>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</si>
  <si>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</si>
  <si>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</si>
  <si>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</si>
  <si>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</si>
  <si>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</si>
  <si>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</si>
  <si>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</si>
  <si>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</si>
  <si>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</si>
  <si>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</si>
  <si>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</si>
  <si>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</si>
  <si>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</si>
  <si>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</si>
  <si>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</si>
  <si>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</si>
  <si>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</si>
  <si>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</si>
  <si>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</si>
  <si>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</si>
  <si>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</si>
  <si>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</si>
  <si>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</si>
  <si>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</si>
  <si>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</si>
  <si>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</si>
  <si>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</si>
  <si>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</si>
  <si>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</si>
  <si>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</si>
  <si>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</si>
  <si>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</si>
  <si>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</si>
  <si>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</si>
  <si>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</si>
  <si>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</si>
  <si>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</si>
  <si>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</si>
  <si>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</si>
  <si>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</si>
  <si>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</si>
  <si>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</si>
  <si>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</si>
  <si>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</si>
  <si>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</si>
  <si>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</si>
  <si>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</si>
  <si>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</si>
  <si>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</si>
  <si>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</si>
  <si>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</si>
  <si>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</si>
  <si>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</si>
  <si>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</si>
  <si>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</si>
  <si>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</si>
  <si>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</si>
  <si>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</si>
  <si>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</si>
  <si>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</si>
  <si>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</si>
  <si>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</si>
  <si>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</si>
  <si>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</si>
  <si>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</si>
  <si>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</si>
  <si>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</si>
  <si>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</si>
  <si>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</si>
  <si>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</si>
  <si>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</si>
  <si>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</si>
  <si>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</si>
  <si>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</si>
  <si>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</si>
  <si>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</si>
  <si>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</si>
  <si>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</si>
  <si>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</si>
  <si>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</si>
  <si>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</si>
  <si>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</si>
  <si>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</si>
  <si>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</si>
  <si>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</si>
  <si>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</si>
  <si>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</si>
  <si>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</si>
  <si>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</si>
  <si>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</si>
  <si>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</si>
  <si>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</si>
  <si>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</si>
  <si>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</si>
  <si>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</si>
  <si>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</si>
  <si>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</si>
  <si>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</si>
  <si>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</si>
  <si>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</si>
  <si>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</si>
  <si>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</si>
  <si>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</si>
  <si>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</si>
  <si>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</si>
  <si>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</si>
  <si>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</si>
  <si>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</si>
  <si>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</si>
  <si>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</si>
  <si>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</si>
  <si>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</si>
  <si>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</si>
  <si>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</si>
  <si>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</si>
  <si>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</si>
  <si>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</si>
  <si>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</si>
  <si>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</si>
  <si>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</si>
  <si>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</si>
  <si>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</si>
  <si>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</si>
  <si>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</si>
  <si>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</si>
  <si>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</si>
  <si>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</si>
  <si>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</si>
  <si>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</si>
  <si>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</si>
  <si>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</si>
  <si>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</si>
  <si>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</si>
  <si>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</si>
  <si>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</si>
  <si>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</si>
  <si>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</si>
  <si>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</si>
  <si>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</si>
  <si>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</si>
  <si>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</si>
  <si>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</si>
  <si>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</si>
  <si>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</si>
  <si>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</si>
  <si>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</si>
  <si>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</si>
  <si>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</si>
  <si>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</si>
  <si>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</si>
  <si>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</si>
  <si>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</si>
  <si>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</si>
  <si>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</si>
  <si>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</si>
  <si>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</si>
  <si>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</si>
  <si>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</si>
  <si>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</si>
  <si>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</si>
  <si>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</si>
  <si>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</si>
  <si>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</si>
  <si>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</si>
  <si>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</si>
  <si>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</si>
  <si>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</si>
  <si>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</si>
  <si>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</si>
  <si>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</si>
  <si>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</si>
  <si>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</si>
  <si>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</si>
  <si>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</si>
  <si>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</si>
  <si>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</si>
  <si>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</si>
  <si>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</si>
  <si>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</si>
  <si>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</si>
  <si>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</si>
  <si>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</si>
  <si>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</si>
  <si>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</si>
  <si>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</si>
  <si>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</si>
  <si>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</si>
  <si>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</si>
  <si>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</si>
  <si>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</si>
  <si>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</si>
  <si>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</si>
  <si>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</si>
  <si>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</si>
  <si>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</si>
  <si>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</si>
  <si>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</si>
  <si>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</si>
  <si>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</si>
  <si>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</si>
  <si>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</si>
  <si>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</si>
  <si>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</si>
  <si>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</si>
  <si>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</si>
  <si>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</si>
  <si>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</si>
  <si>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</si>
  <si>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</si>
  <si>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</si>
  <si>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</si>
  <si>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</si>
  <si>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</si>
  <si>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</si>
  <si>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</si>
  <si>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</si>
  <si>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</si>
  <si>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</si>
  <si>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</si>
  <si>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</si>
  <si>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</si>
  <si>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</si>
  <si>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</si>
  <si>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</si>
  <si>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</si>
  <si>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</si>
  <si>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</si>
  <si>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</si>
  <si>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</si>
  <si>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</si>
  <si>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</si>
  <si>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</si>
  <si>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</si>
  <si>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</si>
  <si>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</si>
  <si>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</si>
  <si>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</si>
  <si>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</si>
  <si>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</si>
  <si>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</si>
  <si>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</si>
  <si>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</si>
  <si>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</si>
  <si>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</si>
  <si>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</si>
  <si>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</si>
  <si>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</si>
  <si>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</si>
  <si>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</si>
  <si>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</si>
  <si>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</si>
  <si>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</si>
  <si>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</si>
  <si>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</si>
  <si>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</si>
  <si>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</si>
  <si>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</si>
  <si>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</si>
  <si>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</si>
  <si>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</si>
  <si>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</si>
  <si>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</si>
  <si>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</si>
  <si>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</si>
  <si>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</si>
  <si>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</si>
  <si>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</si>
  <si>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</si>
  <si>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</si>
  <si>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</si>
  <si>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</si>
  <si>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</si>
  <si>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</si>
  <si>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</si>
  <si>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</si>
  <si>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</si>
  <si>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</si>
  <si>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</si>
  <si>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</si>
  <si>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</si>
  <si>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</si>
  <si>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</si>
  <si>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</si>
  <si>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</si>
  <si>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</si>
  <si>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</si>
  <si>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</si>
  <si>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</si>
  <si>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</si>
  <si>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</si>
  <si>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</si>
  <si>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</si>
  <si>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</si>
  <si>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</si>
  <si>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</si>
  <si>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</si>
  <si>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</si>
  <si>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</si>
  <si>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</si>
  <si>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</si>
  <si>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</si>
  <si>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</si>
  <si>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</si>
  <si>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</si>
  <si>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</si>
  <si>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</si>
  <si>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</si>
  <si>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</si>
  <si>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</si>
  <si>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</si>
  <si>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</si>
  <si>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</si>
  <si>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</si>
  <si>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</si>
  <si>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</si>
  <si>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</si>
  <si>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</si>
  <si>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</si>
  <si>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</si>
  <si>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</si>
  <si>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</si>
  <si>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</si>
  <si>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</si>
  <si>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</si>
  <si>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</si>
  <si>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</si>
  <si>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</si>
  <si>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</si>
  <si>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</si>
  <si>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</si>
  <si>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</si>
  <si>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</si>
  <si>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</si>
  <si>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</si>
  <si>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</si>
  <si>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</si>
  <si>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</si>
  <si>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</si>
  <si>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</si>
  <si>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</si>
  <si>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</si>
  <si>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</si>
  <si>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</si>
  <si>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</si>
  <si>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</si>
  <si>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</si>
  <si>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</si>
  <si>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</si>
  <si>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</si>
  <si>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</si>
  <si>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</si>
  <si>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</si>
  <si>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</si>
  <si>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</si>
  <si>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</si>
  <si>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</si>
  <si>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</si>
  <si>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</si>
  <si>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</si>
  <si>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</si>
  <si>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</si>
  <si>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</si>
  <si>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</si>
  <si>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</si>
  <si>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</si>
  <si>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</si>
  <si>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</si>
  <si>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</si>
  <si>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</si>
  <si>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</si>
  <si>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</si>
  <si>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</si>
  <si>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</si>
  <si>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</si>
  <si>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</si>
  <si>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</si>
  <si>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</si>
  <si>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</si>
  <si>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</si>
  <si>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</si>
  <si>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</si>
  <si>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</si>
  <si>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</si>
  <si>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</si>
  <si>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</si>
  <si>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</si>
  <si>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</si>
  <si>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</si>
  <si>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</si>
  <si>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</si>
  <si>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</si>
  <si>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</si>
  <si>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</si>
  <si>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</si>
  <si>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</si>
  <si>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</si>
  <si>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</si>
  <si>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</si>
  <si>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</si>
  <si>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</si>
  <si>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</si>
  <si>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</si>
  <si>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</si>
  <si>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</si>
  <si>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</si>
  <si>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</si>
  <si>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</si>
  <si>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</si>
  <si>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</si>
  <si>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</si>
  <si>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</si>
  <si>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</si>
  <si>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</si>
  <si>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</si>
  <si>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</si>
  <si>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</si>
  <si>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</si>
  <si>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</si>
  <si>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</si>
  <si>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</si>
  <si>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</si>
  <si>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</si>
  <si>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</si>
  <si>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</si>
  <si>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</si>
  <si>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</si>
  <si>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</si>
  <si>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</si>
  <si>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</si>
  <si>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</si>
  <si>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</si>
  <si>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</si>
  <si>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</si>
  <si>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</si>
  <si>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</si>
  <si>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</si>
  <si>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</si>
  <si>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</si>
  <si>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</si>
  <si>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</si>
  <si>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</si>
  <si>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</si>
  <si>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</si>
  <si>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</si>
  <si>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</si>
  <si>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</si>
  <si>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</si>
  <si>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</si>
  <si>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</si>
  <si>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</si>
  <si>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</si>
  <si>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</si>
  <si>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</si>
  <si>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</si>
  <si>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</si>
  <si>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</si>
  <si>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</si>
  <si>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</si>
  <si>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</si>
  <si>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</si>
  <si>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</si>
  <si>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</si>
  <si>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</si>
  <si>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</si>
  <si>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</si>
  <si>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</si>
  <si>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</si>
  <si>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</si>
  <si>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</si>
  <si>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</si>
  <si>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</si>
  <si>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</si>
  <si>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</si>
  <si>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</si>
  <si>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</si>
  <si>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</si>
  <si>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</si>
  <si>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</si>
  <si>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</si>
  <si>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</si>
  <si>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</si>
  <si>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</si>
  <si>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</si>
  <si>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</si>
  <si>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</si>
  <si>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</si>
  <si>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</si>
  <si>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</si>
  <si>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</si>
  <si>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</si>
  <si>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</si>
  <si>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</si>
  <si>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</si>
  <si>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</si>
  <si>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</si>
  <si>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</si>
  <si>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</si>
  <si>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</si>
  <si>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</si>
  <si>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</si>
  <si>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</si>
  <si>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</si>
  <si>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</si>
  <si>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</si>
  <si>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</si>
  <si>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</si>
  <si>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</si>
  <si>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</si>
  <si>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</si>
  <si>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</si>
  <si>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</si>
  <si>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</si>
  <si>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</si>
  <si>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</si>
  <si>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</si>
  <si>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</si>
  <si>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</si>
  <si>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</si>
  <si>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</si>
  <si>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</si>
  <si>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</si>
  <si>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</si>
  <si>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</si>
  <si>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</si>
  <si>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</si>
  <si>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</si>
  <si>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</si>
  <si>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</si>
  <si>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</si>
  <si>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</si>
  <si>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</si>
  <si>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</si>
  <si>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</si>
  <si>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</si>
  <si>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</si>
  <si>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</si>
  <si>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</si>
  <si>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</si>
  <si>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</si>
  <si>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</si>
  <si>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</si>
  <si>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</si>
  <si>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</si>
  <si>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</si>
  <si>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</si>
  <si>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</si>
  <si>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</si>
  <si>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</si>
  <si>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</si>
  <si>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</si>
  <si>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</si>
  <si>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</si>
  <si>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</si>
  <si>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</si>
  <si>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</si>
  <si>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</si>
  <si>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</si>
  <si>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</si>
  <si>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</si>
  <si>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</si>
  <si>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</si>
  <si>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</si>
  <si>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</si>
  <si>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</si>
  <si>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</si>
  <si>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</si>
  <si>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</si>
  <si>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</si>
  <si>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</si>
  <si>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</si>
  <si>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</si>
  <si>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</si>
  <si>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</si>
  <si>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</si>
  <si>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</si>
  <si>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</si>
  <si>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</si>
  <si>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</si>
  <si>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</si>
  <si>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</si>
  <si>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</si>
  <si>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</si>
  <si>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</si>
  <si>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</si>
  <si>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</si>
  <si>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</si>
  <si>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</si>
  <si>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</si>
  <si>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</si>
  <si>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</si>
  <si>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</si>
  <si>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</si>
  <si>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</si>
  <si>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</si>
  <si>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</si>
  <si>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</si>
  <si>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</si>
  <si>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</si>
  <si>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</si>
  <si>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</si>
  <si>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</si>
  <si>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</si>
  <si>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</si>
  <si>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</si>
  <si>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</si>
  <si>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</si>
  <si>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</si>
  <si>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</si>
  <si>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</si>
  <si>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</si>
  <si>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</si>
  <si>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</si>
  <si>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</si>
  <si>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</si>
  <si>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</si>
  <si>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</si>
  <si>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</si>
  <si>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</si>
  <si>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</si>
  <si>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</si>
  <si>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</si>
  <si>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</si>
  <si>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</si>
  <si>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</si>
  <si>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</si>
  <si>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</si>
  <si>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</si>
  <si>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</si>
  <si>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</si>
  <si>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</si>
  <si>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</si>
  <si>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</si>
  <si>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</si>
  <si>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</si>
  <si>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</si>
  <si>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</si>
  <si>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</si>
  <si>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</si>
  <si>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</si>
  <si>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</si>
  <si>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</si>
  <si>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</si>
  <si>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</si>
  <si>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</si>
  <si>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</si>
  <si>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</si>
  <si>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</si>
  <si>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</si>
  <si>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</si>
  <si>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</si>
  <si>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</si>
  <si>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</si>
  <si>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</si>
  <si>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</si>
  <si>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</si>
  <si>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</si>
  <si>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</si>
  <si>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</si>
  <si>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</si>
  <si>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</si>
  <si>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</si>
  <si>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</si>
  <si>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</si>
  <si>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</si>
  <si>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</si>
  <si>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</si>
  <si>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</si>
  <si>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</si>
  <si>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</si>
  <si>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</si>
  <si>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</si>
  <si>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</si>
  <si>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</si>
  <si>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</si>
  <si>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</si>
  <si>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</si>
  <si>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</si>
  <si>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</si>
  <si>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</si>
  <si>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</si>
  <si>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</si>
  <si>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</si>
  <si>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</si>
  <si>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</si>
  <si>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</si>
  <si>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</si>
  <si>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</si>
  <si>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</si>
  <si>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</si>
  <si>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</si>
  <si>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</si>
  <si>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</si>
  <si>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</si>
  <si>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</si>
  <si>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</si>
  <si>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</si>
  <si>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</si>
  <si>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</si>
  <si>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</si>
  <si>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</si>
  <si>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</si>
  <si>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</si>
  <si>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</si>
  <si>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</si>
  <si>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</si>
  <si>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</si>
  <si>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</si>
  <si>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</si>
  <si>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</si>
  <si>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</si>
  <si>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</si>
  <si>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</si>
  <si>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</si>
  <si>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</si>
  <si>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</si>
  <si>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</si>
  <si>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</si>
  <si>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</si>
  <si>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</si>
  <si>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</si>
  <si>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</si>
  <si>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</si>
  <si>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</si>
  <si>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</si>
  <si>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</si>
  <si>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</si>
  <si>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</si>
  <si>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</si>
  <si>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</si>
  <si>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</si>
  <si>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</si>
  <si>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</si>
  <si>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</si>
  <si>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</si>
  <si>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</si>
  <si>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</si>
  <si>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</si>
  <si>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</si>
  <si>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</si>
  <si>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</si>
  <si>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</si>
  <si>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</si>
  <si>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</si>
  <si>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</si>
  <si>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</si>
  <si>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</si>
  <si>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</si>
  <si>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</si>
  <si>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</si>
  <si>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</si>
  <si>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</si>
  <si>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</si>
  <si>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</si>
  <si>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</si>
  <si>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</si>
  <si>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</si>
  <si>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</si>
  <si>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</si>
  <si>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</si>
  <si>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</si>
  <si>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</si>
  <si>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</si>
  <si>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</si>
  <si>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</si>
  <si>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</si>
  <si>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</si>
  <si>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</si>
  <si>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</si>
  <si>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</si>
  <si>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</si>
  <si>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</si>
  <si>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</si>
  <si>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</si>
  <si>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</si>
  <si>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</si>
  <si>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</si>
  <si>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</si>
  <si>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</si>
  <si>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</si>
  <si>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</si>
  <si>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</si>
  <si>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</si>
  <si>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</si>
  <si>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</si>
  <si>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</si>
  <si>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</si>
  <si>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</si>
  <si>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</si>
  <si>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</si>
  <si>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</si>
  <si>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</si>
  <si>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</si>
  <si>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</si>
  <si>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</si>
  <si>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</si>
  <si>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</si>
  <si>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</si>
  <si>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</si>
  <si>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</si>
  <si>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</si>
  <si>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</si>
  <si>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</si>
  <si>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</si>
  <si>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</si>
  <si>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</si>
  <si>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</si>
  <si>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</si>
  <si>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</si>
  <si>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</si>
  <si>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</si>
  <si>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</si>
  <si>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</si>
  <si>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</si>
  <si>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</si>
  <si>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</si>
  <si>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</si>
  <si>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</si>
  <si>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</si>
  <si>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</si>
  <si>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</si>
  <si>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</si>
  <si>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</si>
  <si>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</si>
  <si>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</si>
  <si>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</si>
  <si>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</si>
  <si>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</si>
  <si>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</si>
  <si>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</si>
  <si>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</si>
  <si>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</si>
  <si>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</si>
  <si>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</si>
  <si>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</si>
  <si>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</si>
  <si>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</si>
  <si>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</si>
  <si>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</si>
  <si>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</si>
  <si>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</si>
  <si>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</si>
  <si>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</si>
  <si>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</si>
  <si>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</si>
  <si>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</si>
  <si>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</si>
  <si>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</si>
  <si>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</si>
  <si>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</si>
  <si>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</si>
  <si>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</si>
  <si>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</si>
  <si>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</si>
  <si>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</si>
  <si>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</si>
  <si>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</si>
  <si>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</si>
  <si>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</si>
  <si>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</si>
  <si>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</si>
  <si>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</si>
  <si>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</si>
  <si>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</si>
  <si>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</si>
  <si>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</si>
  <si>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</si>
  <si>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</si>
  <si>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</si>
  <si>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</si>
  <si>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</si>
  <si>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</si>
  <si>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</si>
  <si>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</si>
  <si>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</si>
  <si>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</si>
  <si>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</si>
  <si>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</si>
  <si>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</si>
  <si>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</si>
  <si>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</si>
  <si>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</si>
  <si>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</si>
  <si>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</si>
  <si>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</si>
  <si>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</si>
  <si>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</si>
  <si>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</si>
  <si>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</si>
  <si>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</si>
  <si>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</si>
  <si>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</si>
  <si>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</si>
  <si>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</si>
  <si>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</si>
  <si>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</si>
  <si>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</si>
  <si>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</si>
  <si>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</si>
  <si>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</si>
  <si>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</si>
  <si>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</si>
  <si>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</si>
  <si>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</si>
  <si>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</si>
  <si>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</si>
  <si>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</si>
  <si>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</si>
  <si>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</si>
  <si>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</si>
  <si>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</si>
  <si>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</si>
  <si>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</si>
  <si>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</si>
  <si>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</si>
  <si>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</si>
  <si>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</si>
  <si>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</si>
  <si>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</si>
  <si>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</si>
  <si>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</si>
  <si>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</si>
  <si>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</si>
  <si>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</si>
  <si>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</si>
  <si>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</si>
  <si>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</si>
  <si>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</si>
  <si>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</si>
  <si>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</si>
  <si>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</si>
  <si>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</si>
  <si>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</si>
  <si>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</si>
  <si>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</si>
  <si>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</si>
  <si>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</si>
  <si>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</si>
  <si>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</si>
  <si>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</si>
  <si>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</si>
  <si>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</si>
  <si>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</si>
  <si>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</si>
  <si>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</si>
  <si>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</si>
  <si>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</si>
  <si>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</si>
  <si>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</si>
  <si>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</si>
  <si>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</si>
  <si>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</si>
  <si>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</si>
  <si>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</si>
  <si>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</si>
  <si>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</si>
  <si>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</si>
  <si>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</si>
  <si>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</si>
  <si>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</si>
  <si>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</si>
  <si>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</si>
  <si>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</si>
  <si>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</si>
  <si>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</si>
  <si>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</si>
  <si>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</si>
  <si>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</si>
  <si>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</si>
  <si>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</si>
  <si>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</si>
  <si>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</si>
  <si>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</si>
  <si>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</si>
  <si>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</si>
  <si>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</si>
  <si>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</si>
  <si>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</si>
  <si>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</si>
  <si>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</si>
  <si>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</si>
  <si>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</si>
  <si>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</si>
  <si>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</si>
  <si>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</si>
  <si>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</si>
  <si>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</si>
  <si>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</si>
  <si>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</si>
  <si>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</si>
  <si>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</si>
  <si>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</si>
  <si>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</si>
  <si>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</si>
  <si>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</si>
  <si>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</si>
  <si>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</si>
  <si>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</si>
  <si>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</si>
  <si>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</si>
  <si>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</si>
  <si>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</si>
  <si>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</si>
  <si>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</si>
  <si>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</si>
  <si>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</si>
  <si>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</si>
  <si>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</si>
  <si>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</si>
  <si>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</si>
  <si>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</si>
  <si>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</si>
  <si>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</si>
  <si>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</si>
  <si>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</si>
  <si>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</si>
  <si>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</si>
  <si>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</si>
  <si>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</si>
  <si>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</si>
  <si>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</si>
  <si>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</si>
  <si>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</si>
  <si>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</si>
  <si>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</si>
  <si>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</si>
  <si>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</si>
  <si>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</si>
  <si>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</si>
  <si>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</si>
  <si>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</si>
  <si>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</si>
  <si>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</si>
  <si>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</si>
  <si>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</si>
  <si>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</si>
  <si>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</si>
  <si>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</si>
  <si>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</si>
  <si>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</si>
  <si>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</si>
  <si>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</si>
  <si>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</si>
  <si>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</si>
  <si>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</si>
  <si>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</si>
  <si>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</si>
  <si>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</si>
  <si>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</si>
  <si>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</si>
  <si>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</si>
  <si>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</si>
  <si>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</si>
  <si>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</si>
  <si>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</si>
  <si>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</si>
  <si>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</si>
  <si>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</si>
  <si>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</si>
  <si>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</si>
  <si>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</si>
  <si>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</si>
  <si>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</si>
  <si>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</si>
  <si>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</si>
  <si>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</si>
  <si>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</si>
  <si>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</si>
  <si>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</si>
  <si>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</si>
  <si>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</si>
  <si>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</si>
  <si>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</si>
  <si>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</si>
  <si>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</si>
  <si>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</si>
  <si>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</si>
  <si>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</si>
  <si>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</si>
  <si>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</si>
  <si>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</si>
  <si>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</si>
  <si>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</si>
  <si>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</si>
  <si>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</si>
  <si>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</si>
  <si>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</si>
  <si>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</si>
  <si>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</si>
  <si>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</si>
  <si>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</si>
  <si>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</si>
  <si>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</si>
  <si>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</si>
  <si>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</si>
  <si>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</si>
  <si>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</si>
  <si>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</si>
  <si>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</si>
  <si>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</si>
  <si>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</si>
  <si>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</si>
  <si>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</si>
  <si>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</si>
  <si>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</si>
  <si>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</si>
  <si>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</si>
  <si>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</si>
  <si>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</si>
  <si>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</si>
  <si>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</si>
  <si>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</si>
  <si>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</si>
  <si>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</si>
  <si>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</si>
  <si>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</si>
  <si>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</si>
  <si>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</si>
  <si>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</si>
  <si>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</si>
  <si>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</si>
  <si>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</si>
  <si>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</si>
  <si>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</si>
  <si>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</si>
  <si>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</si>
  <si>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</si>
  <si>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</si>
  <si>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</si>
  <si>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</si>
  <si>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</si>
  <si>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</si>
  <si>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</si>
  <si>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</si>
  <si>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</si>
  <si>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</si>
  <si>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</si>
  <si>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</si>
  <si>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</si>
  <si>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</si>
  <si>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</si>
  <si>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</si>
  <si>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</si>
  <si>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</si>
  <si>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</si>
  <si>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</si>
  <si>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</si>
  <si>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</si>
  <si>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</si>
  <si>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</si>
  <si>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</si>
  <si>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</si>
  <si>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</si>
  <si>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</si>
  <si>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</si>
  <si>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</si>
  <si>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</si>
  <si>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</si>
  <si>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</si>
  <si>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</si>
  <si>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</si>
  <si>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</si>
  <si>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</si>
  <si>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</si>
  <si>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</si>
  <si>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</si>
  <si>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</si>
  <si>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</si>
  <si>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</si>
  <si>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</si>
  <si>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</si>
  <si>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</si>
  <si>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</si>
  <si>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</si>
  <si>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</si>
  <si>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</si>
  <si>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</si>
  <si>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</si>
  <si>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</si>
  <si>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</si>
  <si>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</si>
  <si>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</si>
  <si>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</si>
  <si>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</si>
  <si>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</si>
  <si>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</si>
  <si>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</si>
  <si>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</si>
  <si>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</si>
  <si>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</si>
  <si>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</si>
  <si>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</si>
  <si>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</si>
  <si>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</si>
  <si>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</si>
  <si>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</si>
  <si>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</si>
  <si>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</si>
  <si>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</si>
  <si>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</si>
  <si>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</si>
  <si>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</si>
  <si>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</si>
  <si>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</si>
  <si>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</si>
  <si>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</si>
  <si>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</si>
  <si>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</si>
  <si>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</si>
  <si>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</si>
  <si>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</si>
  <si>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</si>
  <si>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</si>
  <si>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</si>
  <si>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</si>
  <si>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</si>
  <si>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</si>
  <si>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</si>
  <si>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</si>
  <si>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</si>
  <si>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</si>
  <si>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</si>
  <si>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</si>
  <si>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</si>
  <si>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</si>
  <si>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</si>
  <si>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</si>
  <si>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</si>
  <si>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</si>
  <si>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</si>
  <si>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</si>
  <si>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</si>
  <si>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</si>
  <si>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</si>
  <si>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</si>
  <si>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</si>
  <si>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</si>
  <si>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</si>
  <si>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</si>
  <si>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</si>
  <si>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</si>
  <si>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</si>
  <si>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</si>
  <si>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</si>
  <si>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</si>
  <si>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</si>
  <si>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</si>
  <si>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</si>
  <si>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</si>
  <si>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</si>
  <si>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</si>
  <si>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</si>
  <si>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</si>
  <si>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</si>
  <si>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</si>
  <si>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</si>
  <si>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</si>
  <si>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</si>
  <si>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</si>
  <si>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</si>
  <si>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</si>
  <si>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</si>
  <si>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</si>
  <si>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</si>
  <si>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</si>
  <si>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</si>
  <si>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</si>
  <si>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</si>
  <si>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</si>
  <si>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</si>
  <si>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</si>
  <si>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</si>
  <si>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</si>
  <si>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</si>
  <si>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</si>
  <si>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</si>
  <si>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</si>
  <si>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</si>
  <si>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</si>
  <si>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</si>
  <si>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</si>
  <si>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</si>
  <si>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</si>
  <si>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</si>
  <si>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</si>
  <si>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</si>
  <si>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</si>
  <si>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</si>
  <si>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</si>
  <si>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</si>
  <si>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</si>
  <si>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</si>
  <si>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</si>
  <si>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</si>
  <si>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</si>
  <si>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</si>
  <si>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</si>
  <si>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</si>
  <si>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</si>
  <si>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</si>
  <si>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</si>
  <si>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</si>
  <si>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</si>
  <si>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</si>
  <si>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</si>
  <si>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</si>
  <si>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</si>
  <si>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</si>
  <si>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</si>
  <si>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</si>
  <si>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</si>
  <si>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</si>
  <si>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</si>
  <si>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</si>
  <si>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</si>
  <si>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</si>
  <si>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</si>
  <si>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</si>
  <si>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</si>
  <si>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</si>
  <si>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</si>
  <si>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</si>
  <si>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</si>
  <si>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</si>
  <si>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</si>
  <si>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</si>
  <si>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</si>
  <si>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</si>
  <si>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</si>
  <si>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</si>
  <si>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</si>
  <si>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</si>
  <si>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</si>
  <si>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</si>
  <si>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</si>
  <si>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</si>
  <si>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</si>
  <si>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</si>
  <si>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</si>
  <si>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</si>
  <si>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</si>
  <si>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</si>
  <si>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</si>
  <si>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</si>
  <si>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</si>
  <si>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</si>
  <si>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</si>
  <si>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</si>
  <si>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</si>
  <si>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</si>
  <si>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</si>
  <si>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</si>
  <si>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</si>
  <si>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</si>
  <si>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</si>
  <si>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</si>
  <si>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</si>
  <si>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</si>
  <si>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</si>
  <si>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</si>
  <si>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</si>
  <si>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</si>
  <si>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</si>
  <si>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</si>
  <si>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</si>
  <si>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</si>
  <si>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</si>
  <si>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</si>
  <si>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</si>
  <si>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</si>
  <si>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</si>
  <si>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</si>
  <si>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</si>
  <si>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</si>
  <si>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</si>
  <si>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</si>
  <si>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</si>
  <si>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</si>
  <si>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</si>
  <si>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</si>
  <si>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</si>
  <si>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</si>
  <si>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</si>
  <si>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</si>
  <si>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</si>
  <si>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</si>
  <si>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</si>
  <si>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</si>
  <si>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</si>
  <si>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</si>
  <si>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</si>
  <si>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</si>
  <si>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</si>
  <si>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</si>
  <si>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</si>
  <si>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</si>
  <si>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</si>
  <si>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</si>
  <si>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</si>
  <si>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</si>
  <si>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</si>
  <si>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</si>
  <si>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</si>
  <si>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</si>
  <si>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</si>
  <si>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</si>
  <si>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</si>
  <si>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</si>
  <si>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</si>
  <si>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</si>
  <si>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</si>
  <si>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</si>
  <si>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</si>
  <si>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</si>
  <si>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</si>
  <si>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</si>
  <si>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</si>
  <si>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</si>
  <si>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</si>
  <si>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</si>
  <si>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</si>
  <si>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</si>
  <si>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</si>
  <si>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</si>
  <si>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</si>
  <si>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</si>
  <si>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</si>
  <si>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</si>
  <si>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</si>
  <si>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</si>
  <si>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</si>
  <si>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</si>
  <si>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</si>
  <si>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</si>
  <si>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</si>
  <si>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</si>
  <si>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</si>
  <si>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</si>
  <si>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</si>
  <si>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</si>
  <si>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</si>
  <si>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</si>
  <si>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</si>
  <si>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</si>
  <si>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</si>
  <si>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</si>
  <si>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</si>
  <si>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</si>
  <si>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</si>
  <si>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</si>
  <si>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</si>
  <si>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</si>
  <si>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</si>
  <si>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</si>
  <si>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</si>
  <si>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</si>
  <si>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</si>
  <si>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</si>
  <si>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</si>
  <si>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</si>
  <si>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</si>
  <si>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</si>
  <si>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</si>
  <si>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</si>
  <si>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</si>
  <si>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</si>
  <si>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</si>
  <si>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</si>
  <si>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</si>
  <si>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</si>
  <si>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</si>
  <si>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</si>
  <si>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</si>
  <si>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</si>
  <si>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</si>
  <si>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</si>
  <si>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</si>
  <si>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</si>
  <si>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</si>
  <si>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</si>
  <si>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</si>
  <si>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</si>
  <si>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</si>
  <si>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</si>
  <si>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</si>
  <si>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</si>
  <si>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</si>
  <si>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</si>
  <si>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</si>
  <si>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</si>
  <si>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</si>
  <si>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</si>
  <si>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</si>
  <si>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</si>
  <si>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</si>
  <si>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</si>
  <si>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</si>
  <si>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</si>
  <si>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</si>
  <si>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</si>
  <si>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</si>
  <si>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</si>
  <si>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</si>
  <si>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</si>
  <si>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</si>
  <si>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</si>
  <si>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</si>
  <si>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</si>
  <si>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</si>
  <si>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</si>
  <si>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</si>
  <si>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</si>
  <si>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</si>
  <si>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</si>
  <si>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</si>
  <si>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</si>
  <si>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</si>
  <si>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</si>
  <si>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</si>
  <si>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</si>
  <si>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</si>
  <si>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</si>
  <si>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</si>
  <si>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</si>
  <si>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</si>
  <si>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</si>
  <si>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</si>
  <si>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</si>
  <si>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</si>
  <si>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</si>
  <si>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</si>
  <si>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</si>
  <si>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</si>
  <si>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</si>
  <si>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</si>
  <si>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</si>
  <si>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</si>
  <si>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</si>
  <si>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</si>
  <si>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</si>
  <si>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</si>
  <si>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</si>
  <si>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</si>
  <si>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</si>
  <si>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</si>
  <si>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</si>
  <si>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</si>
  <si>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</si>
  <si>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</si>
  <si>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</si>
  <si>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</si>
  <si>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</si>
  <si>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</si>
  <si>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</si>
  <si>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</si>
  <si>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</si>
  <si>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</si>
  <si>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</si>
  <si>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</si>
  <si>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</si>
  <si>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</si>
  <si>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</si>
  <si>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</si>
  <si>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</si>
  <si>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</si>
  <si>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</si>
  <si>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</si>
  <si>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</si>
  <si>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</si>
  <si>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</si>
  <si>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</si>
  <si>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</si>
  <si>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</si>
  <si>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</si>
  <si>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</si>
  <si>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</si>
  <si>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</si>
  <si>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</si>
  <si>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</si>
  <si>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</si>
  <si>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</si>
  <si>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</si>
  <si>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</si>
  <si>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</si>
  <si>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</si>
  <si>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</si>
  <si>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</si>
  <si>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</si>
  <si>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</si>
  <si>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</si>
  <si>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</si>
  <si>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</si>
  <si>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</si>
  <si>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</si>
  <si>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</si>
  <si>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</si>
  <si>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</si>
  <si>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</si>
  <si>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</si>
  <si>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</si>
  <si>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</si>
  <si>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</si>
  <si>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</si>
  <si>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</si>
  <si>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</si>
  <si>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</si>
  <si>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</si>
  <si>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</si>
  <si>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</si>
  <si>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</si>
  <si>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</si>
  <si>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</si>
  <si>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</si>
  <si>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</si>
  <si>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</si>
  <si>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</si>
  <si>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</si>
  <si>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</si>
  <si>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</si>
  <si>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</si>
  <si>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</si>
  <si>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</si>
  <si>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</si>
  <si>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</si>
  <si>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</si>
  <si>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</si>
  <si>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</si>
  <si>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</si>
  <si>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</si>
  <si>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</si>
  <si>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</si>
  <si>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</si>
  <si>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</si>
  <si>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</si>
  <si>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</si>
  <si>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</si>
  <si>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</si>
  <si>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</si>
  <si>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</si>
  <si>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</si>
  <si>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</si>
  <si>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</si>
  <si>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</si>
  <si>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</si>
  <si>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</si>
  <si>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</si>
  <si>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</si>
  <si>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</si>
  <si>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</si>
  <si>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</si>
  <si>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</si>
  <si>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</si>
  <si>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</si>
  <si>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</si>
  <si>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</si>
  <si>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</si>
  <si>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</si>
  <si>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</si>
  <si>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</si>
  <si>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</si>
  <si>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</si>
  <si>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</si>
  <si>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</si>
  <si>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</si>
  <si>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</si>
  <si>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</si>
  <si>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</si>
  <si>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</si>
  <si>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</si>
  <si>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</si>
  <si>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</si>
  <si>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</si>
  <si>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</si>
  <si>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</si>
  <si>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</si>
  <si>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</si>
  <si>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</si>
  <si>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</si>
  <si>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</si>
  <si>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</si>
  <si>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</si>
  <si>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</si>
  <si>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</si>
  <si>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</si>
  <si>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</si>
  <si>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</si>
  <si>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</si>
  <si>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</si>
  <si>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</si>
  <si>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</si>
  <si>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</si>
  <si>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</si>
  <si>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</si>
  <si>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</si>
  <si>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</si>
  <si>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</si>
  <si>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</si>
  <si>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</si>
  <si>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</si>
  <si>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</si>
  <si>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</si>
  <si>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</si>
  <si>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</si>
  <si>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</si>
  <si>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</si>
  <si>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</si>
  <si>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</si>
  <si>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</si>
  <si>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</si>
  <si>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</si>
  <si>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</si>
  <si>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</si>
  <si>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</si>
  <si>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</si>
  <si>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</si>
  <si>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</si>
  <si>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</si>
  <si>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</si>
  <si>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</si>
  <si>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</si>
  <si>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</si>
  <si>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</si>
  <si>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</si>
  <si>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</si>
  <si>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</si>
  <si>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</si>
  <si>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</si>
  <si>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</si>
  <si>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</si>
  <si>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</si>
  <si>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</si>
  <si>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</si>
  <si>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</si>
  <si>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</si>
  <si>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</si>
  <si>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</si>
  <si>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</si>
  <si>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</si>
  <si>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</si>
  <si>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</si>
  <si>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</si>
  <si>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</si>
  <si>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</si>
  <si>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</si>
  <si>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</si>
  <si>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</si>
  <si>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</si>
  <si>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</si>
  <si>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</si>
  <si>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</si>
  <si>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</si>
  <si>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</si>
  <si>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</si>
  <si>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</si>
  <si>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</si>
  <si>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</si>
  <si>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</si>
  <si>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</si>
  <si>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</si>
  <si>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</si>
  <si>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</si>
  <si>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</si>
  <si>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</si>
  <si>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</si>
  <si>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</si>
  <si>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</si>
  <si>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</si>
  <si>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</si>
  <si>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</si>
  <si>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</si>
  <si>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</si>
  <si>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</si>
  <si>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</si>
  <si>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</si>
  <si>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</si>
  <si>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</si>
  <si>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</si>
  <si>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</si>
  <si>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</si>
  <si>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 xml:space="preserve">Klarna Bank AB (publ) </t>
  </si>
  <si>
    <t>KLAB</t>
  </si>
  <si>
    <t>HUMLE 103</t>
  </si>
  <si>
    <t>SE0010713701</t>
  </si>
  <si>
    <t>HUMLEFAST/0.375 MTN 20191218</t>
  </si>
  <si>
    <t>DTFNFR</t>
  </si>
  <si>
    <t>549300HT0F6CFLJR3Y69</t>
  </si>
  <si>
    <t>Humlegarden Fastigheter AB</t>
  </si>
  <si>
    <t>HUMLE_103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</si>
</sst>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H7" activePane="bottomRight" state="frozen"/>
      <selection pane="topRight" activeCell="E1" sqref="E1"/>
      <selection pane="bottomLeft" activeCell="A7" sqref="A7"/>
      <selection pane="bottomRight" sqref="A1:M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17" activePane="bottomRight" state="frozen"/>
      <selection pane="topRight" activeCell="C1" sqref="C1"/>
      <selection pane="bottomLeft" activeCell="A2" sqref="A2"/>
      <selection pane="bottomRight" activeCell="F30" sqref="F30"/>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2090</v>
      </c>
      <c r="J6" s="251" t="s">
        <v>1931</v>
      </c>
      <c r="K6" s="251" t="s">
        <v>1932</v>
      </c>
      <c r="L6" s="251" t="s">
        <v>1933</v>
      </c>
      <c r="M6" s="251" t="s">
        <v>1934</v>
      </c>
      <c r="N6" s="251" t="s">
        <v>1850</v>
      </c>
      <c r="O6" s="251" t="s">
        <v>1851</v>
      </c>
    </row>
    <row r="7" spans="1:15" s="63" customFormat="1" ht="14.4">
      <c r="A7" s="255"/>
      <c r="B7" s="196"/>
      <c r="C7" s="196"/>
      <c r="D7" s="196"/>
      <c r="E7" s="196"/>
      <c r="F7" s="196"/>
      <c r="G7" s="120"/>
      <c r="H7" s="120"/>
      <c r="I7" s="120"/>
      <c r="J7" s="196"/>
      <c r="K7" s="196"/>
      <c r="L7" s="256"/>
      <c r="M7" s="196"/>
      <c r="N7" s="254"/>
      <c r="O7" s="257">
        <v>767010</v>
      </c>
    </row>
    <row r="8" spans="1:15" s="63" customFormat="1" ht="14.4">
      <c r="A8" s="255"/>
      <c r="B8" s="196"/>
      <c r="C8" s="196"/>
      <c r="D8" s="196"/>
      <c r="E8" s="196"/>
      <c r="F8" s="196"/>
      <c r="G8" s="120"/>
      <c r="H8" s="120"/>
      <c r="I8" s="120"/>
      <c r="J8" s="196"/>
      <c r="K8" s="196"/>
      <c r="L8" s="256"/>
      <c r="M8" s="196"/>
      <c r="N8" s="254"/>
      <c r="O8" s="254"/>
    </row>
    <row r="9" spans="1:15" ht="14.4">
      <c r="A9" s="255"/>
      <c r="B9" s="196"/>
      <c r="C9" s="196"/>
      <c r="D9" s="196"/>
      <c r="E9" s="196"/>
      <c r="F9" s="196"/>
      <c r="G9" s="120"/>
      <c r="H9" s="120"/>
      <c r="I9" s="120"/>
      <c r="J9" s="196"/>
      <c r="K9" s="196"/>
      <c r="L9" s="256"/>
      <c r="M9" s="196"/>
      <c r="N9" s="254"/>
      <c r="O9" s="254"/>
    </row>
    <row r="10" spans="1:15" ht="14.4">
      <c r="A10" s="255"/>
      <c r="B10" s="196"/>
      <c r="C10" s="196"/>
      <c r="D10" s="196"/>
      <c r="E10" s="196"/>
      <c r="F10" s="196"/>
      <c r="G10" s="120"/>
      <c r="H10" s="120"/>
      <c r="I10" s="120"/>
      <c r="J10" s="196"/>
      <c r="K10" s="196"/>
      <c r="L10" s="256"/>
      <c r="M10" s="196"/>
      <c r="N10" s="254"/>
      <c r="O10" s="254"/>
    </row>
    <row r="11" spans="1:15" ht="14.4">
      <c r="A11" s="255"/>
      <c r="B11" s="196"/>
      <c r="C11" s="196"/>
      <c r="D11" s="196"/>
      <c r="E11" s="196"/>
      <c r="F11" s="196"/>
      <c r="G11" s="120"/>
      <c r="H11" s="120"/>
      <c r="I11" s="120"/>
      <c r="J11" s="196"/>
      <c r="K11" s="196"/>
      <c r="L11" s="256"/>
      <c r="M11" s="196"/>
      <c r="N11" s="254"/>
      <c r="O11" s="254"/>
    </row>
    <row r="12" spans="1:15" ht="14.4">
      <c r="A12" s="255"/>
      <c r="B12" s="196"/>
      <c r="C12" s="196"/>
      <c r="D12" s="196"/>
      <c r="E12" s="196"/>
      <c r="F12" s="196"/>
      <c r="G12" s="120"/>
      <c r="H12" s="120"/>
      <c r="I12" s="120"/>
      <c r="J12" s="196"/>
      <c r="K12" s="196"/>
      <c r="L12" s="256"/>
      <c r="M12" s="196"/>
      <c r="N12" s="254"/>
      <c r="O12" s="254"/>
    </row>
    <row r="13" spans="1:15" ht="14.4">
      <c r="A13" s="255"/>
      <c r="B13" s="196"/>
      <c r="C13" s="196"/>
      <c r="D13" s="196"/>
      <c r="E13" s="196"/>
      <c r="F13" s="196"/>
      <c r="G13" s="120"/>
      <c r="H13" s="120"/>
      <c r="I13" s="120"/>
      <c r="J13" s="196"/>
      <c r="K13" s="196"/>
      <c r="L13" s="256"/>
      <c r="M13" s="196"/>
      <c r="N13" s="254"/>
      <c r="O13" s="254"/>
    </row>
    <row r="14" spans="1:15" ht="14.4">
      <c r="A14" s="255"/>
      <c r="B14" s="196"/>
      <c r="C14" s="196"/>
      <c r="D14" s="196"/>
      <c r="E14" s="196"/>
      <c r="F14" s="196"/>
      <c r="G14" s="120"/>
      <c r="H14" s="120"/>
      <c r="I14" s="120"/>
      <c r="J14" s="196"/>
      <c r="K14" s="196"/>
      <c r="L14" s="256"/>
      <c r="M14" s="196"/>
      <c r="N14" s="254"/>
      <c r="O14" s="254"/>
    </row>
    <row r="15" spans="1:15" ht="14.4">
      <c r="A15" s="255"/>
      <c r="B15" s="196"/>
      <c r="C15" s="196"/>
      <c r="D15" s="196"/>
      <c r="E15" s="196"/>
      <c r="F15" s="196"/>
      <c r="G15" s="120"/>
      <c r="H15" s="120"/>
      <c r="I15" s="120"/>
      <c r="J15" s="196"/>
      <c r="K15" s="196"/>
      <c r="L15" s="256"/>
      <c r="M15" s="196"/>
      <c r="N15" s="254"/>
      <c r="O15" s="254"/>
    </row>
    <row r="16" spans="1:15" ht="14.4">
      <c r="A16" s="255"/>
      <c r="B16" s="196"/>
      <c r="C16" s="196"/>
      <c r="D16" s="196"/>
      <c r="E16" s="196"/>
      <c r="F16" s="196"/>
      <c r="G16" s="120"/>
      <c r="H16" s="120"/>
      <c r="I16" s="120"/>
      <c r="J16" s="196"/>
      <c r="K16" s="196"/>
      <c r="L16" s="256"/>
      <c r="M16" s="196"/>
      <c r="N16" s="254"/>
      <c r="O16" s="254"/>
    </row>
    <row r="17" spans="1:15" ht="14.4">
      <c r="A17" s="255"/>
      <c r="B17" s="196"/>
      <c r="C17" s="196"/>
      <c r="D17" s="196"/>
      <c r="E17" s="196"/>
      <c r="F17" s="196"/>
      <c r="G17" s="120"/>
      <c r="H17" s="120"/>
      <c r="I17" s="120"/>
      <c r="J17" s="196"/>
      <c r="K17" s="196"/>
      <c r="L17" s="256"/>
      <c r="M17" s="196"/>
      <c r="N17" s="254"/>
      <c r="O17" s="254"/>
    </row>
    <row r="18" spans="1:15" ht="14.4">
      <c r="A18" s="255"/>
      <c r="B18" s="196"/>
      <c r="C18" s="196"/>
      <c r="D18" s="196"/>
      <c r="E18" s="196"/>
      <c r="F18" s="196"/>
      <c r="G18" s="120"/>
      <c r="H18" s="120"/>
      <c r="I18" s="120"/>
      <c r="J18" s="196"/>
      <c r="K18" s="196"/>
      <c r="L18" s="256"/>
      <c r="M18" s="196"/>
      <c r="N18" s="254"/>
      <c r="O18" s="254"/>
    </row>
    <row r="19" spans="1:15" ht="14.4">
      <c r="A19" s="255"/>
      <c r="B19" s="196"/>
      <c r="C19" s="196"/>
      <c r="D19" s="196"/>
      <c r="E19" s="196"/>
      <c r="F19" s="196"/>
      <c r="G19" s="120"/>
      <c r="H19" s="120"/>
      <c r="I19" s="120"/>
      <c r="J19" s="196"/>
      <c r="K19" s="196"/>
      <c r="L19" s="256"/>
      <c r="M19" s="196"/>
      <c r="N19" s="254"/>
      <c r="O19" s="254"/>
    </row>
    <row r="20" spans="1:15" ht="14.4">
      <c r="A20" s="255"/>
      <c r="B20" s="196"/>
      <c r="C20" s="196"/>
      <c r="D20" s="196"/>
      <c r="E20" s="196"/>
      <c r="F20" s="196"/>
      <c r="G20" s="120"/>
      <c r="H20" s="120"/>
      <c r="I20" s="120"/>
      <c r="J20" s="196"/>
      <c r="K20" s="196"/>
      <c r="L20" s="256"/>
      <c r="M20" s="196"/>
      <c r="N20" s="254"/>
      <c r="O20" s="254"/>
    </row>
    <row r="21" spans="1:15" ht="14.4">
      <c r="A21" s="255"/>
      <c r="B21" s="196"/>
      <c r="C21" s="196"/>
      <c r="D21" s="196"/>
      <c r="E21" s="196"/>
      <c r="F21" s="196"/>
      <c r="G21" s="120"/>
      <c r="H21" s="120"/>
      <c r="I21" s="120"/>
      <c r="J21" s="196"/>
      <c r="K21" s="196"/>
      <c r="L21" s="256"/>
      <c r="M21" s="196"/>
      <c r="N21" s="254"/>
      <c r="O21" s="254"/>
    </row>
    <row r="22" spans="1:15" ht="14.4">
      <c r="A22" s="255"/>
      <c r="B22" s="196"/>
      <c r="C22" s="196"/>
      <c r="D22" s="196"/>
      <c r="E22" s="196"/>
      <c r="F22" s="196"/>
      <c r="G22" s="120"/>
      <c r="H22" s="120"/>
      <c r="I22" s="120"/>
      <c r="J22" s="196"/>
      <c r="K22" s="196"/>
      <c r="L22" s="256"/>
      <c r="M22" s="196"/>
      <c r="N22" s="254"/>
      <c r="O22" s="254"/>
    </row>
    <row r="23" spans="1:15" ht="14.4">
      <c r="A23" s="255"/>
      <c r="B23" s="196"/>
      <c r="C23" s="196"/>
      <c r="D23" s="196"/>
      <c r="E23" s="196"/>
      <c r="F23" s="196"/>
      <c r="G23" s="120"/>
      <c r="H23" s="120"/>
      <c r="I23" s="120"/>
      <c r="J23" s="196"/>
      <c r="K23" s="196"/>
      <c r="L23" s="256"/>
      <c r="M23" s="196"/>
      <c r="N23" s="254"/>
      <c r="O23" s="254"/>
    </row>
    <row r="24" spans="1:15" ht="14.4">
      <c r="A24" s="255"/>
      <c r="B24" s="196"/>
      <c r="C24" s="196"/>
      <c r="D24" s="196"/>
      <c r="E24" s="196"/>
      <c r="F24" s="196"/>
      <c r="G24" s="120"/>
      <c r="H24" s="120"/>
      <c r="I24" s="120"/>
      <c r="J24" s="196"/>
      <c r="K24" s="196"/>
      <c r="L24" s="256"/>
      <c r="M24" s="196"/>
      <c r="N24" s="254"/>
      <c r="O24" s="254"/>
    </row>
    <row r="25" spans="1:15" ht="14.4">
      <c r="A25" s="255"/>
      <c r="B25" s="196"/>
      <c r="C25" s="196"/>
      <c r="D25" s="196"/>
      <c r="E25" s="196"/>
      <c r="F25" s="196"/>
      <c r="G25" s="120"/>
      <c r="H25" s="120"/>
      <c r="I25" s="120"/>
      <c r="J25" s="196"/>
      <c r="K25" s="196"/>
      <c r="L25" s="256"/>
      <c r="M25" s="196"/>
      <c r="N25" s="254"/>
      <c r="O25" s="254"/>
    </row>
    <row r="26" spans="1:15" ht="14.4">
      <c r="A26" s="255"/>
      <c r="B26" s="196"/>
      <c r="C26" s="196"/>
      <c r="D26" s="196"/>
      <c r="E26" s="196"/>
      <c r="F26" s="196"/>
      <c r="G26" s="120"/>
      <c r="H26" s="120"/>
      <c r="I26" s="120"/>
      <c r="J26" s="196"/>
      <c r="K26" s="196"/>
      <c r="L26" s="256"/>
      <c r="M26" s="196"/>
      <c r="N26" s="254"/>
      <c r="O26" s="254"/>
    </row>
    <row r="27" spans="1:15" ht="14.4">
      <c r="A27" s="255"/>
      <c r="B27" s="196"/>
      <c r="C27" s="196"/>
      <c r="D27" s="196"/>
      <c r="E27" s="196"/>
      <c r="F27" s="196"/>
      <c r="G27" s="120"/>
      <c r="H27" s="120"/>
      <c r="I27" s="120"/>
      <c r="J27" s="196"/>
      <c r="K27" s="196"/>
      <c r="L27" s="256"/>
      <c r="M27" s="196"/>
      <c r="N27" s="254"/>
      <c r="O27" s="254"/>
    </row>
    <row r="28" spans="1:15" ht="14.4">
      <c r="A28" s="255"/>
      <c r="B28" s="196"/>
      <c r="C28" s="196"/>
      <c r="D28" s="196"/>
      <c r="E28" s="196"/>
      <c r="F28" s="196"/>
      <c r="G28" s="120"/>
      <c r="H28" s="120"/>
      <c r="I28" s="120"/>
      <c r="J28" s="196"/>
      <c r="K28" s="196"/>
      <c r="L28" s="256"/>
      <c r="M28" s="196"/>
      <c r="N28" s="254"/>
      <c r="O28" s="254"/>
    </row>
    <row r="29" spans="1:15" ht="14.4">
      <c r="A29" s="255"/>
      <c r="B29" s="196"/>
      <c r="C29" s="196"/>
      <c r="D29" s="196"/>
      <c r="E29" s="196"/>
      <c r="F29" s="196"/>
      <c r="G29" s="120"/>
      <c r="H29" s="120"/>
      <c r="I29" s="120"/>
      <c r="J29" s="196"/>
      <c r="K29" s="196"/>
      <c r="L29" s="256"/>
      <c r="M29" s="196"/>
      <c r="N29" s="254"/>
      <c r="O29" s="254"/>
    </row>
    <row r="30" spans="1:15" ht="14.4">
      <c r="A30" s="255"/>
      <c r="B30" s="196"/>
      <c r="C30" s="196"/>
      <c r="D30" s="196"/>
      <c r="E30" s="196"/>
      <c r="F30" s="196"/>
      <c r="G30" s="120"/>
      <c r="H30" s="120"/>
      <c r="I30" s="120"/>
      <c r="J30" s="196"/>
      <c r="K30" s="196"/>
      <c r="L30" s="256"/>
      <c r="M30" s="196"/>
      <c r="N30" s="254"/>
      <c r="O30" s="254"/>
    </row>
    <row r="31" spans="1:15" ht="14.4">
      <c r="A31" s="255"/>
      <c r="B31" s="196"/>
      <c r="C31" s="196"/>
      <c r="D31" s="196"/>
      <c r="E31" s="196"/>
      <c r="F31" s="196"/>
      <c r="G31" s="120"/>
      <c r="H31" s="120"/>
      <c r="I31" s="120"/>
      <c r="J31" s="196"/>
      <c r="K31" s="196"/>
      <c r="L31" s="256"/>
      <c r="M31" s="196"/>
      <c r="N31" s="254"/>
      <c r="O31" s="254"/>
    </row>
    <row r="32" spans="1:15" ht="14.4">
      <c r="A32" s="255"/>
      <c r="B32" s="196"/>
      <c r="C32" s="196"/>
      <c r="D32" s="196"/>
      <c r="E32" s="196"/>
      <c r="F32" s="196"/>
      <c r="G32" s="120"/>
      <c r="H32" s="120"/>
      <c r="I32" s="120"/>
      <c r="J32" s="196"/>
      <c r="K32" s="196"/>
      <c r="L32" s="256"/>
      <c r="M32" s="196"/>
      <c r="N32" s="254"/>
      <c r="O32" s="254"/>
    </row>
    <row r="33" spans="1:15" ht="14.4">
      <c r="A33" s="255"/>
      <c r="B33" s="196"/>
      <c r="C33" s="196"/>
      <c r="D33" s="196"/>
      <c r="E33" s="196"/>
      <c r="F33" s="196"/>
      <c r="G33" s="120"/>
      <c r="H33" s="120"/>
      <c r="I33" s="120"/>
      <c r="J33" s="196"/>
      <c r="K33" s="196"/>
      <c r="L33" s="256"/>
      <c r="M33" s="196"/>
      <c r="N33" s="254"/>
      <c r="O33" s="254"/>
    </row>
    <row r="34" spans="1:15" ht="14.4">
      <c r="A34" s="255"/>
      <c r="B34" s="196"/>
      <c r="C34" s="196"/>
      <c r="D34" s="196"/>
      <c r="E34" s="196"/>
      <c r="F34" s="196"/>
      <c r="G34" s="120"/>
      <c r="H34" s="120"/>
      <c r="I34" s="120"/>
      <c r="J34" s="196"/>
      <c r="K34" s="196"/>
      <c r="L34" s="256"/>
      <c r="M34" s="196"/>
      <c r="N34" s="254"/>
      <c r="O34" s="254"/>
    </row>
    <row r="35" spans="1:15" ht="14.4">
      <c r="A35" s="255"/>
      <c r="B35" s="196"/>
      <c r="C35" s="196"/>
      <c r="D35" s="196"/>
      <c r="E35" s="196"/>
      <c r="F35" s="196"/>
      <c r="G35" s="120"/>
      <c r="H35" s="120"/>
      <c r="I35" s="120"/>
      <c r="J35" s="196"/>
      <c r="K35" s="196"/>
      <c r="L35" s="256"/>
      <c r="M35" s="196"/>
      <c r="N35" s="254"/>
      <c r="O35" s="254"/>
    </row>
    <row r="36" spans="1:15" ht="14.4">
      <c r="A36" s="255"/>
      <c r="B36" s="196"/>
      <c r="C36" s="196"/>
      <c r="D36" s="196"/>
      <c r="E36" s="196"/>
      <c r="F36" s="196"/>
      <c r="G36" s="120"/>
      <c r="H36" s="120"/>
      <c r="I36" s="120"/>
      <c r="J36" s="196"/>
      <c r="K36" s="196"/>
      <c r="L36" s="256"/>
      <c r="M36" s="196"/>
      <c r="N36" s="254"/>
      <c r="O36" s="254"/>
    </row>
    <row r="37" spans="1:15" ht="14.4">
      <c r="A37" s="255"/>
      <c r="B37" s="196"/>
      <c r="C37" s="196"/>
      <c r="D37" s="196"/>
      <c r="E37" s="196"/>
      <c r="F37" s="196"/>
      <c r="G37" s="120"/>
      <c r="H37" s="120"/>
      <c r="I37" s="120"/>
      <c r="J37" s="196"/>
      <c r="K37" s="196"/>
      <c r="L37" s="256"/>
      <c r="M37" s="196"/>
      <c r="N37" s="254"/>
      <c r="O37" s="254"/>
    </row>
    <row r="38" spans="1:15">
      <c r="L38" s="254"/>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List_Pop_ID___Nasdaq_ID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26"/>
  <sheetViews>
    <sheetView zoomScale="70" zoomScaleNormal="70" workbookViewId="0">
      <pane xSplit="1" ySplit="1" topLeftCell="W119" activePane="bottomRight" state="frozen"/>
      <selection pane="topRight" activeCell="B1" sqref="B1"/>
      <selection pane="bottomLeft" activeCell="A2" sqref="A2"/>
      <selection pane="bottomRight" activeCell="AC133" sqref="AB132:AC13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1109</v>
      </c>
      <c r="AC20" s="230" t="s">
        <v>1110</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1249</v>
      </c>
      <c r="AC21" s="230" t="s">
        <v>1250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2022</v>
      </c>
      <c r="AC22" s="230" t="s">
        <v>2023</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1417</v>
      </c>
      <c r="AC23" s="230" t="s">
        <v>1418</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460</v>
      </c>
      <c r="AC24" s="230" t="s">
        <v>303</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481</v>
      </c>
      <c r="AC25" s="230" t="s">
        <v>482</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1374</v>
      </c>
      <c r="AC26" s="230" t="s">
        <v>1375</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1945</v>
      </c>
      <c r="AC27" s="230" t="s">
        <v>1946</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2480</v>
      </c>
      <c r="AC28" s="230" t="s">
        <v>2481</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1754</v>
      </c>
      <c r="AC29" s="230" t="s">
        <v>1755</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2087</v>
      </c>
      <c r="AC30" s="230" t="s">
        <v>1122</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1281</v>
      </c>
      <c r="AC31" s="230" t="s">
        <v>1282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1123</v>
      </c>
      <c r="AC32" s="230" t="s">
        <v>1124</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2070</v>
      </c>
      <c r="AC33" s="230" t="s">
        <v>2071</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69</v>
      </c>
      <c r="AC34" s="230" t="s">
        <v>1307</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483</v>
      </c>
      <c r="AC35" s="230" t="s">
        <v>484</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1273</v>
      </c>
      <c r="AC36" s="230" t="s">
        <v>1274</v>
      </c>
      <c r="AD36" s="226" t="s">
        <v>1196</v>
      </c>
      <c r="AE36" s="226" t="s">
        <v>1188</v>
      </c>
      <c r="AF36" s="226" t="s">
        <v>1246</v>
      </c>
    </row>
    <row r="37" spans="7:32">
      <c r="G37" s="174" t="s">
        <v>1737</v>
      </c>
      <c r="H37" s="173" t="s">
        <v>1466</v>
      </c>
      <c r="N37" s="228"/>
      <c r="O37" s="228"/>
      <c r="P37" s="228"/>
      <c r="Q37" s="228"/>
      <c r="V37" s="167" t="s">
        <v>453</v>
      </c>
      <c r="W37" s="166" t="s">
        <v>300</v>
      </c>
      <c r="AB37" s="229" t="s">
        <v>1762</v>
      </c>
      <c r="AC37" s="230" t="s">
        <v>1763</v>
      </c>
      <c r="AD37" s="228"/>
      <c r="AE37" s="228"/>
      <c r="AF37" s="228"/>
    </row>
    <row r="38" spans="7:32">
      <c r="G38" s="174" t="s">
        <v>1467</v>
      </c>
      <c r="H38" s="173" t="s">
        <v>1468</v>
      </c>
      <c r="N38" s="228"/>
      <c r="O38" s="228"/>
      <c r="P38" s="228"/>
      <c r="Q38" s="228"/>
      <c r="V38" s="167" t="s">
        <v>452</v>
      </c>
      <c r="W38" s="168" t="s">
        <v>259</v>
      </c>
      <c r="AB38" s="229" t="s">
        <v>1251</v>
      </c>
      <c r="AC38" s="230" t="s">
        <v>1252</v>
      </c>
      <c r="AD38" s="228"/>
      <c r="AE38" s="228"/>
      <c r="AF38" s="228"/>
    </row>
    <row r="39" spans="7:32">
      <c r="G39" s="174" t="s">
        <v>2074</v>
      </c>
      <c r="H39" s="173" t="s">
        <v>2076</v>
      </c>
      <c r="N39" s="228"/>
      <c r="O39" s="228"/>
      <c r="P39" s="228"/>
      <c r="Q39" s="228"/>
      <c r="V39" s="167" t="s">
        <v>1112</v>
      </c>
      <c r="W39" s="168" t="s">
        <v>1113</v>
      </c>
      <c r="AB39" s="229" t="s">
        <v>1275</v>
      </c>
      <c r="AC39" s="230" t="s">
        <v>1276</v>
      </c>
      <c r="AD39" s="228"/>
      <c r="AE39" s="228"/>
      <c r="AF39" s="228"/>
    </row>
    <row r="40" spans="7:32">
      <c r="G40" s="174" t="s">
        <v>1740</v>
      </c>
      <c r="H40" s="173" t="s">
        <v>1026</v>
      </c>
      <c r="V40" s="165" t="s">
        <v>441</v>
      </c>
      <c r="W40" s="166" t="s">
        <v>293</v>
      </c>
      <c r="AB40" s="229" t="s">
        <v>1756</v>
      </c>
      <c r="AC40" s="230" t="s">
        <v>1757</v>
      </c>
      <c r="AD40" s="228"/>
      <c r="AE40" s="228"/>
      <c r="AF40" s="228"/>
    </row>
    <row r="41" spans="7:32">
      <c r="G41" s="174" t="s">
        <v>210</v>
      </c>
      <c r="H41" s="173" t="s">
        <v>1175</v>
      </c>
      <c r="V41" s="165" t="s">
        <v>440</v>
      </c>
      <c r="W41" s="166" t="s">
        <v>26</v>
      </c>
      <c r="AB41" s="229" t="s">
        <v>1283</v>
      </c>
      <c r="AC41" s="230" t="s">
        <v>1284</v>
      </c>
      <c r="AD41" s="228"/>
      <c r="AE41" s="228"/>
      <c r="AF41" s="228"/>
    </row>
    <row r="42" spans="7:32">
      <c r="G42" s="174" t="s">
        <v>1513</v>
      </c>
      <c r="H42" s="173" t="s">
        <v>1512</v>
      </c>
      <c r="V42" s="167" t="s">
        <v>1327</v>
      </c>
      <c r="W42" s="168" t="s">
        <v>1328</v>
      </c>
      <c r="AB42" s="229" t="s">
        <v>1287</v>
      </c>
      <c r="AC42" s="230" t="s">
        <v>1288</v>
      </c>
      <c r="AD42" s="228"/>
      <c r="AE42" s="228"/>
      <c r="AF42" s="228"/>
    </row>
    <row r="43" spans="7:32">
      <c r="G43" s="175" t="s">
        <v>353</v>
      </c>
      <c r="H43" s="176"/>
      <c r="V43" s="165" t="s">
        <v>454</v>
      </c>
      <c r="W43" s="166" t="s">
        <v>289</v>
      </c>
      <c r="AB43" s="229" t="s">
        <v>1127</v>
      </c>
      <c r="AC43" s="230" t="s">
        <v>1128</v>
      </c>
      <c r="AD43" s="228"/>
      <c r="AE43" s="228"/>
      <c r="AF43" s="228"/>
    </row>
    <row r="44" spans="7:32">
      <c r="G44" s="175" t="s">
        <v>353</v>
      </c>
      <c r="H44" s="176"/>
      <c r="V44" s="146" t="s">
        <v>353</v>
      </c>
      <c r="W44" s="147"/>
      <c r="AB44" s="229" t="s">
        <v>1199</v>
      </c>
      <c r="AC44" s="230" t="s">
        <v>1200</v>
      </c>
      <c r="AD44" s="228"/>
      <c r="AE44" s="228"/>
      <c r="AF44" s="228"/>
    </row>
    <row r="45" spans="7:32">
      <c r="V45" s="146"/>
      <c r="W45" s="147"/>
      <c r="AB45" s="229" t="s">
        <v>1815</v>
      </c>
      <c r="AC45" s="230" t="s">
        <v>1816</v>
      </c>
      <c r="AD45" s="228"/>
      <c r="AE45" s="228"/>
      <c r="AF45" s="228"/>
    </row>
    <row r="46" spans="7:32">
      <c r="V46" s="86"/>
      <c r="W46" s="86"/>
      <c r="AB46" s="229" t="s">
        <v>1544</v>
      </c>
      <c r="AC46" s="230" t="s">
        <v>1545</v>
      </c>
      <c r="AD46" s="228"/>
      <c r="AE46" s="228"/>
      <c r="AF46" s="228"/>
    </row>
    <row r="47" spans="7:32">
      <c r="V47" s="86"/>
      <c r="W47" s="86"/>
      <c r="AB47" s="229" t="s">
        <v>1798</v>
      </c>
      <c r="AC47" s="230" t="s">
        <v>1799</v>
      </c>
      <c r="AD47" s="228"/>
      <c r="AE47" s="228"/>
      <c r="AF47" s="228"/>
    </row>
    <row r="48" spans="7:32">
      <c r="V48" s="86"/>
      <c r="W48" s="86"/>
      <c r="AB48" s="229" t="s">
        <v>2084</v>
      </c>
      <c r="AC48" s="230" t="s">
        <v>2085</v>
      </c>
      <c r="AD48" s="228"/>
      <c r="AE48" s="228"/>
      <c r="AF48" s="228"/>
    </row>
    <row r="49" spans="22:32">
      <c r="V49" s="86"/>
      <c r="W49" s="86"/>
      <c r="X49" s="117"/>
      <c r="Y49" s="117"/>
      <c r="AB49" s="229" t="s">
        <v>804</v>
      </c>
      <c r="AC49" s="230" t="s">
        <v>805</v>
      </c>
      <c r="AD49" s="228"/>
      <c r="AE49" s="228"/>
      <c r="AF49" s="228"/>
    </row>
    <row r="50" spans="22:32">
      <c r="V50" s="86"/>
      <c r="W50" s="86"/>
      <c r="X50" s="117"/>
      <c r="Y50" s="117"/>
      <c r="AB50" s="229" t="s">
        <v>1355</v>
      </c>
      <c r="AC50" s="230" t="s">
        <v>1354</v>
      </c>
      <c r="AD50" s="228"/>
      <c r="AE50" s="228"/>
      <c r="AF50" s="228"/>
    </row>
    <row r="51" spans="22:32">
      <c r="X51" s="117"/>
      <c r="Y51" s="117"/>
      <c r="AB51" s="229" t="s">
        <v>1212</v>
      </c>
      <c r="AC51" s="230" t="s">
        <v>1213</v>
      </c>
      <c r="AD51" s="228"/>
      <c r="AE51" s="228"/>
      <c r="AF51" s="228"/>
    </row>
    <row r="52" spans="22:32">
      <c r="AB52" s="229" t="s">
        <v>485</v>
      </c>
      <c r="AC52" s="230" t="s">
        <v>486</v>
      </c>
      <c r="AD52" s="228"/>
      <c r="AE52" s="228"/>
      <c r="AF52" s="228"/>
    </row>
    <row r="53" spans="22:32">
      <c r="AB53" s="229" t="s">
        <v>2000</v>
      </c>
      <c r="AC53" s="230" t="s">
        <v>2001</v>
      </c>
      <c r="AD53" s="228"/>
      <c r="AE53" s="228"/>
      <c r="AF53" s="228"/>
    </row>
    <row r="54" spans="22:32">
      <c r="AB54" s="229" t="s">
        <v>455</v>
      </c>
      <c r="AC54" s="230" t="s">
        <v>23</v>
      </c>
      <c r="AD54" s="228"/>
      <c r="AE54" s="228"/>
      <c r="AF54" s="228"/>
    </row>
    <row r="55" spans="22:32">
      <c r="AB55" s="229" t="s">
        <v>1209</v>
      </c>
      <c r="AC55" s="230" t="s">
        <v>1210</v>
      </c>
      <c r="AD55" s="228"/>
      <c r="AE55" s="228"/>
      <c r="AF55" s="228"/>
    </row>
    <row r="56" spans="22:32">
      <c r="AB56" s="229" t="s">
        <v>1129</v>
      </c>
      <c r="AC56" s="230" t="s">
        <v>1130</v>
      </c>
      <c r="AD56" s="228"/>
      <c r="AE56" s="228"/>
      <c r="AF56" s="228"/>
    </row>
    <row r="57" spans="22:32">
      <c r="AB57" s="229" t="s">
        <v>1717</v>
      </c>
      <c r="AC57" s="230" t="s">
        <v>1718</v>
      </c>
      <c r="AD57" s="228"/>
      <c r="AE57" s="228"/>
      <c r="AF57" s="228"/>
    </row>
    <row r="58" spans="22:32">
      <c r="AB58" s="229" t="s">
        <v>487</v>
      </c>
      <c r="AC58" s="230" t="s">
        <v>488</v>
      </c>
      <c r="AD58" s="228"/>
      <c r="AE58" s="228"/>
      <c r="AF58" s="228"/>
    </row>
    <row r="59" spans="22:32">
      <c r="AB59" s="229" t="s">
        <v>1049</v>
      </c>
      <c r="AC59" s="230" t="s">
        <v>1050</v>
      </c>
      <c r="AD59" s="228"/>
      <c r="AE59" s="228"/>
      <c r="AF59" s="228"/>
    </row>
    <row r="60" spans="22:32">
      <c r="AB60" s="229" t="s">
        <v>449</v>
      </c>
      <c r="AC60" s="230" t="s">
        <v>257</v>
      </c>
      <c r="AD60" s="228"/>
      <c r="AE60" s="228"/>
      <c r="AF60" s="228"/>
    </row>
    <row r="61" spans="22:32">
      <c r="AB61" s="229" t="s">
        <v>448</v>
      </c>
      <c r="AC61" s="230" t="s">
        <v>28</v>
      </c>
      <c r="AD61" s="228"/>
      <c r="AE61" s="228"/>
      <c r="AF61" s="228"/>
    </row>
    <row r="62" spans="22:32">
      <c r="AB62" s="229" t="s">
        <v>1086</v>
      </c>
      <c r="AC62" s="230" t="s">
        <v>1087</v>
      </c>
      <c r="AD62" s="228"/>
      <c r="AE62" s="228"/>
      <c r="AF62" s="228"/>
    </row>
    <row r="63" spans="22:32">
      <c r="AB63" s="229" t="s">
        <v>2081</v>
      </c>
      <c r="AC63" s="230" t="s">
        <v>2082</v>
      </c>
      <c r="AD63" s="228"/>
      <c r="AE63" s="228"/>
      <c r="AF63" s="228"/>
    </row>
    <row r="64" spans="22:32">
      <c r="AB64" s="229" t="s">
        <v>1415</v>
      </c>
      <c r="AC64" s="230" t="s">
        <v>1416</v>
      </c>
      <c r="AD64" s="228"/>
      <c r="AE64" s="228"/>
      <c r="AF64" s="228"/>
    </row>
    <row r="65" spans="2:33">
      <c r="AB65" s="229" t="s">
        <v>1530</v>
      </c>
      <c r="AC65" s="230" t="s">
        <v>1531</v>
      </c>
      <c r="AD65" s="228"/>
      <c r="AE65" s="228"/>
      <c r="AF65" s="228"/>
    </row>
    <row r="66" spans="2:33">
      <c r="AB66" s="229" t="s">
        <v>1998</v>
      </c>
      <c r="AC66" s="230" t="s">
        <v>1999</v>
      </c>
      <c r="AD66" s="228"/>
      <c r="AE66" s="228"/>
      <c r="AF66" s="228"/>
    </row>
    <row r="67" spans="2:33">
      <c r="AB67" s="229" t="s">
        <v>1514</v>
      </c>
      <c r="AC67" s="230" t="s">
        <v>1515</v>
      </c>
      <c r="AD67" s="228"/>
      <c r="AE67" s="228"/>
      <c r="AF67" s="228"/>
    </row>
    <row r="68" spans="2:33">
      <c r="AB68" s="229" t="s">
        <v>1381</v>
      </c>
      <c r="AC68" s="230" t="s">
        <v>1382</v>
      </c>
      <c r="AD68" s="228"/>
      <c r="AE68" s="228"/>
      <c r="AF68" s="228"/>
    </row>
    <row r="69" spans="2:33">
      <c r="AB69" s="229" t="s">
        <v>1507</v>
      </c>
      <c r="AC69" s="230" t="s">
        <v>1508</v>
      </c>
      <c r="AD69" s="228"/>
      <c r="AE69" s="228"/>
      <c r="AF69" s="228"/>
    </row>
    <row r="70" spans="2:33">
      <c r="AB70" s="229" t="s">
        <v>489</v>
      </c>
      <c r="AC70" s="230" t="s">
        <v>567</v>
      </c>
      <c r="AD70" s="228"/>
      <c r="AE70" s="228"/>
      <c r="AF70" s="228"/>
    </row>
    <row r="71" spans="2:33">
      <c r="AA71" s="117"/>
      <c r="AB71" s="229" t="s">
        <v>490</v>
      </c>
      <c r="AC71" s="230" t="s">
        <v>568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1469</v>
      </c>
      <c r="AC72" s="230" t="s">
        <v>1470</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1517</v>
      </c>
      <c r="AC73" s="230" t="s">
        <v>1518</v>
      </c>
      <c r="AD73" s="228"/>
      <c r="AE73" s="228"/>
      <c r="AF73" s="228"/>
    </row>
    <row r="74" spans="2:33" s="117" customFormat="1">
      <c r="B74" s="86"/>
      <c r="C74" s="86"/>
      <c r="D74" s="86"/>
      <c r="F74" s="259"/>
      <c r="G74" s="8"/>
      <c r="H74" s="8"/>
      <c r="O74" s="8"/>
      <c r="P74" s="8"/>
      <c r="S74" s="228"/>
      <c r="T74" s="228"/>
      <c r="V74" s="8"/>
      <c r="W74" s="8"/>
      <c r="X74" s="8"/>
      <c r="Y74" s="8"/>
      <c r="Z74" s="218"/>
      <c r="AA74" s="8"/>
      <c r="AB74" s="229" t="s">
        <v>1356</v>
      </c>
      <c r="AC74" s="230" t="s">
        <v>1357</v>
      </c>
      <c r="AD74" s="228"/>
      <c r="AE74" s="228"/>
      <c r="AF74" s="228"/>
    </row>
    <row r="75" spans="2:33">
      <c r="K75" s="117"/>
      <c r="R75" s="117"/>
      <c r="U75" s="117"/>
      <c r="AB75" s="229" t="s">
        <v>1585</v>
      </c>
      <c r="AC75" s="230" t="s">
        <v>1586</v>
      </c>
      <c r="AD75" s="228"/>
      <c r="AE75" s="228"/>
      <c r="AF75" s="228"/>
      <c r="AG75" s="117"/>
    </row>
    <row r="76" spans="2:33">
      <c r="R76" s="117"/>
      <c r="U76" s="117"/>
      <c r="AB76" s="229" t="s">
        <v>1569</v>
      </c>
      <c r="AC76" s="230" t="s">
        <v>1570</v>
      </c>
      <c r="AD76" s="228"/>
      <c r="AE76" s="228"/>
      <c r="AF76" s="228"/>
    </row>
    <row r="77" spans="2:33">
      <c r="AB77" s="229" t="s">
        <v>1389</v>
      </c>
      <c r="AC77" s="230" t="s">
        <v>1390</v>
      </c>
      <c r="AD77" s="228"/>
      <c r="AE77" s="228"/>
      <c r="AF77" s="228"/>
    </row>
    <row r="78" spans="2:33">
      <c r="AB78" s="229" t="s">
        <v>1426</v>
      </c>
      <c r="AC78" s="230" t="s">
        <v>1427</v>
      </c>
      <c r="AD78" s="228"/>
      <c r="AE78" s="228"/>
      <c r="AF78" s="228"/>
    </row>
    <row r="79" spans="2:33">
      <c r="AB79" s="229" t="s">
        <v>1471</v>
      </c>
      <c r="AC79" s="230" t="s">
        <v>1472</v>
      </c>
      <c r="AD79" s="228"/>
      <c r="AE79" s="228"/>
      <c r="AF79" s="228"/>
    </row>
    <row r="80" spans="2:33">
      <c r="AB80" s="229" t="s">
        <v>1131</v>
      </c>
      <c r="AC80" s="230" t="s">
        <v>1132</v>
      </c>
      <c r="AD80" s="228"/>
      <c r="AE80" s="228"/>
      <c r="AF80" s="228"/>
    </row>
    <row r="81" spans="7:32">
      <c r="O81" s="117"/>
      <c r="P81" s="117"/>
      <c r="AB81" s="229" t="s">
        <v>1125</v>
      </c>
      <c r="AC81" s="230" t="s">
        <v>1126</v>
      </c>
      <c r="AD81" s="228"/>
      <c r="AE81" s="228"/>
      <c r="AF81" s="228"/>
    </row>
    <row r="82" spans="7:32">
      <c r="O82" s="117"/>
      <c r="P82" s="117"/>
      <c r="AB82" s="229" t="s">
        <v>1301</v>
      </c>
      <c r="AC82" s="230" t="s">
        <v>1302</v>
      </c>
      <c r="AD82" s="228"/>
      <c r="AE82" s="228"/>
      <c r="AF82" s="228"/>
    </row>
    <row r="83" spans="7:32">
      <c r="O83" s="117"/>
      <c r="P83" s="117"/>
      <c r="AB83" s="229" t="s">
        <v>1982</v>
      </c>
      <c r="AC83" s="230" t="s">
        <v>1983</v>
      </c>
      <c r="AD83" s="228"/>
      <c r="AE83" s="228"/>
      <c r="AF83" s="228"/>
    </row>
    <row r="84" spans="7:32">
      <c r="AB84" s="229" t="s">
        <v>2077</v>
      </c>
      <c r="AC84" s="230" t="s">
        <v>2078</v>
      </c>
      <c r="AD84" s="228"/>
      <c r="AE84" s="228"/>
      <c r="AF84" s="228"/>
    </row>
    <row r="85" spans="7:32">
      <c r="AB85" s="229" t="s">
        <v>1207</v>
      </c>
      <c r="AC85" s="230" t="s">
        <v>1208</v>
      </c>
      <c r="AD85" s="228"/>
      <c r="AE85" s="228"/>
      <c r="AF85" s="228"/>
    </row>
    <row r="86" spans="7:32">
      <c r="AB86" s="229" t="s">
        <v>1773</v>
      </c>
      <c r="AC86" s="230" t="s">
        <v>1772</v>
      </c>
      <c r="AD86" s="228"/>
      <c r="AE86" s="228"/>
      <c r="AF86" s="228"/>
    </row>
    <row r="87" spans="7:32">
      <c r="V87" s="117"/>
      <c r="W87" s="117"/>
      <c r="AB87" s="229" t="s">
        <v>1987</v>
      </c>
      <c r="AC87" s="230" t="s">
        <v>1988</v>
      </c>
      <c r="AD87" s="228"/>
      <c r="AE87" s="228"/>
      <c r="AF87" s="228"/>
    </row>
    <row r="88" spans="7:32">
      <c r="V88" s="117"/>
      <c r="W88" s="117"/>
      <c r="AB88" s="229" t="s">
        <v>1370</v>
      </c>
      <c r="AC88" s="230" t="s">
        <v>1371</v>
      </c>
      <c r="AD88" s="228"/>
      <c r="AE88" s="228"/>
      <c r="AF88" s="228"/>
    </row>
    <row r="89" spans="7:32">
      <c r="V89" s="117"/>
      <c r="W89" s="117"/>
      <c r="AB89" s="229" t="s">
        <v>1295</v>
      </c>
      <c r="AC89" s="230" t="s">
        <v>1296</v>
      </c>
      <c r="AD89" s="228"/>
      <c r="AE89" s="228"/>
      <c r="AF89" s="228"/>
    </row>
    <row r="90" spans="7:32">
      <c r="AB90" s="229" t="s">
        <v>1770</v>
      </c>
      <c r="AC90" s="230" t="s">
        <v>1771</v>
      </c>
      <c r="AD90" s="228"/>
      <c r="AE90" s="228"/>
      <c r="AF90" s="228"/>
    </row>
    <row r="91" spans="7:32">
      <c r="AB91" s="229" t="s">
        <v>491</v>
      </c>
      <c r="AC91" s="230" t="s">
        <v>492</v>
      </c>
      <c r="AD91" s="228"/>
      <c r="AE91" s="228"/>
      <c r="AF91" s="228"/>
    </row>
    <row r="92" spans="7:32">
      <c r="AB92" s="229" t="s">
        <v>493</v>
      </c>
      <c r="AC92" s="230" t="s">
        <v>494</v>
      </c>
      <c r="AD92" s="228"/>
      <c r="AE92" s="228"/>
      <c r="AF92" s="228"/>
    </row>
    <row r="93" spans="7:32">
      <c r="AB93" s="229" t="s">
        <v>1317</v>
      </c>
      <c r="AC93" s="230" t="s">
        <v>1316</v>
      </c>
      <c r="AD93" s="228"/>
      <c r="AE93" s="228"/>
      <c r="AF93" s="228"/>
    </row>
    <row r="94" spans="7:32">
      <c r="AB94" s="229" t="s">
        <v>2060</v>
      </c>
      <c r="AC94" s="230" t="s">
        <v>2061</v>
      </c>
      <c r="AD94" s="228"/>
      <c r="AE94" s="228"/>
      <c r="AF94" s="228"/>
    </row>
    <row r="95" spans="7:32">
      <c r="AB95" s="229" t="s">
        <v>94</v>
      </c>
      <c r="AC95" s="230" t="s">
        <v>1174</v>
      </c>
      <c r="AD95" s="228"/>
      <c r="AE95" s="228"/>
      <c r="AF95" s="228"/>
    </row>
    <row r="96" spans="7:32">
      <c r="G96" s="117"/>
      <c r="H96" s="117"/>
      <c r="AB96" s="229" t="s">
        <v>2026</v>
      </c>
      <c r="AC96" s="230" t="s">
        <v>2027</v>
      </c>
      <c r="AD96" s="228"/>
      <c r="AE96" s="228"/>
      <c r="AF96" s="228"/>
    </row>
    <row r="97" spans="7:32">
      <c r="G97" s="117"/>
      <c r="H97" s="117"/>
      <c r="AB97" s="229" t="s">
        <v>1358</v>
      </c>
      <c r="AC97" s="230" t="s">
        <v>1359</v>
      </c>
      <c r="AD97" s="228"/>
      <c r="AE97" s="228"/>
      <c r="AF97" s="228"/>
    </row>
    <row r="98" spans="7:32">
      <c r="G98" s="117"/>
      <c r="H98" s="117"/>
      <c r="AB98" s="229" t="s">
        <v>2529</v>
      </c>
      <c r="AC98" s="230" t="s">
        <v>2530</v>
      </c>
      <c r="AD98" s="228"/>
      <c r="AE98" s="228"/>
      <c r="AF98" s="228"/>
    </row>
    <row r="99" spans="7:32">
      <c r="AB99" s="229" t="s">
        <v>1809</v>
      </c>
      <c r="AC99" s="230" t="s">
        <v>1810</v>
      </c>
      <c r="AD99" s="228"/>
      <c r="AE99" s="228"/>
      <c r="AF99" s="228"/>
    </row>
    <row r="100" spans="7:32">
      <c r="AB100" s="229" t="s">
        <v>495</v>
      </c>
      <c r="AC100" s="230" t="s">
        <v>569</v>
      </c>
      <c r="AD100" s="228"/>
      <c r="AE100" s="228"/>
      <c r="AF100" s="228"/>
    </row>
    <row r="101" spans="7:32">
      <c r="AB101" s="229" t="s">
        <v>1401</v>
      </c>
      <c r="AC101" s="230" t="s">
        <v>1402</v>
      </c>
      <c r="AD101" s="228"/>
      <c r="AE101" s="228"/>
      <c r="AF101" s="228"/>
    </row>
    <row r="102" spans="7:32">
      <c r="AB102" s="229" t="s">
        <v>1331</v>
      </c>
      <c r="AC102" s="230" t="s">
        <v>1332</v>
      </c>
      <c r="AD102" s="228"/>
      <c r="AE102" s="228"/>
      <c r="AF102" s="228"/>
    </row>
    <row r="103" spans="7:32">
      <c r="AB103" s="229" t="s">
        <v>1277</v>
      </c>
      <c r="AC103" s="230" t="s">
        <v>1278</v>
      </c>
      <c r="AD103" s="228"/>
      <c r="AE103" s="228"/>
      <c r="AF103" s="228"/>
    </row>
    <row r="104" spans="7:32">
      <c r="AB104" s="229" t="s">
        <v>1419</v>
      </c>
      <c r="AC104" s="230" t="s">
        <v>1420</v>
      </c>
      <c r="AD104" s="228"/>
      <c r="AE104" s="228"/>
      <c r="AF104" s="228"/>
    </row>
    <row r="105" spans="7:32">
      <c r="AB105" s="229" t="s">
        <v>1403</v>
      </c>
      <c r="AC105" s="230" t="s">
        <v>1404</v>
      </c>
      <c r="AD105" s="228"/>
      <c r="AE105" s="228"/>
      <c r="AF105" s="228"/>
    </row>
    <row r="106" spans="7:32">
      <c r="AB106" s="229" t="s">
        <v>496</v>
      </c>
      <c r="AC106" s="230" t="s">
        <v>497</v>
      </c>
      <c r="AD106" s="228"/>
      <c r="AE106" s="228"/>
      <c r="AF106" s="228"/>
    </row>
    <row r="107" spans="7:32">
      <c r="AB107" s="229" t="s">
        <v>1947</v>
      </c>
      <c r="AC107" s="230" t="s">
        <v>1948</v>
      </c>
      <c r="AD107" s="228"/>
      <c r="AE107" s="228"/>
      <c r="AF107" s="228"/>
    </row>
    <row r="108" spans="7:32">
      <c r="AB108" s="229" t="s">
        <v>1261</v>
      </c>
      <c r="AC108" s="230" t="s">
        <v>1262</v>
      </c>
      <c r="AD108" s="228"/>
      <c r="AE108" s="228"/>
      <c r="AF108" s="228"/>
    </row>
    <row r="109" spans="7:32">
      <c r="AB109" s="229" t="s">
        <v>1133</v>
      </c>
      <c r="AC109" s="230" t="s">
        <v>1134</v>
      </c>
      <c r="AD109" s="228"/>
      <c r="AE109" s="228"/>
      <c r="AF109" s="228"/>
    </row>
    <row r="110" spans="7:32">
      <c r="AB110" s="229" t="s">
        <v>802</v>
      </c>
      <c r="AC110" s="230" t="s">
        <v>803</v>
      </c>
      <c r="AD110" s="228"/>
      <c r="AE110" s="228"/>
      <c r="AF110" s="228"/>
    </row>
    <row r="111" spans="7:32">
      <c r="AB111" s="229" t="s">
        <v>2040</v>
      </c>
      <c r="AC111" s="230" t="s">
        <v>2041</v>
      </c>
      <c r="AD111" s="228"/>
      <c r="AE111" s="228"/>
      <c r="AF111" s="228"/>
    </row>
    <row r="112" spans="7:32">
      <c r="AB112" s="229" t="s">
        <v>1135</v>
      </c>
      <c r="AC112" s="230" t="s">
        <v>1136</v>
      </c>
      <c r="AD112" s="228"/>
      <c r="AE112" s="228"/>
      <c r="AF112" s="228"/>
    </row>
    <row r="113" spans="28:32">
      <c r="AB113" s="229" t="s">
        <v>1176</v>
      </c>
      <c r="AC113" s="230" t="s">
        <v>1197</v>
      </c>
      <c r="AD113" s="228"/>
      <c r="AE113" s="228"/>
      <c r="AF113" s="228"/>
    </row>
    <row r="114" spans="28:32">
      <c r="AB114" s="229" t="s">
        <v>1949</v>
      </c>
      <c r="AC114" s="230" t="s">
        <v>1950</v>
      </c>
      <c r="AD114" s="228"/>
      <c r="AE114" s="228"/>
      <c r="AF114" s="228"/>
    </row>
    <row r="115" spans="28:32">
      <c r="AB115" s="229" t="s">
        <v>1137</v>
      </c>
      <c r="AC115" s="230" t="s">
        <v>1138</v>
      </c>
      <c r="AD115" s="228"/>
      <c r="AE115" s="228"/>
      <c r="AF115" s="228"/>
    </row>
    <row r="116" spans="28:32">
      <c r="AB116" s="229" t="s">
        <v>1368</v>
      </c>
      <c r="AC116" s="230" t="s">
        <v>1369</v>
      </c>
      <c r="AD116" s="228"/>
      <c r="AE116" s="228"/>
      <c r="AF116" s="228"/>
    </row>
    <row r="117" spans="28:32">
      <c r="AB117" s="229" t="s">
        <v>1335</v>
      </c>
      <c r="AC117" s="230" t="s">
        <v>1336</v>
      </c>
      <c r="AD117" s="228"/>
      <c r="AE117" s="228"/>
      <c r="AF117" s="228"/>
    </row>
    <row r="118" spans="28:32">
      <c r="AB118" s="229" t="s">
        <v>498</v>
      </c>
      <c r="AC118" s="230" t="s">
        <v>499</v>
      </c>
      <c r="AD118" s="228"/>
      <c r="AE118" s="228"/>
      <c r="AF118" s="228"/>
    </row>
    <row r="119" spans="28:32">
      <c r="AB119" s="229" t="s">
        <v>2050</v>
      </c>
      <c r="AC119" s="230" t="s">
        <v>2051</v>
      </c>
      <c r="AD119" s="228"/>
      <c r="AE119" s="228"/>
      <c r="AF119" s="228"/>
    </row>
    <row r="120" spans="28:32">
      <c r="AB120" s="229" t="s">
        <v>105</v>
      </c>
      <c r="AC120" s="230" t="s">
        <v>1139</v>
      </c>
      <c r="AD120" s="228"/>
      <c r="AE120" s="228"/>
      <c r="AF120" s="228"/>
    </row>
    <row r="121" spans="28:32">
      <c r="AB121" s="229" t="s">
        <v>588</v>
      </c>
      <c r="AC121" s="230" t="s">
        <v>589</v>
      </c>
      <c r="AD121" s="228"/>
      <c r="AE121" s="228"/>
      <c r="AF121" s="228"/>
    </row>
    <row r="122" spans="28:32">
      <c r="AB122" s="229" t="s">
        <v>2072</v>
      </c>
      <c r="AC122" s="230" t="s">
        <v>2073</v>
      </c>
      <c r="AD122" s="228"/>
      <c r="AE122" s="228"/>
      <c r="AF122" s="228"/>
    </row>
    <row r="123" spans="28:32">
      <c r="AB123" s="229" t="s">
        <v>1140</v>
      </c>
      <c r="AC123" s="230" t="s">
        <v>1141</v>
      </c>
      <c r="AD123" s="228"/>
      <c r="AE123" s="228"/>
      <c r="AF123" s="228"/>
    </row>
    <row r="124" spans="28:32">
      <c r="AB124" s="229" t="s">
        <v>1980</v>
      </c>
      <c r="AC124" s="230" t="s">
        <v>1981</v>
      </c>
      <c r="AD124" s="228"/>
      <c r="AE124" s="228"/>
      <c r="AF124" s="228"/>
    </row>
    <row r="125" spans="28:32">
      <c r="AB125" s="229" t="s">
        <v>2028</v>
      </c>
      <c r="AC125" s="230" t="s">
        <v>2029</v>
      </c>
      <c r="AD125" s="228"/>
      <c r="AE125" s="228"/>
      <c r="AF125" s="228"/>
    </row>
    <row r="126" spans="28:32">
      <c r="AB126" s="229" t="s">
        <v>1257</v>
      </c>
      <c r="AC126" s="230" t="s">
        <v>1258</v>
      </c>
      <c r="AD126" s="228"/>
      <c r="AE126" s="228"/>
      <c r="AF126" s="228"/>
    </row>
    <row r="127" spans="28:32">
      <c r="AB127" s="229" t="s">
        <v>1345</v>
      </c>
      <c r="AC127" s="230" t="s">
        <v>1346</v>
      </c>
      <c r="AD127" s="228"/>
      <c r="AE127" s="228"/>
      <c r="AF127" s="228"/>
    </row>
    <row r="128" spans="28:32">
      <c r="AB128" s="229" t="s">
        <v>2030</v>
      </c>
      <c r="AC128" s="230" t="s">
        <v>2031</v>
      </c>
      <c r="AD128" s="228"/>
      <c r="AE128" s="228"/>
      <c r="AF128" s="228"/>
    </row>
    <row r="129" spans="28:32">
      <c r="AB129" s="229" t="s">
        <v>1308</v>
      </c>
      <c r="AC129" s="230" t="s">
        <v>1315</v>
      </c>
      <c r="AD129" s="228"/>
      <c r="AE129" s="228"/>
      <c r="AF129" s="228"/>
    </row>
    <row r="130" spans="28:32">
      <c r="AB130" s="229" t="s">
        <v>822</v>
      </c>
      <c r="AC130" s="230" t="s">
        <v>823</v>
      </c>
      <c r="AD130" s="228"/>
      <c r="AE130" s="228"/>
      <c r="AF130" s="228"/>
    </row>
    <row r="131" spans="28:32">
      <c r="AB131" s="229" t="s">
        <v>1142</v>
      </c>
      <c r="AC131" s="230" t="s">
        <v>1143</v>
      </c>
      <c r="AD131" s="228"/>
      <c r="AE131" s="228"/>
      <c r="AF131" s="228"/>
    </row>
    <row r="132" spans="28:32">
      <c r="AB132" s="229" t="s">
        <v>2531</v>
      </c>
      <c r="AC132" s="230" t="s">
        <v>2532</v>
      </c>
      <c r="AD132" s="228"/>
      <c r="AE132" s="228"/>
      <c r="AF132" s="228"/>
    </row>
    <row r="133" spans="28:32">
      <c r="AB133" s="229" t="s">
        <v>1144</v>
      </c>
      <c r="AC133" s="230" t="s">
        <v>1145</v>
      </c>
      <c r="AD133" s="228"/>
      <c r="AE133" s="228"/>
      <c r="AF133" s="228"/>
    </row>
    <row r="134" spans="28:32">
      <c r="AB134" s="229" t="s">
        <v>1216</v>
      </c>
      <c r="AC134" s="230" t="s">
        <v>1217</v>
      </c>
      <c r="AD134" s="228"/>
      <c r="AE134" s="228"/>
      <c r="AF134" s="228"/>
    </row>
    <row r="135" spans="28:32">
      <c r="AB135" s="229" t="s">
        <v>113</v>
      </c>
      <c r="AC135" s="230" t="s">
        <v>1464</v>
      </c>
      <c r="AD135" s="228"/>
      <c r="AE135" s="228"/>
      <c r="AF135" s="228"/>
    </row>
    <row r="136" spans="28:32">
      <c r="AB136" s="229" t="s">
        <v>1341</v>
      </c>
      <c r="AC136" s="230" t="s">
        <v>1342</v>
      </c>
      <c r="AD136" s="228"/>
      <c r="AE136" s="228"/>
      <c r="AF136" s="228"/>
    </row>
    <row r="137" spans="28:32">
      <c r="AB137" s="229" t="s">
        <v>1719</v>
      </c>
      <c r="AC137" s="230" t="s">
        <v>1720</v>
      </c>
      <c r="AD137" s="228"/>
      <c r="AE137" s="228"/>
      <c r="AF137" s="228"/>
    </row>
    <row r="138" spans="28:32">
      <c r="AB138" s="229" t="s">
        <v>500</v>
      </c>
      <c r="AC138" s="230" t="s">
        <v>501</v>
      </c>
      <c r="AD138" s="228"/>
      <c r="AE138" s="228"/>
      <c r="AF138" s="228"/>
    </row>
    <row r="139" spans="28:32">
      <c r="AB139" s="229" t="s">
        <v>456</v>
      </c>
      <c r="AC139" s="230" t="s">
        <v>288</v>
      </c>
      <c r="AD139" s="228"/>
      <c r="AE139" s="228"/>
      <c r="AF139" s="228"/>
    </row>
    <row r="140" spans="28:32">
      <c r="AB140" s="229" t="s">
        <v>1678</v>
      </c>
      <c r="AC140" s="230" t="s">
        <v>1679</v>
      </c>
      <c r="AD140" s="228"/>
      <c r="AE140" s="228"/>
      <c r="AF140" s="228"/>
    </row>
    <row r="141" spans="28:32">
      <c r="AB141" s="229" t="s">
        <v>1619</v>
      </c>
      <c r="AC141" s="230" t="s">
        <v>1620</v>
      </c>
      <c r="AD141" s="228"/>
      <c r="AE141" s="228"/>
      <c r="AF141" s="228"/>
    </row>
    <row r="142" spans="28:32">
      <c r="AB142" s="229" t="s">
        <v>1391</v>
      </c>
      <c r="AC142" s="230" t="s">
        <v>1392</v>
      </c>
      <c r="AD142" s="228"/>
      <c r="AE142" s="228"/>
      <c r="AF142" s="228"/>
    </row>
    <row r="143" spans="28:32">
      <c r="AB143" s="229" t="s">
        <v>1146</v>
      </c>
      <c r="AC143" s="230" t="s">
        <v>1147</v>
      </c>
      <c r="AD143" s="228"/>
      <c r="AE143" s="228"/>
      <c r="AF143" s="228"/>
    </row>
    <row r="144" spans="28:32">
      <c r="AB144" s="229" t="s">
        <v>1046</v>
      </c>
      <c r="AC144" s="230" t="s">
        <v>1045</v>
      </c>
      <c r="AD144" s="228"/>
      <c r="AE144" s="228"/>
      <c r="AF144" s="228"/>
    </row>
    <row r="145" spans="28:32">
      <c r="AB145" s="229" t="s">
        <v>502</v>
      </c>
      <c r="AC145" s="230" t="s">
        <v>503</v>
      </c>
      <c r="AD145" s="228"/>
      <c r="AE145" s="228"/>
      <c r="AF145" s="228"/>
    </row>
    <row r="146" spans="28:32">
      <c r="AB146" s="229" t="s">
        <v>1343</v>
      </c>
      <c r="AC146" s="230" t="s">
        <v>1344</v>
      </c>
      <c r="AD146" s="228"/>
      <c r="AE146" s="228"/>
      <c r="AF146" s="228"/>
    </row>
    <row r="147" spans="28:32">
      <c r="AB147" s="229" t="s">
        <v>1377</v>
      </c>
      <c r="AC147" s="230" t="s">
        <v>1378</v>
      </c>
      <c r="AD147" s="228"/>
      <c r="AE147" s="228"/>
      <c r="AF147" s="228"/>
    </row>
    <row r="148" spans="28:32">
      <c r="AB148" s="229" t="s">
        <v>2080</v>
      </c>
      <c r="AC148" s="230" t="s">
        <v>2083</v>
      </c>
      <c r="AD148" s="228"/>
      <c r="AE148" s="228"/>
      <c r="AF148" s="228"/>
    </row>
    <row r="149" spans="28:32">
      <c r="AB149" s="229" t="s">
        <v>1309</v>
      </c>
      <c r="AC149" s="230" t="s">
        <v>1310</v>
      </c>
      <c r="AD149" s="228"/>
      <c r="AE149" s="228"/>
      <c r="AF149" s="228"/>
    </row>
    <row r="150" spans="28:32">
      <c r="AB150" s="229" t="s">
        <v>1540</v>
      </c>
      <c r="AC150" s="230" t="s">
        <v>1541</v>
      </c>
      <c r="AD150" s="228"/>
      <c r="AE150" s="228"/>
      <c r="AF150" s="228"/>
    </row>
    <row r="151" spans="28:32">
      <c r="AB151" s="229" t="s">
        <v>1473</v>
      </c>
      <c r="AC151" s="230" t="s">
        <v>1474</v>
      </c>
      <c r="AD151" s="228"/>
      <c r="AE151" s="228"/>
      <c r="AF151" s="228"/>
    </row>
    <row r="152" spans="28:32">
      <c r="AB152" s="229" t="s">
        <v>1423</v>
      </c>
      <c r="AC152" s="230" t="s">
        <v>1423</v>
      </c>
      <c r="AD152" s="228"/>
      <c r="AE152" s="228"/>
      <c r="AF152" s="228"/>
    </row>
    <row r="153" spans="28:32">
      <c r="AB153" s="229" t="s">
        <v>1442</v>
      </c>
      <c r="AC153" s="230" t="s">
        <v>1443</v>
      </c>
      <c r="AD153" s="228"/>
      <c r="AE153" s="228"/>
      <c r="AF153" s="228"/>
    </row>
    <row r="154" spans="28:32">
      <c r="AB154" s="229" t="s">
        <v>2004</v>
      </c>
      <c r="AC154" s="230" t="s">
        <v>2005</v>
      </c>
      <c r="AD154" s="228"/>
      <c r="AE154" s="228"/>
      <c r="AF154" s="228"/>
    </row>
    <row r="155" spans="28:32">
      <c r="AB155" s="229" t="s">
        <v>504</v>
      </c>
      <c r="AC155" s="230" t="s">
        <v>115</v>
      </c>
      <c r="AD155" s="228"/>
      <c r="AE155" s="228"/>
      <c r="AF155" s="228"/>
    </row>
    <row r="156" spans="28:32">
      <c r="AB156" s="229" t="s">
        <v>505</v>
      </c>
      <c r="AC156" s="230" t="s">
        <v>506</v>
      </c>
      <c r="AD156" s="228"/>
      <c r="AE156" s="228"/>
      <c r="AF156" s="228"/>
    </row>
    <row r="157" spans="28:32">
      <c r="AB157" s="229" t="s">
        <v>507</v>
      </c>
      <c r="AC157" s="230" t="s">
        <v>508</v>
      </c>
      <c r="AD157" s="228"/>
      <c r="AE157" s="228"/>
      <c r="AF157" s="228"/>
    </row>
    <row r="158" spans="28:32">
      <c r="AB158" s="229" t="s">
        <v>1325</v>
      </c>
      <c r="AC158" s="230" t="s">
        <v>1326</v>
      </c>
      <c r="AD158" s="228"/>
      <c r="AE158" s="228"/>
      <c r="AF158" s="228"/>
    </row>
    <row r="159" spans="28:32">
      <c r="AB159" s="229" t="s">
        <v>1424</v>
      </c>
      <c r="AC159" s="230" t="s">
        <v>1425</v>
      </c>
      <c r="AD159" s="228"/>
      <c r="AE159" s="228"/>
      <c r="AF159" s="228"/>
    </row>
    <row r="160" spans="28:32">
      <c r="AB160" s="229" t="s">
        <v>1734</v>
      </c>
      <c r="AC160" s="230" t="s">
        <v>1735</v>
      </c>
      <c r="AD160" s="228"/>
      <c r="AE160" s="228"/>
      <c r="AF160" s="228"/>
    </row>
    <row r="161" spans="28:32">
      <c r="AB161" s="229" t="s">
        <v>1323</v>
      </c>
      <c r="AC161" s="230" t="s">
        <v>1324</v>
      </c>
      <c r="AD161" s="228"/>
      <c r="AE161" s="228"/>
      <c r="AF161" s="228"/>
    </row>
    <row r="162" spans="28:32">
      <c r="AB162" s="229" t="s">
        <v>2068</v>
      </c>
      <c r="AC162" s="230" t="s">
        <v>2069</v>
      </c>
      <c r="AD162" s="228"/>
      <c r="AE162" s="228"/>
      <c r="AF162" s="228"/>
    </row>
    <row r="163" spans="28:32">
      <c r="AB163" s="229" t="s">
        <v>1148</v>
      </c>
      <c r="AC163" s="230" t="s">
        <v>1149</v>
      </c>
      <c r="AD163" s="228"/>
      <c r="AE163" s="228"/>
      <c r="AF163" s="228"/>
    </row>
    <row r="164" spans="28:32">
      <c r="AB164" s="229" t="s">
        <v>1102</v>
      </c>
      <c r="AC164" s="230" t="s">
        <v>1101</v>
      </c>
      <c r="AD164" s="228"/>
      <c r="AE164" s="228"/>
      <c r="AF164" s="228"/>
    </row>
    <row r="165" spans="28:32">
      <c r="AB165" s="229" t="s">
        <v>743</v>
      </c>
      <c r="AC165" s="230" t="s">
        <v>475</v>
      </c>
      <c r="AD165" s="228"/>
      <c r="AE165" s="228"/>
      <c r="AF165" s="228"/>
    </row>
    <row r="166" spans="28:32">
      <c r="AB166" s="229" t="s">
        <v>742</v>
      </c>
      <c r="AC166" s="230" t="s">
        <v>474</v>
      </c>
      <c r="AD166" s="228"/>
      <c r="AE166" s="228"/>
      <c r="AF166" s="228"/>
    </row>
    <row r="167" spans="28:32">
      <c r="AB167" s="229" t="s">
        <v>1285</v>
      </c>
      <c r="AC167" s="230" t="s">
        <v>1286</v>
      </c>
      <c r="AD167" s="228"/>
      <c r="AE167" s="228"/>
      <c r="AF167" s="228"/>
    </row>
    <row r="168" spans="28:32">
      <c r="AB168" s="229" t="s">
        <v>1051</v>
      </c>
      <c r="AC168" s="230" t="s">
        <v>1052</v>
      </c>
      <c r="AD168" s="228"/>
      <c r="AE168" s="228"/>
      <c r="AF168" s="228"/>
    </row>
    <row r="169" spans="28:32">
      <c r="AB169" s="229" t="s">
        <v>1150</v>
      </c>
      <c r="AC169" s="230" t="s">
        <v>1151</v>
      </c>
      <c r="AD169" s="228"/>
      <c r="AE169" s="228"/>
      <c r="AF169" s="228"/>
    </row>
    <row r="170" spans="28:32">
      <c r="AB170" s="229" t="s">
        <v>1715</v>
      </c>
      <c r="AC170" s="230" t="s">
        <v>1716</v>
      </c>
      <c r="AD170" s="228"/>
      <c r="AE170" s="228"/>
      <c r="AF170" s="228"/>
    </row>
    <row r="171" spans="28:32">
      <c r="AB171" s="229" t="s">
        <v>1665</v>
      </c>
      <c r="AC171" s="230" t="s">
        <v>1666</v>
      </c>
      <c r="AD171" s="228"/>
      <c r="AE171" s="228"/>
      <c r="AF171" s="228"/>
    </row>
    <row r="172" spans="28:32">
      <c r="AB172" s="229" t="s">
        <v>1321</v>
      </c>
      <c r="AC172" s="230" t="s">
        <v>1322</v>
      </c>
      <c r="AD172" s="228"/>
      <c r="AE172" s="228"/>
      <c r="AF172" s="228"/>
    </row>
    <row r="173" spans="28:32">
      <c r="AB173" s="229" t="s">
        <v>2478</v>
      </c>
      <c r="AC173" s="230" t="s">
        <v>2479</v>
      </c>
      <c r="AD173" s="228"/>
      <c r="AE173" s="228"/>
      <c r="AF173" s="228"/>
    </row>
    <row r="174" spans="28:32">
      <c r="AB174" s="229" t="s">
        <v>1362</v>
      </c>
      <c r="AC174" s="230" t="s">
        <v>1363</v>
      </c>
      <c r="AD174" s="228"/>
      <c r="AE174" s="228"/>
      <c r="AF174" s="228"/>
    </row>
    <row r="175" spans="28:32">
      <c r="AB175" s="229" t="s">
        <v>1313</v>
      </c>
      <c r="AC175" s="230" t="s">
        <v>1314</v>
      </c>
      <c r="AD175" s="228"/>
      <c r="AE175" s="228"/>
      <c r="AF175" s="228"/>
    </row>
    <row r="176" spans="28:32">
      <c r="AB176" s="229" t="s">
        <v>1152</v>
      </c>
      <c r="AC176" s="230" t="s">
        <v>1153</v>
      </c>
      <c r="AD176" s="228"/>
      <c r="AE176" s="228"/>
      <c r="AF176" s="228"/>
    </row>
    <row r="177" spans="28:32">
      <c r="AB177" s="229" t="s">
        <v>134</v>
      </c>
      <c r="AC177" s="230" t="s">
        <v>135</v>
      </c>
      <c r="AD177" s="228"/>
      <c r="AE177" s="228"/>
      <c r="AF177" s="228"/>
    </row>
    <row r="178" spans="28:32">
      <c r="AB178" s="229" t="s">
        <v>1523</v>
      </c>
      <c r="AC178" s="230" t="s">
        <v>1524</v>
      </c>
      <c r="AD178" s="228"/>
      <c r="AE178" s="228"/>
      <c r="AF178" s="228"/>
    </row>
    <row r="179" spans="28:32">
      <c r="AB179" s="229" t="s">
        <v>1337</v>
      </c>
      <c r="AC179" s="230" t="s">
        <v>1338</v>
      </c>
      <c r="AD179" s="228"/>
      <c r="AE179" s="228"/>
      <c r="AF179" s="228"/>
    </row>
    <row r="180" spans="28:32">
      <c r="AB180" s="229" t="s">
        <v>1339</v>
      </c>
      <c r="AC180" s="230" t="s">
        <v>1340</v>
      </c>
      <c r="AD180" s="228"/>
      <c r="AE180" s="228"/>
      <c r="AF180" s="228"/>
    </row>
    <row r="181" spans="28:32">
      <c r="AB181" s="229" t="s">
        <v>819</v>
      </c>
      <c r="AC181" s="230" t="s">
        <v>141</v>
      </c>
      <c r="AD181" s="228"/>
      <c r="AE181" s="228"/>
      <c r="AF181" s="228"/>
    </row>
    <row r="182" spans="28:32">
      <c r="AB182" s="229" t="s">
        <v>1436</v>
      </c>
      <c r="AC182" s="230" t="s">
        <v>1437</v>
      </c>
      <c r="AD182" s="228"/>
      <c r="AE182" s="228"/>
      <c r="AF182" s="228"/>
    </row>
    <row r="183" spans="28:32">
      <c r="AB183" s="229" t="s">
        <v>1201</v>
      </c>
      <c r="AC183" s="230" t="s">
        <v>1202</v>
      </c>
      <c r="AD183" s="228"/>
      <c r="AE183" s="228"/>
      <c r="AF183" s="228"/>
    </row>
    <row r="184" spans="28:32">
      <c r="AB184" s="229" t="s">
        <v>143</v>
      </c>
      <c r="AC184" s="230" t="s">
        <v>144</v>
      </c>
      <c r="AD184" s="228"/>
      <c r="AE184" s="228"/>
      <c r="AF184" s="228"/>
    </row>
    <row r="185" spans="28:32">
      <c r="AB185" s="229" t="s">
        <v>1279</v>
      </c>
      <c r="AC185" s="230" t="s">
        <v>1280</v>
      </c>
      <c r="AD185" s="228"/>
      <c r="AE185" s="228"/>
      <c r="AF185" s="228"/>
    </row>
    <row r="186" spans="28:32">
      <c r="AB186" s="229" t="s">
        <v>1568</v>
      </c>
      <c r="AC186" s="230" t="s">
        <v>1237</v>
      </c>
      <c r="AD186" s="228"/>
      <c r="AE186" s="228"/>
      <c r="AF186" s="228"/>
    </row>
    <row r="187" spans="28:32">
      <c r="AB187" s="229" t="s">
        <v>1154</v>
      </c>
      <c r="AC187" s="230" t="s">
        <v>1155</v>
      </c>
      <c r="AD187" s="228"/>
      <c r="AE187" s="228"/>
      <c r="AF187" s="228"/>
    </row>
    <row r="188" spans="28:32">
      <c r="AB188" s="229" t="s">
        <v>1289</v>
      </c>
      <c r="AC188" s="230" t="s">
        <v>1290</v>
      </c>
      <c r="AD188" s="228"/>
      <c r="AE188" s="228"/>
      <c r="AF188" s="228"/>
    </row>
    <row r="189" spans="28:32">
      <c r="AB189" s="229" t="s">
        <v>1617</v>
      </c>
      <c r="AC189" s="230" t="s">
        <v>1618</v>
      </c>
      <c r="AD189" s="228"/>
      <c r="AE189" s="228"/>
      <c r="AF189" s="228"/>
    </row>
    <row r="190" spans="28:32">
      <c r="AB190" s="229" t="s">
        <v>1475</v>
      </c>
      <c r="AC190" s="230" t="s">
        <v>1476</v>
      </c>
      <c r="AD190" s="228"/>
      <c r="AE190" s="228"/>
      <c r="AF190" s="228"/>
    </row>
    <row r="191" spans="28:32">
      <c r="AB191" s="229" t="s">
        <v>1393</v>
      </c>
      <c r="AC191" s="230" t="s">
        <v>1394</v>
      </c>
      <c r="AD191" s="228"/>
      <c r="AE191" s="228"/>
      <c r="AF191" s="228"/>
    </row>
    <row r="192" spans="28:32">
      <c r="AB192" s="229" t="s">
        <v>2002</v>
      </c>
      <c r="AC192" s="230" t="s">
        <v>2003</v>
      </c>
      <c r="AD192" s="228"/>
      <c r="AE192" s="228"/>
      <c r="AF192" s="228"/>
    </row>
    <row r="193" spans="28:32">
      <c r="AB193" s="229" t="s">
        <v>1255</v>
      </c>
      <c r="AC193" s="230" t="s">
        <v>1256</v>
      </c>
      <c r="AD193" s="228"/>
      <c r="AE193" s="228"/>
      <c r="AF193" s="228"/>
    </row>
    <row r="194" spans="28:32">
      <c r="AB194" s="229" t="s">
        <v>1477</v>
      </c>
      <c r="AC194" s="230" t="s">
        <v>1478</v>
      </c>
      <c r="AD194" s="228"/>
      <c r="AE194" s="228"/>
      <c r="AF194" s="228"/>
    </row>
    <row r="195" spans="28:32">
      <c r="AB195" s="229" t="s">
        <v>1022</v>
      </c>
      <c r="AC195" s="230" t="s">
        <v>1023</v>
      </c>
      <c r="AD195" s="228"/>
      <c r="AE195" s="228"/>
      <c r="AF195" s="228"/>
    </row>
    <row r="196" spans="28:32">
      <c r="AB196" s="229" t="s">
        <v>153</v>
      </c>
      <c r="AC196" s="230" t="s">
        <v>154</v>
      </c>
      <c r="AD196" s="228"/>
      <c r="AE196" s="228"/>
      <c r="AF196" s="228"/>
    </row>
    <row r="197" spans="28:32">
      <c r="AB197" s="229" t="s">
        <v>156</v>
      </c>
      <c r="AC197" s="230" t="s">
        <v>1211</v>
      </c>
      <c r="AD197" s="228"/>
      <c r="AE197" s="228"/>
      <c r="AF197" s="228"/>
    </row>
    <row r="198" spans="28:32">
      <c r="AB198" s="229" t="s">
        <v>2521</v>
      </c>
      <c r="AC198" s="230" t="s">
        <v>2522</v>
      </c>
      <c r="AD198" s="228"/>
      <c r="AE198" s="228"/>
      <c r="AF198" s="228"/>
    </row>
    <row r="199" spans="28:32">
      <c r="AB199" s="229" t="s">
        <v>1179</v>
      </c>
      <c r="AC199" s="230" t="s">
        <v>1180</v>
      </c>
      <c r="AD199" s="228"/>
      <c r="AE199" s="228"/>
      <c r="AF199" s="228"/>
    </row>
    <row r="200" spans="28:32">
      <c r="AB200" s="229" t="s">
        <v>1383</v>
      </c>
      <c r="AC200" s="230" t="s">
        <v>1384</v>
      </c>
      <c r="AD200" s="228"/>
      <c r="AE200" s="228"/>
      <c r="AF200" s="228"/>
    </row>
    <row r="201" spans="28:32">
      <c r="AB201" s="229" t="s">
        <v>158</v>
      </c>
      <c r="AC201" s="230" t="s">
        <v>509</v>
      </c>
      <c r="AD201" s="228"/>
      <c r="AE201" s="228"/>
      <c r="AF201" s="228"/>
    </row>
    <row r="202" spans="28:32">
      <c r="AB202" s="229" t="s">
        <v>1156</v>
      </c>
      <c r="AC202" s="230" t="s">
        <v>1157</v>
      </c>
      <c r="AD202" s="228"/>
      <c r="AE202" s="228"/>
      <c r="AF202" s="228"/>
    </row>
    <row r="203" spans="28:32">
      <c r="AB203" s="229" t="s">
        <v>1214</v>
      </c>
      <c r="AC203" s="230" t="s">
        <v>1215</v>
      </c>
      <c r="AD203" s="228"/>
      <c r="AE203" s="228"/>
      <c r="AF203" s="228"/>
    </row>
    <row r="204" spans="28:32">
      <c r="AB204" s="229" t="s">
        <v>1750</v>
      </c>
      <c r="AC204" s="230" t="s">
        <v>1751</v>
      </c>
      <c r="AD204" s="228"/>
      <c r="AE204" s="228"/>
      <c r="AF204" s="228"/>
    </row>
    <row r="205" spans="28:32">
      <c r="AB205" s="229" t="s">
        <v>457</v>
      </c>
      <c r="AC205" s="230" t="s">
        <v>163</v>
      </c>
      <c r="AD205" s="228"/>
      <c r="AE205" s="228"/>
      <c r="AF205" s="228"/>
    </row>
    <row r="206" spans="28:32">
      <c r="AB206" s="229" t="s">
        <v>1438</v>
      </c>
      <c r="AC206" s="230" t="s">
        <v>1439</v>
      </c>
      <c r="AD206" s="228"/>
      <c r="AE206" s="228"/>
      <c r="AF206" s="228"/>
    </row>
    <row r="207" spans="28:32">
      <c r="AB207" s="229" t="s">
        <v>1158</v>
      </c>
      <c r="AC207" s="230" t="s">
        <v>1159</v>
      </c>
      <c r="AD207" s="228"/>
      <c r="AE207" s="228"/>
      <c r="AF207" s="228"/>
    </row>
    <row r="208" spans="28:32">
      <c r="AB208" s="229" t="s">
        <v>2042</v>
      </c>
      <c r="AC208" s="230" t="s">
        <v>2043</v>
      </c>
      <c r="AD208" s="228"/>
      <c r="AE208" s="228"/>
      <c r="AF208" s="228"/>
    </row>
    <row r="209" spans="28:32">
      <c r="AB209" s="229" t="s">
        <v>1329</v>
      </c>
      <c r="AC209" s="230" t="s">
        <v>1330</v>
      </c>
      <c r="AD209" s="228"/>
      <c r="AE209" s="228"/>
      <c r="AF209" s="228"/>
    </row>
    <row r="210" spans="28:32">
      <c r="AB210" s="229" t="s">
        <v>1112</v>
      </c>
      <c r="AC210" s="230" t="s">
        <v>1113</v>
      </c>
      <c r="AD210" s="228"/>
      <c r="AE210" s="228"/>
      <c r="AF210" s="228"/>
    </row>
    <row r="211" spans="28:32">
      <c r="AB211" s="229" t="s">
        <v>1479</v>
      </c>
      <c r="AC211" s="230" t="s">
        <v>1480</v>
      </c>
      <c r="AD211" s="228"/>
      <c r="AE211" s="228"/>
      <c r="AF211" s="228"/>
    </row>
    <row r="212" spans="28:32">
      <c r="AB212" s="229" t="s">
        <v>1265</v>
      </c>
      <c r="AC212" s="230" t="s">
        <v>1266</v>
      </c>
      <c r="AD212" s="228"/>
      <c r="AE212" s="228"/>
      <c r="AF212" s="228"/>
    </row>
    <row r="213" spans="28:32">
      <c r="AB213" s="229" t="s">
        <v>740</v>
      </c>
      <c r="AC213" s="230" t="s">
        <v>741</v>
      </c>
      <c r="AD213" s="228"/>
      <c r="AE213" s="228"/>
      <c r="AF213" s="228"/>
    </row>
    <row r="214" spans="28:32">
      <c r="AB214" s="229" t="s">
        <v>510</v>
      </c>
      <c r="AC214" s="230" t="s">
        <v>511</v>
      </c>
      <c r="AD214" s="228"/>
      <c r="AE214" s="228"/>
      <c r="AF214" s="228"/>
    </row>
    <row r="215" spans="28:32">
      <c r="AB215" s="229" t="s">
        <v>512</v>
      </c>
      <c r="AC215" s="230" t="s">
        <v>513</v>
      </c>
      <c r="AD215" s="228"/>
      <c r="AE215" s="228"/>
      <c r="AF215" s="228"/>
    </row>
    <row r="216" spans="28:32">
      <c r="AB216" s="229" t="s">
        <v>1467</v>
      </c>
      <c r="AC216" s="230" t="s">
        <v>1766</v>
      </c>
      <c r="AD216" s="228"/>
      <c r="AE216" s="228"/>
      <c r="AF216" s="228"/>
    </row>
    <row r="217" spans="28:32">
      <c r="AB217" s="229" t="s">
        <v>1253</v>
      </c>
      <c r="AC217" s="230" t="s">
        <v>1254</v>
      </c>
      <c r="AD217" s="228"/>
      <c r="AE217" s="228"/>
      <c r="AF217" s="228"/>
    </row>
    <row r="218" spans="28:32">
      <c r="AB218" s="229" t="s">
        <v>1160</v>
      </c>
      <c r="AC218" s="230" t="s">
        <v>1161</v>
      </c>
      <c r="AD218" s="228"/>
      <c r="AE218" s="228"/>
      <c r="AF218" s="228"/>
    </row>
    <row r="219" spans="28:32">
      <c r="AB219" s="229" t="s">
        <v>173</v>
      </c>
      <c r="AC219" s="230" t="s">
        <v>514</v>
      </c>
      <c r="AD219" s="228"/>
      <c r="AE219" s="228"/>
      <c r="AF219" s="228"/>
    </row>
    <row r="220" spans="28:32">
      <c r="AB220" s="229" t="s">
        <v>1105</v>
      </c>
      <c r="AC220" s="230" t="s">
        <v>1106</v>
      </c>
      <c r="AD220" s="228"/>
      <c r="AE220" s="228"/>
      <c r="AF220" s="228"/>
    </row>
    <row r="221" spans="28:32">
      <c r="AB221" s="229" t="s">
        <v>2046</v>
      </c>
      <c r="AC221" s="230" t="s">
        <v>2047</v>
      </c>
      <c r="AD221" s="228"/>
      <c r="AE221" s="228"/>
      <c r="AF221" s="228"/>
    </row>
    <row r="222" spans="28:32">
      <c r="AB222" s="229" t="s">
        <v>2048</v>
      </c>
      <c r="AC222" s="230" t="s">
        <v>2049</v>
      </c>
      <c r="AD222" s="228"/>
      <c r="AE222" s="228"/>
      <c r="AF222" s="228"/>
    </row>
    <row r="223" spans="28:32">
      <c r="AB223" s="229" t="s">
        <v>1434</v>
      </c>
      <c r="AC223" s="230" t="s">
        <v>1435</v>
      </c>
      <c r="AD223" s="228"/>
      <c r="AE223" s="228"/>
      <c r="AF223" s="228"/>
    </row>
    <row r="224" spans="28:32">
      <c r="AB224" s="229" t="s">
        <v>1721</v>
      </c>
      <c r="AC224" s="230" t="s">
        <v>1722</v>
      </c>
      <c r="AD224" s="228"/>
      <c r="AE224" s="228"/>
      <c r="AF224" s="228"/>
    </row>
    <row r="225" spans="28:32">
      <c r="AB225" s="229" t="s">
        <v>1761</v>
      </c>
      <c r="AC225" s="230" t="s">
        <v>1760</v>
      </c>
      <c r="AD225" s="228"/>
      <c r="AE225" s="228"/>
      <c r="AF225" s="228"/>
    </row>
    <row r="226" spans="28:32">
      <c r="AB226" s="229" t="s">
        <v>1554</v>
      </c>
      <c r="AC226" s="230" t="s">
        <v>1555</v>
      </c>
    </row>
    <row r="227" spans="28:32">
      <c r="AB227" s="229" t="s">
        <v>1821</v>
      </c>
      <c r="AC227" s="230" t="s">
        <v>1822</v>
      </c>
    </row>
    <row r="228" spans="28:32">
      <c r="AB228" s="229" t="s">
        <v>2064</v>
      </c>
      <c r="AC228" s="230" t="s">
        <v>2065</v>
      </c>
    </row>
    <row r="229" spans="28:32">
      <c r="AB229" s="229" t="s">
        <v>1550</v>
      </c>
      <c r="AC229" s="230" t="s">
        <v>1551</v>
      </c>
    </row>
    <row r="230" spans="28:32">
      <c r="AB230" s="229" t="s">
        <v>744</v>
      </c>
      <c r="AC230" s="230" t="s">
        <v>1165</v>
      </c>
    </row>
    <row r="231" spans="28:32">
      <c r="AB231" s="229" t="s">
        <v>445</v>
      </c>
      <c r="AC231" s="230" t="s">
        <v>186</v>
      </c>
    </row>
    <row r="232" spans="28:32">
      <c r="AB232" s="229" t="s">
        <v>1163</v>
      </c>
      <c r="AC232" s="230" t="s">
        <v>1164</v>
      </c>
    </row>
    <row r="233" spans="28:32">
      <c r="AB233" s="229" t="s">
        <v>515</v>
      </c>
      <c r="AC233" s="230" t="s">
        <v>191</v>
      </c>
    </row>
    <row r="234" spans="28:32">
      <c r="AB234" s="229" t="s">
        <v>1664</v>
      </c>
      <c r="AC234" s="230" t="s">
        <v>1663</v>
      </c>
    </row>
    <row r="235" spans="28:32">
      <c r="AB235" s="229" t="s">
        <v>443</v>
      </c>
      <c r="AC235" s="230" t="s">
        <v>24</v>
      </c>
    </row>
    <row r="236" spans="28:32">
      <c r="AB236" s="229" t="s">
        <v>1564</v>
      </c>
      <c r="AC236" s="230" t="s">
        <v>1565</v>
      </c>
    </row>
    <row r="237" spans="28:32">
      <c r="AB237" s="229" t="s">
        <v>516</v>
      </c>
      <c r="AC237" s="230" t="s">
        <v>517</v>
      </c>
    </row>
    <row r="238" spans="28:32">
      <c r="AB238" s="229" t="s">
        <v>518</v>
      </c>
      <c r="AC238" s="230" t="s">
        <v>519</v>
      </c>
    </row>
    <row r="239" spans="28:32">
      <c r="AB239" s="229" t="s">
        <v>520</v>
      </c>
      <c r="AC239" s="230" t="s">
        <v>521</v>
      </c>
    </row>
    <row r="240" spans="28:32">
      <c r="AB240" s="229" t="s">
        <v>1615</v>
      </c>
      <c r="AC240" s="230" t="s">
        <v>1616</v>
      </c>
    </row>
    <row r="241" spans="28:29">
      <c r="AB241" s="229" t="s">
        <v>1291</v>
      </c>
      <c r="AC241" s="230" t="s">
        <v>1292</v>
      </c>
    </row>
    <row r="242" spans="28:29">
      <c r="AB242" s="229" t="s">
        <v>1804</v>
      </c>
      <c r="AC242" s="230" t="s">
        <v>1805</v>
      </c>
    </row>
    <row r="243" spans="28:29">
      <c r="AB243" s="229" t="s">
        <v>522</v>
      </c>
      <c r="AC243" s="230" t="s">
        <v>523</v>
      </c>
    </row>
    <row r="244" spans="28:29">
      <c r="AB244" s="229" t="s">
        <v>524</v>
      </c>
      <c r="AC244" s="230" t="s">
        <v>525</v>
      </c>
    </row>
    <row r="245" spans="28:29">
      <c r="AB245" s="229" t="s">
        <v>800</v>
      </c>
      <c r="AC245" s="230" t="s">
        <v>801</v>
      </c>
    </row>
    <row r="246" spans="28:29">
      <c r="AB246" s="229" t="s">
        <v>1303</v>
      </c>
      <c r="AC246" s="230" t="s">
        <v>1304</v>
      </c>
    </row>
    <row r="247" spans="28:29">
      <c r="AB247" s="229" t="s">
        <v>1259</v>
      </c>
      <c r="AC247" s="230" t="s">
        <v>1260</v>
      </c>
    </row>
    <row r="248" spans="28:29">
      <c r="AB248" s="229" t="s">
        <v>2066</v>
      </c>
      <c r="AC248" s="230" t="s">
        <v>2067</v>
      </c>
    </row>
    <row r="249" spans="28:29">
      <c r="AB249" s="229" t="s">
        <v>1318</v>
      </c>
      <c r="AC249" s="230" t="s">
        <v>1319</v>
      </c>
    </row>
    <row r="250" spans="28:29">
      <c r="AB250" s="229" t="s">
        <v>526</v>
      </c>
      <c r="AC250" s="230" t="s">
        <v>570</v>
      </c>
    </row>
    <row r="251" spans="28:29">
      <c r="AB251" s="229" t="s">
        <v>1428</v>
      </c>
      <c r="AC251" s="230" t="s">
        <v>1429</v>
      </c>
    </row>
    <row r="252" spans="28:29">
      <c r="AB252" s="229" t="s">
        <v>527</v>
      </c>
      <c r="AC252" s="230" t="s">
        <v>528</v>
      </c>
    </row>
    <row r="253" spans="28:29">
      <c r="AB253" s="229" t="s">
        <v>1509</v>
      </c>
      <c r="AC253" s="230" t="s">
        <v>1510</v>
      </c>
    </row>
    <row r="254" spans="28:29">
      <c r="AB254" s="229" t="s">
        <v>571</v>
      </c>
      <c r="AC254" s="230" t="s">
        <v>529</v>
      </c>
    </row>
    <row r="255" spans="28:29">
      <c r="AB255" s="229" t="s">
        <v>530</v>
      </c>
      <c r="AC255" s="230" t="s">
        <v>531</v>
      </c>
    </row>
    <row r="256" spans="28:29">
      <c r="AB256" s="229" t="s">
        <v>1025</v>
      </c>
      <c r="AC256" s="230" t="s">
        <v>1026</v>
      </c>
    </row>
    <row r="257" spans="28:29">
      <c r="AB257" s="229" t="s">
        <v>532</v>
      </c>
      <c r="AC257" s="230" t="s">
        <v>572</v>
      </c>
    </row>
    <row r="258" spans="28:29">
      <c r="AB258" s="229" t="s">
        <v>1395</v>
      </c>
      <c r="AC258" s="230" t="s">
        <v>1396</v>
      </c>
    </row>
    <row r="259" spans="28:29">
      <c r="AB259" s="229" t="s">
        <v>1166</v>
      </c>
      <c r="AC259" s="230" t="s">
        <v>1167</v>
      </c>
    </row>
    <row r="260" spans="28:29">
      <c r="AB260" s="260" t="s">
        <v>1776</v>
      </c>
      <c r="AC260" s="260" t="s">
        <v>1777</v>
      </c>
    </row>
    <row r="261" spans="28:29">
      <c r="AB261" s="229" t="s">
        <v>1996</v>
      </c>
      <c r="AC261" s="230" t="s">
        <v>1997</v>
      </c>
    </row>
    <row r="262" spans="28:29">
      <c r="AB262" s="229" t="s">
        <v>533</v>
      </c>
      <c r="AC262" s="230" t="s">
        <v>534</v>
      </c>
    </row>
    <row r="263" spans="28:29">
      <c r="AB263" s="229" t="s">
        <v>586</v>
      </c>
      <c r="AC263" s="230" t="s">
        <v>587</v>
      </c>
    </row>
    <row r="264" spans="28:29">
      <c r="AB264" s="229" t="s">
        <v>1379</v>
      </c>
      <c r="AC264" s="230" t="s">
        <v>1380</v>
      </c>
    </row>
    <row r="265" spans="28:29">
      <c r="AB265" s="229" t="s">
        <v>573</v>
      </c>
      <c r="AC265" s="230" t="s">
        <v>574</v>
      </c>
    </row>
    <row r="266" spans="28:29">
      <c r="AB266" s="229" t="s">
        <v>1748</v>
      </c>
      <c r="AC266" s="230" t="s">
        <v>1749</v>
      </c>
    </row>
    <row r="267" spans="28:29">
      <c r="AB267" s="229" t="s">
        <v>535</v>
      </c>
      <c r="AC267" s="230" t="s">
        <v>536</v>
      </c>
    </row>
    <row r="268" spans="28:29">
      <c r="AB268" s="229" t="s">
        <v>1984</v>
      </c>
      <c r="AC268" s="230" t="s">
        <v>1985</v>
      </c>
    </row>
    <row r="269" spans="28:29">
      <c r="AB269" s="229" t="s">
        <v>1168</v>
      </c>
      <c r="AC269" s="230" t="s">
        <v>1169</v>
      </c>
    </row>
    <row r="270" spans="28:29">
      <c r="AB270" s="229" t="s">
        <v>202</v>
      </c>
      <c r="AC270" s="230" t="s">
        <v>25</v>
      </c>
    </row>
    <row r="271" spans="28:29">
      <c r="AB271" s="229" t="s">
        <v>537</v>
      </c>
      <c r="AC271" s="230" t="s">
        <v>538</v>
      </c>
    </row>
    <row r="272" spans="28:29">
      <c r="AB272" s="229" t="s">
        <v>539</v>
      </c>
      <c r="AC272" s="230" t="s">
        <v>575</v>
      </c>
    </row>
    <row r="273" spans="28:29">
      <c r="AB273" s="229" t="s">
        <v>540</v>
      </c>
      <c r="AC273" s="230" t="s">
        <v>576</v>
      </c>
    </row>
    <row r="274" spans="28:29">
      <c r="AB274" s="229" t="s">
        <v>1162</v>
      </c>
      <c r="AC274" s="230" t="s">
        <v>2473</v>
      </c>
    </row>
    <row r="275" spans="28:29">
      <c r="AB275" s="229" t="s">
        <v>541</v>
      </c>
      <c r="AC275" s="229" t="s">
        <v>577</v>
      </c>
    </row>
    <row r="276" spans="28:29">
      <c r="AB276" s="229" t="s">
        <v>1752</v>
      </c>
      <c r="AC276" s="229" t="s">
        <v>1753</v>
      </c>
    </row>
    <row r="277" spans="28:29">
      <c r="AB277" s="229" t="s">
        <v>442</v>
      </c>
      <c r="AC277" s="229" t="s">
        <v>21</v>
      </c>
    </row>
    <row r="278" spans="28:29">
      <c r="AB278" s="229" t="s">
        <v>542</v>
      </c>
      <c r="AC278" s="230" t="s">
        <v>578</v>
      </c>
    </row>
    <row r="279" spans="28:29">
      <c r="AB279" s="229" t="s">
        <v>1765</v>
      </c>
      <c r="AC279" s="230" t="s">
        <v>1764</v>
      </c>
    </row>
    <row r="280" spans="28:29">
      <c r="AB280" s="229" t="s">
        <v>543</v>
      </c>
      <c r="AC280" s="230" t="s">
        <v>544</v>
      </c>
    </row>
    <row r="281" spans="28:29">
      <c r="AB281" s="229" t="s">
        <v>1951</v>
      </c>
      <c r="AC281" s="230" t="s">
        <v>1376</v>
      </c>
    </row>
    <row r="282" spans="28:29">
      <c r="AB282" s="229" t="s">
        <v>1519</v>
      </c>
      <c r="AC282" s="230" t="s">
        <v>1520</v>
      </c>
    </row>
    <row r="283" spans="28:29">
      <c r="AB283" s="229" t="s">
        <v>1352</v>
      </c>
      <c r="AC283" s="230" t="s">
        <v>1353</v>
      </c>
    </row>
    <row r="284" spans="28:29">
      <c r="AB284" s="229" t="s">
        <v>1723</v>
      </c>
      <c r="AC284" s="230" t="s">
        <v>1724</v>
      </c>
    </row>
    <row r="285" spans="28:29">
      <c r="AB285" s="229" t="s">
        <v>210</v>
      </c>
      <c r="AC285" s="230" t="s">
        <v>1175</v>
      </c>
    </row>
    <row r="286" spans="28:29">
      <c r="AB286" s="229" t="s">
        <v>453</v>
      </c>
      <c r="AC286" s="230" t="s">
        <v>300</v>
      </c>
    </row>
    <row r="287" spans="28:29">
      <c r="AB287" s="229" t="s">
        <v>452</v>
      </c>
      <c r="AC287" s="230" t="s">
        <v>259</v>
      </c>
    </row>
    <row r="288" spans="28:29">
      <c r="AB288" s="229" t="s">
        <v>1780</v>
      </c>
      <c r="AC288" s="230" t="s">
        <v>1781</v>
      </c>
    </row>
    <row r="289" spans="28:29">
      <c r="AB289" s="229" t="s">
        <v>1084</v>
      </c>
      <c r="AC289" s="230" t="s">
        <v>1085</v>
      </c>
    </row>
    <row r="290" spans="28:29">
      <c r="AB290" s="229" t="s">
        <v>1269</v>
      </c>
      <c r="AC290" s="230" t="s">
        <v>1270</v>
      </c>
    </row>
    <row r="291" spans="28:29">
      <c r="AB291" s="229" t="s">
        <v>1413</v>
      </c>
      <c r="AC291" s="230" t="s">
        <v>1414</v>
      </c>
    </row>
    <row r="292" spans="28:29">
      <c r="AB292" s="229" t="s">
        <v>545</v>
      </c>
      <c r="AC292" s="230" t="s">
        <v>546</v>
      </c>
    </row>
    <row r="293" spans="28:29">
      <c r="AB293" s="229" t="s">
        <v>1538</v>
      </c>
      <c r="AC293" s="230" t="s">
        <v>1539</v>
      </c>
    </row>
    <row r="294" spans="28:29">
      <c r="AB294" s="229" t="s">
        <v>1952</v>
      </c>
      <c r="AC294" s="230" t="s">
        <v>1953</v>
      </c>
    </row>
    <row r="295" spans="28:29">
      <c r="AB295" s="229" t="s">
        <v>1119</v>
      </c>
      <c r="AC295" s="230" t="s">
        <v>1118</v>
      </c>
    </row>
    <row r="296" spans="28:29">
      <c r="AB296" s="229" t="s">
        <v>1525</v>
      </c>
      <c r="AC296" s="230" t="s">
        <v>1526</v>
      </c>
    </row>
    <row r="297" spans="28:29">
      <c r="AB297" s="229" t="s">
        <v>547</v>
      </c>
      <c r="AC297" s="230" t="s">
        <v>548</v>
      </c>
    </row>
    <row r="298" spans="28:29">
      <c r="AB298" s="229" t="s">
        <v>441</v>
      </c>
      <c r="AC298" s="230" t="s">
        <v>293</v>
      </c>
    </row>
    <row r="299" spans="28:29">
      <c r="AB299" s="229" t="s">
        <v>440</v>
      </c>
      <c r="AC299" s="230" t="s">
        <v>26</v>
      </c>
    </row>
    <row r="300" spans="28:29">
      <c r="AB300" s="229" t="s">
        <v>549</v>
      </c>
      <c r="AC300" s="230" t="s">
        <v>550</v>
      </c>
    </row>
    <row r="301" spans="28:29">
      <c r="AB301" s="229" t="s">
        <v>1170</v>
      </c>
      <c r="AC301" s="230" t="s">
        <v>1171</v>
      </c>
    </row>
    <row r="302" spans="28:29">
      <c r="AB302" s="229" t="s">
        <v>1364</v>
      </c>
      <c r="AC302" s="230" t="s">
        <v>1365</v>
      </c>
    </row>
    <row r="303" spans="28:29">
      <c r="AB303" s="229" t="s">
        <v>1203</v>
      </c>
      <c r="AC303" s="230" t="s">
        <v>1206</v>
      </c>
    </row>
    <row r="304" spans="28:29">
      <c r="AB304" s="229" t="s">
        <v>1574</v>
      </c>
      <c r="AC304" s="230" t="s">
        <v>1575</v>
      </c>
    </row>
    <row r="305" spans="28:29">
      <c r="AB305" s="229" t="s">
        <v>1521</v>
      </c>
      <c r="AC305" s="230" t="s">
        <v>1522</v>
      </c>
    </row>
    <row r="306" spans="28:29">
      <c r="AB306" s="229" t="s">
        <v>1347</v>
      </c>
      <c r="AC306" s="230" t="s">
        <v>1348</v>
      </c>
    </row>
    <row r="307" spans="28:29">
      <c r="AB307" s="229" t="s">
        <v>1327</v>
      </c>
      <c r="AC307" s="230" t="s">
        <v>1328</v>
      </c>
    </row>
    <row r="308" spans="28:29">
      <c r="AB308" s="229" t="s">
        <v>1566</v>
      </c>
      <c r="AC308" s="230" t="s">
        <v>1567</v>
      </c>
    </row>
    <row r="309" spans="28:29">
      <c r="AB309" s="229" t="s">
        <v>551</v>
      </c>
      <c r="AC309" s="230" t="s">
        <v>370</v>
      </c>
    </row>
    <row r="310" spans="28:29">
      <c r="AB310" s="229" t="s">
        <v>1746</v>
      </c>
      <c r="AC310" s="230" t="s">
        <v>1747</v>
      </c>
    </row>
    <row r="311" spans="28:29">
      <c r="AB311" s="229" t="s">
        <v>1218</v>
      </c>
      <c r="AC311" s="230" t="s">
        <v>1219</v>
      </c>
    </row>
    <row r="312" spans="28:29">
      <c r="AB312" s="229" t="s">
        <v>1440</v>
      </c>
      <c r="AC312" s="230" t="s">
        <v>1441</v>
      </c>
    </row>
    <row r="313" spans="28:29">
      <c r="AB313" s="229" t="s">
        <v>555</v>
      </c>
      <c r="AC313" s="230" t="s">
        <v>371</v>
      </c>
    </row>
    <row r="314" spans="28:29">
      <c r="AB314" s="229" t="s">
        <v>1778</v>
      </c>
      <c r="AC314" s="230" t="s">
        <v>1779</v>
      </c>
    </row>
    <row r="315" spans="28:29">
      <c r="AB315" s="229" t="s">
        <v>1807</v>
      </c>
      <c r="AC315" s="230" t="s">
        <v>1808</v>
      </c>
    </row>
    <row r="316" spans="28:29">
      <c r="AB316" s="229" t="s">
        <v>552</v>
      </c>
      <c r="AC316" s="230" t="s">
        <v>579</v>
      </c>
    </row>
    <row r="317" spans="28:29">
      <c r="AB317" s="229" t="s">
        <v>1725</v>
      </c>
      <c r="AC317" s="230" t="s">
        <v>1726</v>
      </c>
    </row>
    <row r="318" spans="28:29">
      <c r="AB318" s="229" t="s">
        <v>1528</v>
      </c>
      <c r="AC318" s="230" t="s">
        <v>1529</v>
      </c>
    </row>
    <row r="319" spans="28:29">
      <c r="AB319" s="229" t="s">
        <v>454</v>
      </c>
      <c r="AC319" s="230" t="s">
        <v>289</v>
      </c>
    </row>
    <row r="320" spans="28:29">
      <c r="AB320" s="229" t="s">
        <v>1172</v>
      </c>
      <c r="AC320" s="230" t="s">
        <v>1173</v>
      </c>
    </row>
    <row r="321" spans="28:29">
      <c r="AB321" s="229" t="s">
        <v>553</v>
      </c>
      <c r="AC321" s="230" t="s">
        <v>554</v>
      </c>
    </row>
    <row r="322" spans="28:29">
      <c r="AB322" s="229" t="s">
        <v>1204</v>
      </c>
      <c r="AC322" s="230" t="s">
        <v>1205</v>
      </c>
    </row>
    <row r="323" spans="28:29">
      <c r="AB323" s="229" t="s">
        <v>553</v>
      </c>
      <c r="AC323" s="230" t="s">
        <v>554</v>
      </c>
    </row>
    <row r="324" spans="28:29">
      <c r="AB324" s="229" t="s">
        <v>1204</v>
      </c>
      <c r="AC324" s="230" t="s">
        <v>1205</v>
      </c>
    </row>
    <row r="325" spans="28:29">
      <c r="AB325" s="229" t="s">
        <v>1542</v>
      </c>
      <c r="AC325" s="230" t="s">
        <v>1543</v>
      </c>
    </row>
    <row r="326" spans="28:29">
      <c r="AB326" s="229" t="s">
        <v>1333</v>
      </c>
      <c r="AC326"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31" workbookViewId="0">
      <selection activeCell="B104" sqref="B104"/>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2040</v>
      </c>
      <c r="D2" s="64" t="s">
        <v>202</v>
      </c>
      <c r="E2" s="65" t="s">
        <v>34</v>
      </c>
      <c r="F2" s="64" t="s">
        <v>327</v>
      </c>
      <c r="G2" s="4">
        <v>43087</v>
      </c>
      <c r="H2" s="64" t="s">
        <v>2537</v>
      </c>
      <c r="I2" s="95" t="str">
        <f>IF(C2="-","",VLOOKUP(C2,CouponBondIssuersTable,2,0))</f>
        <v>HUMLE</v>
      </c>
      <c r="J2" s="95" t="str">
        <f>IF(D2="-","",IFERROR(VLOOKUP(D2,CouponLeadManagersTable,2,0),""))</f>
        <v>SWB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2533</v>
      </c>
      <c r="B7" s="83" t="s">
        <v>2538</v>
      </c>
      <c r="C7" s="64">
        <v>103</v>
      </c>
      <c r="D7" s="64" t="s">
        <v>2534</v>
      </c>
      <c r="E7" s="64" t="s">
        <v>2535</v>
      </c>
      <c r="F7" s="64" t="s">
        <v>2536</v>
      </c>
      <c r="G7" s="65">
        <v>1000000</v>
      </c>
      <c r="H7" s="64" t="s">
        <v>34</v>
      </c>
      <c r="I7" s="64" t="s">
        <v>335</v>
      </c>
      <c r="J7" s="64"/>
      <c r="K7" s="84">
        <v>0.375</v>
      </c>
      <c r="L7" s="64">
        <v>1</v>
      </c>
      <c r="M7" s="4">
        <v>43452</v>
      </c>
      <c r="N7" s="4">
        <v>43817</v>
      </c>
      <c r="O7" s="4" t="s">
        <v>1089</v>
      </c>
      <c r="P7" s="51" t="s">
        <v>404</v>
      </c>
      <c r="Q7" s="65">
        <v>400000000</v>
      </c>
      <c r="R7" s="4">
        <v>43087</v>
      </c>
      <c r="S7" s="4">
        <f>IF(R7&lt;&gt;"",R7,"")</f>
        <v>43087</v>
      </c>
      <c r="T7" s="4">
        <v>43817</v>
      </c>
      <c r="U7" s="4">
        <v>43809</v>
      </c>
      <c r="V7" s="85" t="s">
        <v>2539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7" workbookViewId="0">
      <selection activeCell="B30" sqref="A30:B3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101</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List_Pop_ID___Nasdaq_ID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2017-12-15T10:11:05Z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