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<sst xmlns="http://schemas.openxmlformats.org/spreadsheetml/2006/main" count="3963" uniqueCount="2554">
  <si>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</si>
  <si>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</si>
  <si>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</si>
  <si>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</si>
  <si>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</si>
  <si>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</si>
  <si>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</si>
  <si>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</si>
  <si>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</si>
  <si>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</si>
  <si>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</si>
  <si>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</si>
  <si>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</si>
  <si>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</si>
  <si>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</si>
  <si>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</si>
  <si>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</si>
  <si>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</si>
  <si>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</si>
  <si>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</si>
  <si>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</si>
  <si>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</si>
  <si>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</si>
  <si>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</si>
  <si>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</si>
  <si>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</si>
  <si>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</si>
  <si>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</si>
  <si>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</si>
  <si>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</si>
  <si>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</si>
  <si>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</si>
  <si>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</si>
  <si>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</si>
  <si>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</si>
  <si>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</si>
  <si>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</si>
  <si>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</si>
  <si>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</si>
  <si>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</si>
  <si>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</si>
  <si>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</si>
  <si>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</si>
  <si>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</si>
  <si>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</si>
  <si>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</si>
  <si>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</si>
  <si>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</si>
  <si>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</si>
  <si>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</si>
  <si>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</si>
  <si>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</si>
  <si>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</si>
  <si>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</si>
  <si>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</si>
  <si>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</si>
  <si>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</si>
  <si>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</si>
  <si>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</si>
  <si>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</si>
  <si>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</si>
  <si>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</si>
  <si>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</si>
  <si>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</si>
  <si>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</si>
  <si>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</si>
  <si>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</si>
  <si>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</si>
  <si>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</si>
  <si>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</si>
  <si>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</si>
  <si>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</si>
  <si>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</si>
  <si>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</si>
  <si>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</si>
  <si>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</si>
  <si>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</si>
  <si>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</si>
  <si>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</si>
  <si>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</si>
  <si>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</si>
  <si>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</si>
  <si>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</si>
  <si>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</si>
  <si>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</si>
  <si>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</si>
  <si>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</si>
  <si>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</si>
  <si>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</si>
  <si>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</si>
  <si>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</si>
  <si>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</si>
  <si>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</si>
  <si>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</si>
  <si>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</si>
  <si>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</si>
  <si>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</si>
  <si>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</si>
  <si>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</si>
  <si>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</si>
  <si>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</si>
  <si>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</si>
  <si>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</si>
  <si>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</si>
  <si>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</si>
  <si>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</si>
  <si>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</si>
  <si>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</si>
  <si>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</si>
  <si>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</si>
  <si>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</si>
  <si>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</si>
  <si>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</si>
  <si>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</si>
  <si>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</si>
  <si>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</si>
  <si>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</si>
  <si>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</si>
  <si>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</si>
  <si>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</si>
  <si>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</si>
  <si>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</si>
  <si>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</si>
  <si>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</si>
  <si>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</si>
  <si>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</si>
  <si>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</si>
  <si>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</si>
  <si>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</si>
  <si>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</si>
  <si>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</si>
  <si>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</si>
  <si>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</si>
  <si>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</si>
  <si>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</si>
  <si>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</si>
  <si>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</si>
  <si>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</si>
  <si>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</si>
  <si>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</si>
  <si>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</si>
  <si>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</si>
  <si>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</si>
  <si>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</si>
  <si>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</si>
  <si>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</si>
  <si>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</si>
  <si>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</si>
  <si>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</si>
  <si>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</si>
  <si>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</si>
  <si>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</si>
  <si>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</si>
  <si>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</si>
  <si>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</si>
  <si>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</si>
  <si>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</si>
  <si>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</si>
  <si>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</si>
  <si>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</si>
  <si>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</si>
  <si>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</si>
  <si>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</si>
  <si>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</si>
  <si>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</si>
  <si>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</si>
  <si>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</si>
  <si>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</si>
  <si>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</si>
  <si>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</si>
  <si>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</si>
  <si>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</si>
  <si>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</si>
  <si>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</si>
  <si>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</si>
  <si>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</si>
  <si>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</si>
  <si>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</si>
  <si>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</si>
  <si>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</si>
  <si>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</si>
  <si>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</si>
  <si>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</si>
  <si>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</si>
  <si>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</si>
  <si>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</si>
  <si>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</si>
  <si>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</si>
  <si>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</si>
  <si>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</si>
  <si>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</si>
  <si>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</si>
  <si>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</si>
  <si>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</si>
  <si>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</si>
  <si>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</si>
  <si>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</si>
  <si>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</si>
  <si>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</si>
  <si>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</si>
  <si>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</si>
  <si>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</si>
  <si>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</si>
  <si>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</si>
  <si>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</si>
  <si>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</si>
  <si>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</si>
  <si>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</si>
  <si>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</si>
  <si>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</si>
  <si>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</si>
  <si>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</si>
  <si>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</si>
  <si>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</si>
  <si>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</si>
  <si>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</si>
  <si>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</si>
  <si>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</si>
  <si>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</si>
  <si>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</si>
  <si>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</si>
  <si>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</si>
  <si>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</si>
  <si>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</si>
  <si>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</si>
  <si>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</si>
  <si>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</si>
  <si>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</si>
  <si>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</si>
  <si>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</si>
  <si>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</si>
  <si>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</si>
  <si>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</si>
  <si>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</si>
  <si>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</si>
  <si>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</si>
  <si>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</si>
  <si>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</si>
  <si>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</si>
  <si>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</si>
  <si>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</si>
  <si>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</si>
  <si>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</si>
  <si>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</si>
  <si>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</si>
  <si>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</si>
  <si>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</si>
  <si>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</si>
  <si>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</si>
  <si>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</si>
  <si>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</si>
  <si>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</si>
  <si>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</si>
  <si>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</si>
  <si>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</si>
  <si>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</si>
  <si>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</si>
  <si>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</si>
  <si>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</si>
  <si>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</si>
  <si>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</si>
  <si>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</si>
  <si>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</si>
  <si>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</si>
  <si>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</si>
  <si>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</si>
  <si>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</si>
  <si>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</si>
  <si>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</si>
  <si>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</si>
  <si>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</si>
  <si>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</si>
  <si>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</si>
  <si>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</si>
  <si>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</si>
  <si>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</si>
  <si>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</si>
  <si>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</si>
  <si>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</si>
  <si>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</si>
  <si>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</si>
  <si>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</si>
  <si>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</si>
  <si>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</si>
  <si>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</si>
  <si>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</si>
  <si>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</si>
  <si>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</si>
  <si>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</si>
  <si>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</si>
  <si>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</si>
  <si>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</si>
  <si>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</si>
  <si>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</si>
  <si>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</si>
  <si>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</si>
  <si>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</si>
  <si>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</si>
  <si>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</si>
  <si>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</si>
  <si>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</si>
  <si>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</si>
  <si>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</si>
  <si>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</si>
  <si>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</si>
  <si>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</si>
  <si>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</si>
  <si>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</si>
  <si>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</si>
  <si>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</si>
  <si>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</si>
  <si>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</si>
  <si>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</si>
  <si>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</si>
  <si>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</si>
  <si>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</si>
  <si>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</si>
  <si>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</si>
  <si>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</si>
  <si>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</si>
  <si>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</si>
  <si>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</si>
  <si>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</si>
  <si>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</si>
  <si>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</si>
  <si>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</si>
  <si>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</si>
  <si>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</si>
  <si>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</si>
  <si>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</si>
  <si>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</si>
  <si>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</si>
  <si>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</si>
  <si>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</si>
  <si>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</si>
  <si>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</si>
  <si>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</si>
  <si>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</si>
  <si>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</si>
  <si>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</si>
  <si>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</si>
  <si>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</si>
  <si>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</si>
  <si>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</si>
  <si>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</si>
  <si>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</si>
  <si>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</si>
  <si>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</si>
  <si>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</si>
  <si>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</si>
  <si>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</si>
  <si>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</si>
  <si>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</si>
  <si>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</si>
  <si>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</si>
  <si>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</si>
  <si>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</si>
  <si>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</si>
  <si>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</si>
  <si>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</si>
  <si>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</si>
  <si>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</si>
  <si>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</si>
  <si>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</si>
  <si>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</si>
  <si>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</si>
  <si>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</si>
  <si>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</si>
  <si>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</si>
  <si>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</si>
  <si>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</si>
  <si>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</si>
  <si>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</si>
  <si>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</si>
  <si>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</si>
  <si>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</si>
  <si>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</si>
  <si>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</si>
  <si>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</si>
  <si>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</si>
  <si>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</si>
  <si>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</si>
  <si>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</si>
  <si>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</si>
  <si>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</si>
  <si>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</si>
  <si>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</si>
  <si>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</si>
  <si>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</si>
  <si>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</si>
  <si>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</si>
  <si>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</si>
  <si>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</si>
  <si>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</si>
  <si>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</si>
  <si>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</si>
  <si>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</si>
  <si>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</si>
  <si>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</si>
  <si>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</si>
  <si>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</si>
  <si>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</si>
  <si>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</si>
  <si>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</si>
  <si>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</si>
  <si>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</si>
  <si>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</si>
  <si>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</si>
  <si>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</si>
  <si>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</si>
  <si>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</si>
  <si>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</si>
  <si>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</si>
  <si>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</si>
  <si>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</si>
  <si>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</si>
  <si>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</si>
  <si>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</si>
  <si>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</si>
  <si>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</si>
  <si>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</si>
  <si>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</si>
  <si>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</si>
  <si>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</si>
  <si>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</si>
  <si>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</si>
  <si>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</si>
  <si>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</si>
  <si>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</si>
  <si>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</si>
  <si>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</si>
  <si>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</si>
  <si>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</si>
  <si>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</si>
  <si>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</si>
  <si>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</si>
  <si>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</si>
  <si>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</si>
  <si>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</si>
  <si>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</si>
  <si>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</si>
  <si>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</si>
  <si>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</si>
  <si>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</si>
  <si>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</si>
  <si>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</si>
  <si>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</si>
  <si>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</si>
  <si>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</si>
  <si>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</si>
  <si>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</si>
  <si>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</si>
  <si>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</si>
  <si>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</si>
  <si>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</si>
  <si>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</si>
  <si>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</si>
  <si>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</si>
  <si>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</si>
  <si>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</si>
  <si>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</si>
  <si>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</si>
  <si>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</si>
  <si>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</si>
  <si>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</si>
  <si>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</si>
  <si>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</si>
  <si>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</si>
  <si>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</si>
  <si>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</si>
  <si>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</si>
  <si>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</si>
  <si>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</si>
  <si>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</si>
  <si>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</si>
  <si>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</si>
  <si>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</si>
  <si>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</si>
  <si>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</si>
  <si>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</si>
  <si>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</si>
  <si>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</si>
  <si>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</si>
  <si>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</si>
  <si>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</si>
  <si>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</si>
  <si>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</si>
  <si>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</si>
  <si>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</si>
  <si>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</si>
  <si>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</si>
  <si>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</si>
  <si>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</si>
  <si>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</si>
  <si>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</si>
  <si>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</si>
  <si>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</si>
  <si>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</si>
  <si>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</si>
  <si>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</si>
  <si>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</si>
  <si>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</si>
  <si>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</si>
  <si>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</si>
  <si>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</si>
  <si>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</si>
  <si>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</si>
  <si>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</si>
  <si>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</si>
  <si>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</si>
  <si>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</si>
  <si>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</si>
  <si>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</si>
  <si>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</si>
  <si>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</si>
  <si>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</si>
  <si>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</si>
  <si>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</si>
  <si>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</si>
  <si>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</si>
  <si>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</si>
  <si>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</si>
  <si>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</si>
  <si>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</si>
  <si>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</si>
  <si>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</si>
  <si>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</si>
  <si>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</si>
  <si>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</si>
  <si>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</si>
  <si>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</si>
  <si>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</si>
  <si>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</si>
  <si>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</si>
  <si>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</si>
  <si>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</si>
  <si>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</si>
  <si>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</si>
  <si>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</si>
  <si>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</si>
  <si>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</si>
  <si>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</si>
  <si>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</si>
  <si>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</si>
  <si>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</si>
  <si>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</si>
  <si>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</si>
  <si>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</si>
  <si>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</si>
  <si>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</si>
  <si>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</si>
  <si>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</si>
  <si>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</si>
  <si>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</si>
  <si>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</si>
  <si>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</si>
  <si>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</si>
  <si>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</si>
  <si>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</si>
  <si>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</si>
  <si>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</si>
  <si>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</si>
  <si>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</si>
  <si>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</si>
  <si>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</si>
  <si>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</si>
  <si>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</si>
  <si>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</si>
  <si>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</si>
  <si>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</si>
  <si>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</si>
  <si>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</si>
  <si>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</si>
  <si>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</si>
  <si>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</si>
  <si>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</si>
  <si>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</si>
  <si>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</si>
  <si>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</si>
  <si>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</si>
  <si>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</si>
  <si>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</si>
  <si>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</si>
  <si>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</si>
  <si>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</si>
  <si>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</si>
  <si>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</si>
  <si>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</si>
  <si>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</si>
  <si>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</si>
  <si>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</si>
  <si>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</si>
  <si>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</si>
  <si>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</si>
  <si>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</si>
  <si>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</si>
  <si>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</si>
  <si>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</si>
  <si>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</si>
  <si>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</si>
  <si>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</si>
  <si>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</si>
  <si>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</si>
  <si>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</si>
  <si>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</si>
  <si>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</si>
  <si>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</si>
  <si>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</si>
  <si>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</si>
  <si>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</si>
  <si>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</si>
  <si>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</si>
  <si>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</si>
  <si>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</si>
  <si>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</si>
  <si>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</si>
  <si>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</si>
  <si>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</si>
  <si>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</si>
  <si>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</si>
  <si>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</si>
  <si>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</si>
  <si>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</si>
  <si>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</si>
  <si>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</si>
  <si>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</si>
  <si>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</si>
  <si>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</si>
  <si>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</si>
  <si>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</si>
  <si>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</si>
  <si>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</si>
  <si>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</si>
  <si>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</si>
  <si>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</si>
  <si>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</si>
  <si>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</si>
  <si>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</si>
  <si>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</si>
  <si>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</si>
  <si>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</si>
  <si>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</si>
  <si>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</si>
  <si>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</si>
  <si>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</si>
  <si>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</si>
  <si>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</si>
  <si>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</si>
  <si>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</si>
  <si>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</si>
  <si>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</si>
  <si>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</si>
  <si>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</si>
  <si>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</si>
  <si>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</si>
  <si>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</si>
  <si>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</si>
  <si>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</si>
  <si>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</si>
  <si>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</si>
  <si>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</si>
  <si>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</si>
  <si>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</si>
  <si>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</si>
  <si>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</si>
  <si>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</si>
  <si>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</si>
  <si>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</si>
  <si>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</si>
  <si>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</si>
  <si>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</si>
  <si>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</si>
  <si>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</si>
  <si>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</si>
  <si>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</si>
  <si>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</si>
  <si>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</si>
  <si>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</si>
  <si>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</si>
  <si>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</si>
  <si>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</si>
  <si>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</si>
  <si>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</si>
  <si>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</si>
  <si>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</si>
  <si>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</si>
  <si>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</si>
  <si>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</si>
  <si>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</si>
  <si>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</si>
  <si>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</si>
  <si>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</si>
  <si>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</si>
  <si>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</si>
  <si>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</si>
  <si>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</si>
  <si>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</si>
  <si>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</si>
  <si>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</si>
  <si>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</si>
  <si>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</si>
  <si>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</si>
  <si>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</si>
  <si>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</si>
  <si>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</si>
  <si>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</si>
  <si>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</si>
  <si>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</si>
  <si>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</si>
  <si>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</si>
  <si>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</si>
  <si>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</si>
  <si>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</si>
  <si>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</si>
  <si>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</si>
  <si>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</si>
  <si>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</si>
  <si>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</si>
  <si>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</si>
  <si>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</si>
  <si>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</si>
  <si>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</si>
  <si>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</si>
  <si>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</si>
  <si>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</si>
  <si>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</si>
  <si>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</si>
  <si>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</si>
  <si>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</si>
  <si>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</si>
  <si>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</si>
  <si>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</si>
  <si>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</si>
  <si>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</si>
  <si>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</si>
  <si>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</si>
  <si>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</si>
  <si>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</si>
  <si>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</si>
  <si>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</si>
  <si>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</si>
  <si>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</si>
  <si>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</si>
  <si>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</si>
  <si>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</si>
  <si>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</si>
  <si>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</si>
  <si>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</si>
  <si>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</si>
  <si>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</si>
  <si>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</si>
  <si>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</si>
  <si>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</si>
  <si>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</si>
  <si>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</si>
  <si>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</si>
  <si>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</si>
  <si>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</si>
  <si>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</si>
  <si>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</si>
  <si>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</si>
  <si>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</si>
  <si>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</si>
  <si>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</si>
  <si>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</si>
  <si>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</si>
  <si>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</si>
  <si>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</si>
  <si>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</si>
  <si>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</si>
  <si>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</si>
  <si>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</si>
  <si>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</si>
  <si>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</si>
  <si>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</si>
  <si>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</si>
  <si>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</si>
  <si>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</si>
  <si>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</si>
  <si>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</si>
  <si>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</si>
  <si>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</si>
  <si>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</si>
  <si>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</si>
  <si>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</si>
  <si>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</si>
  <si>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</si>
  <si>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</si>
  <si>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</si>
  <si>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</si>
  <si>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</si>
  <si>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</si>
  <si>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</si>
  <si>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</si>
  <si>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</si>
  <si>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</si>
  <si>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</si>
  <si>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</si>
  <si>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</si>
  <si>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</si>
  <si>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</si>
  <si>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</si>
  <si>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</si>
  <si>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</si>
  <si>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</si>
  <si>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</si>
  <si>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</si>
  <si>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</si>
  <si>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</si>
  <si>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</si>
  <si>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</si>
  <si>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</si>
  <si>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</si>
  <si>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</si>
  <si>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</si>
  <si>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</si>
  <si>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</si>
  <si>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</si>
  <si>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</si>
  <si>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</si>
  <si>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</si>
  <si>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</si>
  <si>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</si>
  <si>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</si>
  <si>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</si>
  <si>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</si>
  <si>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</si>
  <si>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</si>
  <si>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</si>
  <si>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</si>
  <si>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</si>
  <si>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</si>
  <si>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</si>
  <si>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</si>
  <si>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</si>
  <si>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</si>
  <si>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</si>
  <si>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</si>
  <si>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</si>
  <si>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</si>
  <si>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</si>
  <si>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</si>
  <si>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</si>
  <si>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</si>
  <si>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</si>
  <si>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</si>
  <si>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</si>
  <si>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</si>
  <si>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</si>
  <si>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</si>
  <si>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</si>
  <si>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</si>
  <si>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</si>
  <si>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</si>
  <si>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</si>
  <si>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</si>
  <si>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</si>
  <si>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</si>
  <si>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</si>
  <si>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</si>
  <si>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</si>
  <si>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</si>
  <si>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</si>
  <si>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</si>
  <si>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</si>
  <si>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</si>
  <si>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</si>
  <si>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</si>
  <si>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</si>
  <si>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</si>
  <si>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</si>
  <si>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</si>
  <si>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</si>
  <si>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</si>
  <si>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</si>
  <si>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</si>
  <si>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</si>
  <si>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</si>
  <si>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</si>
  <si>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</si>
  <si>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</si>
  <si>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</si>
  <si>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</si>
  <si>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</si>
  <si>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</si>
  <si>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</si>
  <si>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</si>
  <si>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</si>
  <si>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</si>
  <si>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</si>
  <si>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</si>
  <si>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</si>
  <si>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</si>
  <si>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</si>
  <si>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</si>
  <si>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</si>
  <si>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</si>
  <si>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</si>
  <si>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</si>
  <si>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</si>
  <si>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</si>
  <si>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</si>
  <si>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</si>
  <si>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</si>
  <si>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</si>
  <si>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</si>
  <si>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</si>
  <si>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</si>
  <si>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</si>
  <si>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</si>
  <si>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</si>
  <si>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</si>
  <si>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</si>
  <si>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</si>
  <si>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</si>
  <si>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</si>
  <si>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</si>
  <si>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</si>
  <si>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</si>
  <si>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</si>
  <si>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</si>
  <si>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</si>
  <si>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</si>
  <si>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</si>
  <si>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</si>
  <si>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</si>
  <si>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</si>
  <si>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</si>
  <si>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</si>
  <si>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</si>
  <si>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</si>
  <si>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</si>
  <si>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</si>
  <si>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</si>
  <si>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</si>
  <si>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</si>
  <si>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</si>
  <si>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</si>
  <si>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</si>
  <si>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</si>
  <si>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</si>
  <si>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</si>
  <si>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</si>
  <si>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</si>
  <si>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</si>
  <si>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</si>
  <si>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</si>
  <si>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</si>
  <si>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</si>
  <si>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</si>
  <si>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</si>
  <si>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</si>
  <si>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</si>
  <si>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</si>
  <si>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</si>
  <si>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</si>
  <si>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</si>
  <si>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</si>
  <si>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</si>
  <si>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</si>
  <si>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</si>
  <si>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</si>
  <si>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</si>
  <si>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</si>
  <si>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</si>
  <si>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</si>
  <si>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</si>
  <si>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</si>
  <si>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</si>
  <si>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</si>
  <si>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</si>
  <si>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</si>
  <si>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</si>
  <si>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</si>
  <si>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</si>
  <si>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</si>
  <si>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</si>
  <si>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</si>
  <si>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</si>
  <si>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</si>
  <si>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</si>
  <si>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</si>
  <si>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</si>
  <si>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</si>
  <si>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</si>
  <si>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</si>
  <si>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</si>
  <si>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</si>
  <si>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</si>
  <si>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</si>
  <si>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</si>
  <si>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</si>
  <si>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</si>
  <si>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</si>
  <si>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</si>
  <si>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</si>
  <si>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</si>
  <si>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</si>
  <si>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</si>
  <si>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</si>
  <si>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</si>
  <si>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</si>
  <si>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</si>
  <si>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</si>
  <si>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</si>
  <si>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</si>
  <si>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</si>
  <si>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</si>
  <si>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</si>
  <si>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</si>
  <si>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</si>
  <si>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</si>
  <si>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</si>
  <si>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</si>
  <si>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</si>
  <si>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</si>
  <si>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</si>
  <si>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</si>
  <si>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</si>
  <si>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</si>
  <si>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</si>
  <si>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</si>
  <si>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</si>
  <si>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</si>
  <si>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</si>
  <si>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</si>
  <si>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</si>
  <si>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</si>
  <si>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</si>
  <si>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</si>
  <si>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</si>
  <si>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</si>
  <si>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</si>
  <si>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</si>
  <si>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</si>
  <si>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</si>
  <si>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</si>
  <si>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</si>
  <si>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</si>
  <si>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</si>
  <si>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</si>
  <si>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</si>
  <si>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</si>
  <si>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</si>
  <si>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</si>
  <si>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</si>
  <si>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</si>
  <si>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</si>
  <si>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</si>
  <si>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</si>
  <si>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</si>
  <si>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</si>
  <si>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</si>
  <si>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</si>
  <si>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</si>
  <si>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</si>
  <si>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</si>
  <si>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</si>
  <si>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</si>
  <si>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</si>
  <si>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</si>
  <si>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</si>
  <si>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</si>
  <si>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</si>
  <si>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</si>
  <si>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</si>
  <si>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</si>
  <si>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</si>
  <si>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</si>
  <si>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</si>
  <si>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</si>
  <si>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</si>
  <si>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</si>
  <si>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</si>
  <si>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</si>
  <si>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</si>
  <si>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</si>
  <si>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</si>
  <si>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</si>
  <si>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</si>
  <si>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</si>
  <si>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</si>
  <si>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</si>
  <si>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</si>
  <si>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</si>
  <si>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</si>
  <si>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</si>
  <si>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</si>
  <si>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</si>
  <si>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</si>
  <si>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</si>
  <si>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</si>
  <si>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</si>
  <si>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</si>
  <si>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</si>
  <si>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</si>
  <si>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</si>
  <si>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</si>
  <si>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</si>
  <si>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</si>
  <si>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</si>
  <si>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</si>
  <si>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</si>
  <si>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</si>
  <si>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</si>
  <si>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</si>
  <si>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</si>
  <si>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</si>
  <si>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</si>
  <si>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</si>
  <si>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</si>
  <si>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</si>
  <si>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</si>
  <si>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</si>
  <si>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</si>
  <si>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</si>
  <si>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</si>
  <si>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</si>
  <si>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</si>
  <si>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</si>
  <si>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</si>
  <si>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</si>
  <si>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</si>
  <si>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</si>
  <si>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</si>
  <si>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</si>
  <si>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</si>
  <si>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</si>
  <si>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</si>
  <si>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</si>
  <si>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</si>
  <si>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</si>
  <si>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</si>
  <si>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</si>
  <si>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</si>
  <si>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</si>
  <si>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</si>
  <si>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</si>
  <si>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</si>
  <si>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</si>
  <si>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</si>
  <si>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</si>
  <si>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</si>
  <si>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</si>
  <si>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</si>
  <si>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</si>
  <si>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</si>
  <si>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</si>
  <si>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</si>
  <si>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</si>
  <si>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</si>
  <si>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</si>
  <si>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</si>
  <si>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</si>
  <si>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</si>
  <si>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</si>
  <si>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</si>
  <si>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</si>
  <si>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</si>
  <si>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</si>
  <si>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</si>
  <si>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</si>
  <si>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</si>
  <si>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</si>
  <si>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</si>
  <si>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</si>
  <si>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</si>
  <si>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</si>
  <si>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</si>
  <si>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</si>
  <si>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</si>
  <si>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</si>
  <si>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</si>
  <si>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</si>
  <si>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</si>
  <si>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</si>
  <si>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</si>
  <si>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</si>
  <si>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</si>
  <si>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</si>
  <si>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</si>
  <si>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</si>
  <si>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</si>
  <si>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</si>
  <si>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</si>
  <si>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</si>
  <si>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</si>
  <si>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</si>
  <si>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</si>
  <si>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</si>
  <si>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</si>
  <si>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</si>
  <si>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</si>
  <si>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</si>
  <si>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</si>
  <si>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</si>
  <si>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</si>
  <si>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</si>
  <si>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</si>
  <si>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</si>
  <si>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</si>
  <si>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</si>
  <si>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</si>
  <si>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</si>
  <si>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</si>
  <si>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</si>
  <si>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</si>
  <si>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</si>
  <si>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</si>
  <si>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</si>
  <si>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</si>
  <si>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</si>
  <si>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</si>
  <si>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</si>
  <si>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</si>
  <si>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</si>
  <si>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</si>
  <si>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</si>
  <si>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</si>
  <si>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</si>
  <si>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</si>
  <si>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</si>
  <si>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</si>
  <si>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</si>
  <si>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</si>
  <si>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</si>
  <si>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</si>
  <si>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</si>
  <si>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</si>
  <si>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</si>
  <si>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</si>
  <si>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</si>
  <si>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</si>
  <si>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</si>
  <si>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</si>
  <si>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</si>
  <si>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</si>
  <si>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</si>
  <si>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</si>
  <si>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</si>
  <si>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</si>
  <si>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</si>
  <si>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</si>
  <si>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</si>
  <si>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</si>
  <si>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</si>
  <si>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</si>
  <si>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</si>
  <si>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</si>
  <si>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</si>
  <si>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</si>
  <si>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</si>
  <si>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</si>
  <si>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</si>
  <si>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</si>
  <si>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</si>
  <si>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</si>
  <si>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</si>
  <si>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</si>
  <si>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</si>
  <si>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</si>
  <si>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</si>
  <si>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</si>
  <si>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</si>
  <si>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</si>
  <si>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</si>
  <si>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</si>
  <si>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</si>
  <si>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</si>
  <si>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</si>
  <si>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</si>
  <si>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</si>
  <si>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</si>
  <si>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</si>
  <si>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</si>
  <si>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</si>
  <si>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</si>
  <si>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</si>
  <si>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</si>
  <si>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</si>
  <si>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</si>
  <si>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</si>
  <si>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</si>
  <si>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</si>
  <si>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</si>
  <si>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</si>
  <si>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</si>
  <si>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</si>
  <si>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</si>
  <si>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</si>
  <si>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</si>
  <si>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</si>
  <si>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</si>
  <si>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</si>
  <si>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</si>
  <si>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</si>
  <si>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</si>
  <si>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</si>
  <si>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</si>
  <si>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</si>
  <si>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</si>
  <si>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</si>
  <si>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</si>
  <si>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</si>
  <si>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</si>
  <si>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</si>
  <si>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</si>
  <si>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</si>
  <si>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</si>
  <si>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</si>
  <si>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</si>
  <si>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</si>
  <si>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</si>
  <si>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</si>
  <si>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</si>
  <si>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</si>
  <si>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</si>
  <si>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</si>
  <si>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</si>
  <si>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</si>
  <si>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</si>
  <si>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</si>
  <si>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</si>
  <si>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</si>
  <si>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</si>
  <si>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</si>
  <si>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</si>
  <si>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</si>
  <si>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</si>
  <si>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</si>
  <si>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</si>
  <si>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</si>
  <si>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</si>
  <si>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</si>
  <si>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</si>
  <si>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</si>
  <si>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</si>
  <si>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</si>
  <si>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</si>
  <si>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</si>
  <si>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</si>
  <si>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</si>
  <si>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</si>
  <si>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</si>
  <si>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</si>
  <si>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</si>
  <si>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</si>
  <si>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</si>
  <si>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</si>
  <si>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</si>
  <si>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</si>
  <si>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</si>
  <si>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</si>
  <si>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</si>
  <si>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</si>
  <si>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</si>
  <si>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</si>
  <si>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</si>
  <si>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</si>
  <si>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</si>
  <si>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</si>
  <si>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</si>
  <si>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</si>
  <si>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</si>
  <si>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</si>
  <si>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</si>
  <si>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</si>
  <si>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</si>
  <si>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</si>
  <si>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</si>
  <si>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</si>
  <si>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</si>
  <si>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</si>
  <si>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</si>
  <si>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</si>
  <si>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</si>
  <si>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</si>
  <si>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</si>
  <si>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</si>
  <si>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</si>
  <si>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</si>
  <si>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</si>
  <si>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</si>
  <si>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</si>
  <si>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</si>
  <si>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</si>
  <si>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</si>
  <si>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</si>
  <si>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</si>
  <si>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</si>
  <si>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</si>
  <si>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</si>
  <si>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</si>
  <si>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</si>
  <si>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</si>
  <si>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</si>
  <si>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</si>
  <si>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</si>
  <si>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</si>
  <si>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</si>
  <si>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</si>
  <si>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</si>
  <si>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</si>
  <si>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</si>
  <si>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</si>
  <si>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</si>
  <si>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</si>
  <si>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</si>
  <si>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</si>
  <si>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</si>
  <si>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</si>
  <si>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</si>
  <si>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</si>
  <si>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</si>
  <si>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</si>
  <si>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</si>
  <si>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</si>
  <si>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</si>
  <si>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</si>
  <si>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</si>
  <si>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</si>
  <si>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</si>
  <si>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</si>
  <si>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</si>
  <si>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</si>
  <si>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</si>
  <si>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</si>
  <si>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</si>
  <si>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</si>
  <si>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</si>
  <si>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</si>
  <si>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</si>
  <si>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</si>
  <si>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</si>
  <si>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</si>
  <si>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</si>
  <si>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</si>
  <si>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</si>
  <si>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</si>
  <si>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</si>
  <si>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</si>
  <si>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</si>
  <si>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</si>
  <si>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</si>
  <si>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</si>
  <si>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</si>
  <si>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</si>
  <si>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</si>
  <si>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</si>
  <si>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</si>
  <si>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</si>
  <si>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</si>
  <si>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</si>
  <si>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</si>
  <si>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</si>
  <si>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</si>
  <si>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</si>
  <si>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</si>
  <si>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</si>
  <si>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</si>
  <si>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</si>
  <si>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</si>
  <si>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</si>
  <si>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</si>
  <si>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</si>
  <si>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</si>
  <si>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</si>
  <si>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</si>
  <si>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</si>
  <si>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</si>
  <si>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</si>
  <si>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</si>
  <si>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</si>
  <si>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</si>
  <si>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</si>
  <si>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</si>
  <si>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</si>
  <si>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</si>
  <si>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</si>
  <si>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</si>
  <si>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</si>
  <si>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</si>
  <si>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</si>
  <si>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</si>
  <si>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</si>
  <si>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</si>
  <si>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</si>
  <si>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</si>
  <si>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</si>
  <si>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</si>
  <si>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</si>
  <si>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</si>
  <si>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</si>
  <si>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</si>
  <si>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</si>
  <si>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</si>
  <si>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</si>
  <si>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</si>
  <si>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</si>
  <si>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</si>
  <si>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</si>
  <si>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</si>
  <si>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</si>
  <si>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</si>
  <si>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</si>
  <si>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</si>
  <si>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</si>
  <si>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</si>
  <si>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</si>
  <si>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</si>
  <si>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</si>
  <si>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</si>
  <si>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</si>
  <si>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</si>
  <si>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</si>
  <si>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</si>
  <si>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</si>
  <si>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</si>
  <si>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</si>
  <si>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</si>
  <si>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</si>
  <si>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</si>
  <si>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</si>
  <si>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</si>
  <si>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</si>
  <si>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</si>
  <si>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</si>
  <si>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</si>
  <si>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</si>
  <si>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</si>
  <si>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</si>
  <si>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</si>
  <si>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</si>
  <si>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</si>
  <si>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</si>
  <si>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</si>
  <si>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</si>
  <si>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</si>
  <si>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</si>
  <si>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</si>
  <si>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</si>
  <si>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</si>
  <si>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</si>
  <si>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</si>
  <si>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</si>
  <si>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</si>
  <si>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</si>
  <si>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</si>
  <si>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</si>
  <si>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</si>
  <si>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</si>
  <si>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</si>
  <si>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</si>
  <si>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</si>
  <si>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</si>
  <si>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</si>
  <si>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</si>
  <si>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</si>
  <si>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</si>
  <si>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</si>
  <si>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</si>
  <si>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</si>
  <si>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</si>
  <si>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</si>
  <si>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</si>
  <si>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</si>
  <si>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</si>
  <si>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</si>
  <si>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</si>
  <si>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</si>
  <si>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</si>
  <si>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</si>
  <si>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</si>
  <si>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</si>
  <si>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</si>
  <si>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</si>
  <si>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</si>
  <si>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</si>
  <si>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</si>
  <si>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</si>
  <si>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</si>
  <si>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</si>
  <si>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</si>
  <si>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</si>
  <si>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</si>
  <si>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</si>
  <si>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</si>
  <si>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</si>
  <si>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</si>
  <si>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</si>
  <si>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</si>
  <si>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</si>
  <si>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</si>
  <si>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</si>
  <si>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</si>
  <si>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</si>
  <si>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</si>
  <si>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</si>
  <si>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</si>
  <si>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</si>
  <si>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</si>
  <si>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</si>
  <si>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</si>
  <si>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</si>
  <si>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</si>
  <si>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</si>
  <si>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</si>
  <si>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</si>
  <si>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</si>
  <si>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</si>
  <si>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</si>
  <si>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</si>
  <si>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</si>
  <si>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</si>
  <si>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</si>
  <si>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</si>
  <si>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</si>
  <si>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</si>
  <si>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</si>
  <si>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</si>
  <si>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</si>
  <si>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</si>
  <si>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</si>
  <si>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</si>
  <si>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</si>
  <si>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</si>
  <si>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</si>
  <si>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</si>
  <si>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</si>
  <si>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</si>
  <si>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</si>
  <si>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</si>
  <si>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</si>
  <si>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</si>
  <si>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</si>
  <si>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</si>
  <si>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</si>
  <si>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</si>
  <si>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</si>
  <si>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</si>
  <si>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</si>
  <si>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</si>
  <si>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</si>
  <si>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</si>
  <si>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</si>
  <si>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</si>
  <si>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</si>
  <si>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</si>
  <si>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</si>
  <si>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</si>
  <si>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</si>
  <si>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</si>
  <si>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</si>
  <si>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</si>
  <si>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</si>
  <si>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</si>
  <si>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</si>
  <si>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</si>
  <si>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</si>
  <si>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</si>
  <si>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</si>
  <si>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</si>
  <si>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</si>
  <si>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</si>
  <si>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</si>
  <si>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</si>
  <si>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</si>
  <si>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</si>
  <si>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</si>
  <si>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</si>
  <si>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</si>
  <si>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</si>
  <si>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</si>
  <si>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</si>
  <si>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</si>
  <si>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</si>
  <si>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</si>
  <si>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</si>
  <si>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</si>
  <si>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</si>
  <si>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</si>
  <si>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</si>
  <si>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</si>
  <si>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</si>
  <si>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</si>
  <si>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</si>
  <si>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</si>
  <si>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</si>
  <si>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</si>
  <si>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</si>
  <si>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</si>
  <si>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</si>
  <si>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</si>
  <si>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</si>
  <si>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</si>
  <si>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</si>
  <si>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</si>
  <si>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</si>
  <si>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</si>
  <si>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</si>
  <si>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</si>
  <si>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</si>
  <si>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</si>
  <si>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</si>
  <si>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</si>
  <si>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</si>
  <si>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</si>
  <si>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</si>
  <si>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</si>
  <si>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</si>
  <si>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</si>
  <si>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</si>
  <si>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</si>
  <si>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</si>
  <si>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</si>
  <si>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</si>
  <si>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</si>
  <si>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</si>
  <si>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</si>
  <si>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</si>
  <si>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</si>
  <si>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</si>
  <si>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</si>
  <si>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</si>
  <si>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</si>
  <si>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</si>
  <si>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</si>
  <si>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</si>
  <si>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</si>
  <si>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</si>
  <si>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</si>
  <si>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</si>
  <si>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</si>
  <si>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</si>
  <si>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</si>
  <si>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</si>
  <si>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</si>
  <si>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</si>
  <si>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</si>
  <si>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</si>
  <si>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</si>
  <si>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</si>
  <si>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</si>
  <si>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</si>
  <si>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</si>
  <si>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</si>
  <si>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</si>
  <si>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</si>
  <si>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</si>
  <si>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</si>
  <si>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</si>
  <si>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</si>
  <si>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</si>
  <si>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</si>
  <si>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</si>
  <si>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</si>
  <si>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</si>
  <si>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</si>
  <si>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</si>
  <si>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</si>
  <si>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</si>
  <si>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</si>
  <si>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</si>
  <si>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</si>
  <si>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</si>
  <si>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</si>
  <si>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</si>
  <si>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</si>
  <si>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</si>
  <si>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</si>
  <si>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</si>
  <si>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</si>
  <si>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</si>
  <si>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</si>
  <si>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</si>
  <si>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</si>
  <si>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</si>
  <si>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</si>
  <si>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</si>
  <si>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</si>
  <si>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</si>
  <si>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</si>
  <si>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</si>
  <si>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</si>
  <si>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</si>
  <si>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</si>
  <si>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</si>
  <si>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</si>
  <si>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</si>
  <si>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</si>
  <si>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</si>
  <si>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</si>
  <si>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</si>
  <si>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</si>
  <si>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</si>
  <si>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</si>
  <si>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</si>
  <si>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</si>
  <si>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</si>
  <si>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</si>
  <si>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</si>
  <si>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</si>
  <si>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</si>
  <si>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</si>
  <si>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</si>
  <si>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</si>
  <si>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</si>
  <si>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</si>
  <si>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</si>
  <si>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</si>
  <si>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</si>
  <si>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</si>
  <si>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</si>
  <si>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</si>
  <si>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</si>
  <si>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</si>
  <si>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</si>
  <si>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</si>
  <si>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</si>
  <si>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</si>
  <si>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</si>
  <si>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</si>
  <si>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</si>
  <si>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</si>
  <si>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</si>
  <si>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</si>
  <si>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</si>
  <si>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</si>
  <si>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</si>
  <si>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</si>
  <si>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</si>
  <si>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</si>
  <si>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</si>
  <si>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</si>
  <si>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</si>
  <si>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</si>
  <si>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</si>
  <si>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</si>
  <si>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</si>
  <si>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</si>
  <si>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</si>
  <si>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</si>
  <si>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</si>
  <si>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</si>
  <si>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</si>
  <si>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</si>
  <si>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</si>
  <si>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</si>
  <si>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</si>
  <si>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</si>
  <si>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</si>
  <si>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</si>
  <si>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</si>
  <si>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</si>
  <si>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</si>
  <si>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</si>
  <si>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</si>
  <si>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</si>
  <si>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</si>
  <si>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</si>
  <si>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</si>
  <si>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</si>
  <si>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</si>
  <si>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</si>
  <si>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</si>
  <si>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</si>
  <si>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</si>
  <si>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</si>
  <si>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</si>
  <si>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</si>
  <si>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</si>
  <si>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</si>
  <si>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</si>
  <si>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</si>
  <si>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</si>
  <si>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</si>
  <si>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</si>
  <si>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</si>
  <si>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</si>
  <si>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</si>
  <si>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</si>
  <si>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</si>
  <si>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</si>
  <si>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</si>
  <si>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</si>
  <si>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</si>
  <si>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</si>
  <si>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</si>
  <si>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</si>
  <si>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</si>
  <si>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</si>
  <si>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</si>
  <si>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</si>
  <si>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</si>
  <si>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</si>
  <si>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</si>
  <si>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</si>
  <si>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</si>
  <si>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</si>
  <si>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</si>
  <si>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</si>
  <si>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</si>
  <si>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</si>
  <si>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</si>
  <si>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</si>
  <si>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</si>
  <si>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</si>
  <si>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</si>
  <si>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</si>
  <si>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</si>
  <si>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</si>
  <si>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</si>
  <si>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</si>
  <si>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</si>
  <si>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</si>
  <si>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</si>
  <si>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</si>
  <si>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</si>
  <si>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</si>
  <si>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</si>
  <si>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</si>
  <si>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</si>
  <si>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</si>
  <si>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</si>
  <si>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</si>
  <si>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</si>
  <si>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</si>
  <si>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</si>
  <si>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</si>
  <si>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</si>
  <si>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</si>
  <si>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</si>
  <si>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</si>
  <si>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</si>
  <si>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</si>
  <si>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</si>
  <si>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</si>
  <si>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</si>
  <si>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</si>
  <si>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</si>
  <si>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</si>
  <si>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</si>
  <si>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</si>
  <si>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</si>
  <si>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</si>
  <si>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</si>
  <si>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</si>
  <si>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</si>
  <si>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</si>
  <si>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</si>
  <si>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</si>
  <si>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</si>
  <si>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</si>
  <si>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</si>
  <si>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</si>
  <si>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</si>
  <si>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</si>
  <si>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</si>
  <si>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</si>
  <si>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</si>
  <si>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</si>
  <si>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</si>
  <si>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</si>
  <si>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</si>
  <si>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</si>
  <si>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</si>
  <si>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</si>
  <si>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</si>
  <si>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</si>
  <si>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</si>
  <si>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</si>
  <si>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</si>
  <si>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</si>
  <si>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</si>
  <si>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</si>
  <si>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</si>
  <si>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</si>
  <si>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</si>
  <si>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</si>
  <si>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</si>
  <si>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</si>
  <si>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</si>
  <si>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</si>
  <si>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</si>
  <si>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</si>
  <si>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</si>
  <si>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</si>
  <si>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</si>
  <si>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</si>
  <si>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</si>
  <si>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</si>
  <si>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</si>
  <si>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</si>
  <si>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</si>
  <si>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</si>
  <si>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</si>
  <si>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</si>
  <si>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</si>
  <si>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</si>
  <si>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</si>
  <si>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</si>
  <si>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</si>
  <si>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</si>
  <si>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</si>
  <si>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</si>
  <si>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</si>
  <si>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</si>
  <si>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</si>
  <si>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</si>
  <si>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</si>
  <si>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</si>
  <si>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</si>
  <si>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</si>
  <si>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</si>
  <si>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</si>
  <si>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</si>
  <si>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</si>
  <si>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</si>
  <si>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</si>
  <si>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</si>
  <si>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</si>
  <si>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</si>
  <si>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</si>
  <si>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</si>
  <si>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</si>
  <si>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</si>
  <si>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</si>
  <si>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</si>
  <si>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</si>
  <si>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</si>
  <si>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</si>
  <si>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</si>
  <si>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</si>
  <si>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</si>
  <si>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</si>
  <si>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</si>
  <si>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</si>
  <si>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</si>
  <si>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</si>
  <si>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</si>
  <si>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</si>
  <si>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</si>
  <si>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</si>
  <si>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</si>
  <si>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</si>
  <si>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</si>
  <si>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</si>
  <si>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</si>
  <si>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</si>
  <si>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</si>
  <si>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</si>
  <si>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</si>
  <si>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</si>
  <si>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</si>
  <si>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</si>
  <si>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</si>
  <si>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</si>
  <si>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</si>
  <si>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</si>
  <si>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</si>
  <si>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</si>
  <si>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</si>
  <si>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</si>
  <si>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</si>
  <si>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</si>
  <si>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</si>
  <si>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</si>
  <si>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</si>
  <si>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</si>
  <si>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</si>
  <si>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</si>
  <si>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</si>
  <si>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</si>
  <si>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</si>
  <si>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</si>
  <si>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</si>
  <si>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</si>
  <si>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</si>
  <si>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</si>
  <si>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</si>
  <si>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</si>
  <si>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</si>
  <si>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</si>
  <si>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</si>
  <si>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</si>
  <si>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</si>
  <si>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</si>
  <si>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</si>
  <si>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</si>
  <si>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</si>
  <si>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</si>
  <si>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</si>
  <si>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</si>
  <si>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</si>
  <si>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</si>
  <si>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</si>
  <si>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</si>
  <si>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</si>
  <si>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</si>
  <si>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</si>
  <si>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</si>
  <si>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</si>
  <si>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</si>
  <si>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</si>
  <si>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</si>
  <si>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</si>
  <si>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</si>
  <si>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</si>
  <si>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</si>
  <si>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</si>
  <si>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</si>
  <si>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</si>
  <si>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</si>
  <si>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</si>
  <si>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</si>
  <si>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</si>
  <si>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</si>
  <si>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</si>
  <si>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</si>
  <si>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</si>
  <si>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</si>
  <si>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</si>
  <si>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</si>
  <si>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</si>
  <si>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</si>
  <si>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</si>
  <si>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</si>
  <si>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</si>
  <si>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</si>
  <si>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</si>
  <si>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</si>
  <si>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</si>
  <si>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</si>
  <si>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</si>
  <si>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</si>
  <si>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</si>
  <si>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</si>
  <si>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</si>
  <si>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</si>
  <si>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</si>
  <si>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</si>
  <si>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</si>
  <si>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</si>
  <si>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</si>
  <si>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</si>
  <si>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</si>
  <si>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</si>
  <si>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</si>
  <si>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</si>
  <si>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</si>
  <si>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</si>
  <si>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</si>
  <si>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</si>
  <si>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</si>
  <si>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</si>
  <si>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</si>
  <si>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</si>
  <si>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</si>
  <si>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</si>
  <si>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</si>
  <si>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</si>
  <si>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</si>
  <si>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</si>
  <si>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</si>
  <si>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</si>
  <si>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</si>
  <si>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</si>
  <si>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</si>
  <si>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</si>
  <si>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</si>
  <si>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</si>
  <si>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</si>
  <si>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</si>
  <si>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</si>
  <si>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</si>
  <si>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</si>
  <si>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</si>
  <si>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</si>
  <si>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</si>
  <si>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</si>
  <si>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</si>
  <si>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</si>
  <si>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</si>
  <si>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</si>
  <si>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</si>
  <si>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</si>
  <si>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</si>
  <si>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</si>
  <si>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</si>
  <si>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</si>
  <si>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</si>
  <si>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</si>
  <si>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</si>
  <si>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</si>
  <si>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</si>
  <si>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</si>
  <si>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</si>
  <si>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</si>
  <si>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</si>
  <si>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</si>
  <si>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</si>
  <si>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</si>
  <si>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</si>
  <si>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</si>
  <si>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</si>
  <si>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</si>
  <si>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</si>
  <si>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</si>
  <si>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</si>
  <si>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</si>
  <si>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</si>
  <si>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</si>
  <si>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</si>
  <si>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</si>
  <si>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</si>
  <si>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</si>
  <si>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</si>
  <si>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</si>
  <si>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</si>
  <si>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</si>
  <si>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</si>
  <si>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</si>
  <si>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</si>
  <si>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</si>
  <si>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</si>
  <si>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</si>
  <si>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</si>
  <si>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</si>
  <si>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</si>
  <si>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</si>
  <si>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</si>
  <si>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</si>
  <si>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</si>
  <si>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</si>
  <si>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</si>
  <si>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</si>
  <si>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</si>
  <si>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</si>
  <si>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</si>
  <si>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</si>
  <si>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</si>
  <si>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</si>
  <si>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</si>
  <si>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</si>
  <si>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</si>
  <si>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</si>
  <si>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</si>
  <si>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</si>
  <si>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</si>
  <si>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</si>
  <si>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</si>
  <si>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</si>
  <si>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</si>
  <si>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</si>
  <si>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</si>
  <si>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</si>
  <si>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</si>
  <si>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</si>
  <si>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</si>
  <si>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</si>
  <si>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</si>
  <si>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</si>
  <si>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</si>
  <si>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</si>
  <si>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</si>
  <si>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</si>
  <si>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</si>
  <si>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</si>
  <si>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</si>
  <si>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</si>
  <si>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</si>
  <si>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</si>
  <si>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</si>
  <si>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</si>
  <si>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</si>
  <si>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</si>
  <si>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</si>
  <si>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</si>
  <si>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</si>
  <si>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</si>
  <si>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</si>
  <si>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</si>
  <si>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</si>
  <si>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</si>
  <si>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</si>
  <si>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</si>
  <si>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</si>
  <si>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</si>
  <si>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</si>
  <si>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</si>
  <si>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</si>
  <si>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</si>
  <si>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</si>
  <si>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</si>
  <si>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</si>
  <si>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</si>
  <si>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</si>
  <si>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</si>
  <si>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</si>
  <si>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</si>
  <si>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</si>
  <si>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</si>
  <si>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</si>
  <si>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</si>
  <si>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</si>
  <si>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</si>
  <si>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</si>
  <si>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</si>
  <si>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</si>
  <si>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</si>
  <si>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</si>
  <si>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</si>
  <si>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</si>
  <si>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</si>
  <si>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</si>
  <si>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</si>
  <si>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</si>
  <si>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</si>
  <si>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</si>
  <si>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</si>
  <si>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</si>
  <si>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</si>
  <si>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</si>
  <si>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</si>
  <si>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</si>
  <si>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</si>
  <si>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</si>
  <si>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</si>
  <si>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</si>
  <si>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</si>
  <si>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</si>
  <si>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</si>
  <si>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</si>
  <si>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</si>
  <si>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</si>
  <si>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</si>
  <si>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</si>
  <si>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</si>
  <si>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</si>
  <si>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</si>
  <si>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</si>
  <si>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</si>
  <si>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</si>
  <si>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</si>
  <si>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</si>
  <si>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</si>
  <si>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</si>
  <si>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</si>
  <si>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</si>
  <si>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</si>
  <si>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</si>
  <si>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</si>
  <si>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</si>
  <si>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</si>
  <si>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</si>
  <si>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</si>
  <si>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</si>
  <si>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</si>
  <si>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</si>
  <si>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</si>
  <si>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</si>
  <si>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</si>
  <si>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</si>
  <si>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</si>
  <si>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</si>
  <si>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</si>
  <si>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</si>
  <si>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</si>
  <si>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</si>
  <si>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</si>
  <si>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</si>
  <si>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</si>
  <si>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</si>
  <si>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</si>
  <si>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</si>
  <si>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</si>
  <si>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</si>
  <si>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</si>
  <si>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</si>
  <si>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</si>
  <si>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</si>
  <si>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</si>
  <si>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</si>
  <si>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</si>
  <si>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</si>
  <si>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</si>
  <si>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</si>
  <si>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</si>
  <si>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</si>
  <si>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</si>
  <si>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</si>
  <si>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</si>
  <si>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</si>
  <si>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</si>
  <si>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</si>
  <si>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</si>
  <si>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</si>
  <si>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</si>
  <si>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</si>
  <si>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</si>
  <si>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</si>
  <si>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</si>
  <si>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</si>
  <si>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</si>
  <si>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</si>
  <si>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</si>
  <si>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</si>
  <si>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</si>
  <si>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</si>
  <si>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</si>
  <si>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</si>
  <si>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</si>
  <si>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</si>
  <si>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</si>
  <si>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</si>
  <si>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</si>
  <si>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</si>
  <si>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</si>
  <si>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</si>
  <si>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</si>
  <si>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</si>
  <si>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</si>
  <si>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</si>
  <si>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</si>
  <si>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</si>
  <si>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</si>
  <si>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</si>
  <si>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</si>
  <si>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</si>
  <si>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</si>
  <si>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</si>
  <si>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</si>
  <si>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</si>
  <si>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</si>
  <si>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</si>
  <si>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</si>
  <si>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</si>
  <si>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</si>
  <si>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</si>
  <si>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</si>
  <si>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</si>
  <si>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</si>
  <si>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</si>
  <si>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</si>
  <si>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</si>
  <si>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</si>
  <si>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</si>
  <si>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</si>
  <si>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</si>
  <si>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</si>
  <si>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</si>
  <si>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</si>
  <si>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</si>
  <si>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</si>
  <si>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</si>
  <si>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</si>
  <si>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</si>
  <si>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</si>
  <si>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</si>
  <si>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</si>
  <si>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</si>
  <si>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</si>
  <si>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</si>
  <si>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</si>
  <si>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</si>
  <si>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</si>
  <si>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</si>
  <si>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</si>
  <si>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</si>
  <si>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</si>
  <si>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</si>
  <si>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</si>
  <si>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</si>
  <si>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</si>
  <si>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</si>
  <si>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</si>
  <si>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</si>
  <si>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</si>
  <si>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</si>
  <si>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</si>
  <si>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</si>
  <si>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</si>
  <si>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</si>
  <si>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</si>
  <si>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</si>
  <si>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</si>
  <si>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</si>
  <si>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</si>
  <si>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</si>
  <si>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</si>
  <si>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</si>
  <si>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</si>
  <si>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</si>
  <si>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</si>
  <si>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</si>
  <si>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</si>
  <si>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</si>
  <si>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</si>
  <si>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</si>
  <si>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</si>
  <si>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</si>
  <si>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</si>
  <si>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</si>
  <si>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</si>
  <si>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</si>
  <si>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</si>
  <si>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</si>
  <si>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</si>
  <si>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</si>
  <si>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</si>
  <si>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</si>
  <si>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</si>
  <si>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</si>
  <si>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</si>
  <si>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</si>
  <si>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</si>
  <si>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</si>
  <si>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</si>
  <si>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</si>
  <si>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</si>
  <si>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</si>
  <si>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</si>
  <si>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</si>
  <si>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</si>
  <si>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</si>
  <si>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</si>
  <si>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</si>
  <si>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</si>
  <si>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</si>
  <si>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</si>
  <si>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</si>
  <si>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</si>
  <si>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</si>
  <si>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</si>
  <si>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</si>
  <si>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</si>
  <si>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</si>
  <si>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</si>
  <si>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</si>
  <si>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</si>
  <si>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</si>
  <si>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</si>
  <si>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</si>
  <si>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</si>
  <si>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</si>
  <si>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</si>
  <si>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</si>
  <si>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DTVUFR</t>
  </si>
  <si>
    <t>VASAKRONAN/FRN MTN 20230116</t>
  </si>
  <si>
    <t>BALD 111</t>
  </si>
  <si>
    <t>Fastighets A Balder MTN 111</t>
  </si>
  <si>
    <t>SE0010820050</t>
  </si>
  <si>
    <t>549300GHKJCEZOAEUU82</t>
  </si>
  <si>
    <t>BALD_111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</si>
</sst>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4" sqref="D14"/>
    </sheetView>
  </sheetViews>
  <sheetFormatPr defaultColWidth="9.109375" defaultRowHeight="13.2"/>
  <cols>
    <col min="1" max="1" width="18.109375" style="55" customWidth="1"/>
    <col min="2" max="2" width="21.109375" style="55" customWidth="1"/>
    <col min="3" max="3" width="34.6640625" style="55" customWidth="1"/>
    <col min="4" max="4" width="17.886718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1125</v>
      </c>
      <c r="D2" s="64" t="s">
        <v>1236</v>
      </c>
      <c r="E2" s="65" t="s">
        <v>34</v>
      </c>
      <c r="F2" s="64" t="s">
        <v>327</v>
      </c>
      <c r="G2" s="4">
        <v>43119</v>
      </c>
      <c r="H2" s="64" t="s">
        <v>2552</v>
      </c>
      <c r="I2" s="95" t="str">
        <f>IF(C2="-","",VLOOKUP(C2,CouponBondIssuersTable,2,0))</f>
        <v>BALD</v>
      </c>
      <c r="J2" s="95" t="str">
        <f>IF(D2="-","",IFERROR(VLOOKUP(D2,CouponLeadManagersTable,2,0),""))</f>
        <v>NDS</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2549</v>
      </c>
      <c r="B7" s="83" t="s">
        <v>2550</v>
      </c>
      <c r="C7" s="64">
        <v>111</v>
      </c>
      <c r="D7" s="64" t="s">
        <v>2551</v>
      </c>
      <c r="E7" s="64" t="s">
        <v>2548</v>
      </c>
      <c r="F7" s="64" t="s">
        <v>2547</v>
      </c>
      <c r="G7" s="65">
        <v>1000000</v>
      </c>
      <c r="H7" s="64" t="s">
        <v>34</v>
      </c>
      <c r="I7" s="64" t="s">
        <v>401</v>
      </c>
      <c r="J7" s="64" t="s">
        <v>1094</v>
      </c>
      <c r="K7" s="84">
        <v>1</v>
      </c>
      <c r="L7" s="64">
        <v>4</v>
      </c>
      <c r="M7" s="4">
        <v>43209</v>
      </c>
      <c r="N7" s="4">
        <v>44945</v>
      </c>
      <c r="O7" s="4" t="s">
        <v>1091</v>
      </c>
      <c r="P7" s="51" t="s">
        <v>405</v>
      </c>
      <c r="Q7" s="65">
        <v>600000000</v>
      </c>
      <c r="R7" s="4">
        <v>43119</v>
      </c>
      <c r="S7" s="4">
        <f>IF(R7&lt;&gt;"",R7,"")</f>
        <v>43119</v>
      </c>
      <c r="T7" s="4">
        <v>44945</v>
      </c>
      <c r="U7" s="4">
        <v>44935</v>
      </c>
      <c r="V7" s="85" t="s">
        <v>2553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N7">
      <formula1>1</formula1>
    </dataValidation>
    <dataValidation type="date" operator="greaterThan" allowBlank="1" showInputMessage="1" showErrorMessage="1" errorTitle="Last ordinary coupon" error="Please enter a valid date." sqref="O22:O23 N24:N106 N8:N21">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2018-01-18T08:19:49Z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