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500" windowWidth="25596" windowHeight="124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LookupValues!$AB$2:$AB$328</definedName>
    <definedName name="CouponBondIssuersTable">LookupValues!$AB$2:$AC$331</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<sst xmlns="http://schemas.openxmlformats.org/spreadsheetml/2006/main" count="3980" uniqueCount="2568">
  <si>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</si>
  <si>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</si>
  <si>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</si>
  <si>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</si>
  <si>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</si>
  <si>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</si>
  <si>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</si>
  <si>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</si>
  <si>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</si>
  <si>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</si>
  <si>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</si>
  <si>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</si>
  <si>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</si>
  <si>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</si>
  <si>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</si>
  <si>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</si>
  <si>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</si>
  <si>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</si>
  <si>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</si>
  <si>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</si>
  <si>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</si>
  <si>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</si>
  <si>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</si>
  <si>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</si>
  <si>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</si>
  <si>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</si>
  <si>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</si>
  <si>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</si>
  <si>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</si>
  <si>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</si>
  <si>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</si>
  <si>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</si>
  <si>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</si>
  <si>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</si>
  <si>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</si>
  <si>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</si>
  <si>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</si>
  <si>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</si>
  <si>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</si>
  <si>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</si>
  <si>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</si>
  <si>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</si>
  <si>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</si>
  <si>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</si>
  <si>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</si>
  <si>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</si>
  <si>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</si>
  <si>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</si>
  <si>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</si>
  <si>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</si>
  <si>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</si>
  <si>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</si>
  <si>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</si>
  <si>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</si>
  <si>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</si>
  <si>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</si>
  <si>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</si>
  <si>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</si>
  <si>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</si>
  <si>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</si>
  <si>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</si>
  <si>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</si>
  <si>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</si>
  <si>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</si>
  <si>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</si>
  <si>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</si>
  <si>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</si>
  <si>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</si>
  <si>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</si>
  <si>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</si>
  <si>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</si>
  <si>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</si>
  <si>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</si>
  <si>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</si>
  <si>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</si>
  <si>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</si>
  <si>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</si>
  <si>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</si>
  <si>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</si>
  <si>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</si>
  <si>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</si>
  <si>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</si>
  <si>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</si>
  <si>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</si>
  <si>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</si>
  <si>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</si>
  <si>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</si>
  <si>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</si>
  <si>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</si>
  <si>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</si>
  <si>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</si>
  <si>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</si>
  <si>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</si>
  <si>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</si>
  <si>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</si>
  <si>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</si>
  <si>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</si>
  <si>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</si>
  <si>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</si>
  <si>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</si>
  <si>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</si>
  <si>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</si>
  <si>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</si>
  <si>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</si>
  <si>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</si>
  <si>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</si>
  <si>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</si>
  <si>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</si>
  <si>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</si>
  <si>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</si>
  <si>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</si>
  <si>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</si>
  <si>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</si>
  <si>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</si>
  <si>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</si>
  <si>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</si>
  <si>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</si>
  <si>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</si>
  <si>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</si>
  <si>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</si>
  <si>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</si>
  <si>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</si>
  <si>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</si>
  <si>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</si>
  <si>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</si>
  <si>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</si>
  <si>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</si>
  <si>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</si>
  <si>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</si>
  <si>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</si>
  <si>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</si>
  <si>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</si>
  <si>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</si>
  <si>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</si>
  <si>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</si>
  <si>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</si>
  <si>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</si>
  <si>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</si>
  <si>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</si>
  <si>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</si>
  <si>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</si>
  <si>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</si>
  <si>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</si>
  <si>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</si>
  <si>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</si>
  <si>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</si>
  <si>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</si>
  <si>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</si>
  <si>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</si>
  <si>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</si>
  <si>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</si>
  <si>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</si>
  <si>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</si>
  <si>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</si>
  <si>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</si>
  <si>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</si>
  <si>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</si>
  <si>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</si>
  <si>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</si>
  <si>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</si>
  <si>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</si>
  <si>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</si>
  <si>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</si>
  <si>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</si>
  <si>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</si>
  <si>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</si>
  <si>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</si>
  <si>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</si>
  <si>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</si>
  <si>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</si>
  <si>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</si>
  <si>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</si>
  <si>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</si>
  <si>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</si>
  <si>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</si>
  <si>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</si>
  <si>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</si>
  <si>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</si>
  <si>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</si>
  <si>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</si>
  <si>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</si>
  <si>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</si>
  <si>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</si>
  <si>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</si>
  <si>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</si>
  <si>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</si>
  <si>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</si>
  <si>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</si>
  <si>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</si>
  <si>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</si>
  <si>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</si>
  <si>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</si>
  <si>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</si>
  <si>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</si>
  <si>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</si>
  <si>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</si>
  <si>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</si>
  <si>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</si>
  <si>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</si>
  <si>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</si>
  <si>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</si>
  <si>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</si>
  <si>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</si>
  <si>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</si>
  <si>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</si>
  <si>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</si>
  <si>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</si>
  <si>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</si>
  <si>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</si>
  <si>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</si>
  <si>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</si>
  <si>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</si>
  <si>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</si>
  <si>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</si>
  <si>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</si>
  <si>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</si>
  <si>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</si>
  <si>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</si>
  <si>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</si>
  <si>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</si>
  <si>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</si>
  <si>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</si>
  <si>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</si>
  <si>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</si>
  <si>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</si>
  <si>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</si>
  <si>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</si>
  <si>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</si>
  <si>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</si>
  <si>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</si>
  <si>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</si>
  <si>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</si>
  <si>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</si>
  <si>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</si>
  <si>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</si>
  <si>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</si>
  <si>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</si>
  <si>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</si>
  <si>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</si>
  <si>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</si>
  <si>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</si>
  <si>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</si>
  <si>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</si>
  <si>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</si>
  <si>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</si>
  <si>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</si>
  <si>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</si>
  <si>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</si>
  <si>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</si>
  <si>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</si>
  <si>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</si>
  <si>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</si>
  <si>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</si>
  <si>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</si>
  <si>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</si>
  <si>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</si>
  <si>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</si>
  <si>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</si>
  <si>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</si>
  <si>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</si>
  <si>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</si>
  <si>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</si>
  <si>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</si>
  <si>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</si>
  <si>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</si>
  <si>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</si>
  <si>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</si>
  <si>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</si>
  <si>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</si>
  <si>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</si>
  <si>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</si>
  <si>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</si>
  <si>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</si>
  <si>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</si>
  <si>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</si>
  <si>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</si>
  <si>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</si>
  <si>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</si>
  <si>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</si>
  <si>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</si>
  <si>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</si>
  <si>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</si>
  <si>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</si>
  <si>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</si>
  <si>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</si>
  <si>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</si>
  <si>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</si>
  <si>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</si>
  <si>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</si>
  <si>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</si>
  <si>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</si>
  <si>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</si>
  <si>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</si>
  <si>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</si>
  <si>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</si>
  <si>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</si>
  <si>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</si>
  <si>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</si>
  <si>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</si>
  <si>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</si>
  <si>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</si>
  <si>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</si>
  <si>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</si>
  <si>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</si>
  <si>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</si>
  <si>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</si>
  <si>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</si>
  <si>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</si>
  <si>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</si>
  <si>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</si>
  <si>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</si>
  <si>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</si>
  <si>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</si>
  <si>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</si>
  <si>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</si>
  <si>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</si>
  <si>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</si>
  <si>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</si>
  <si>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</si>
  <si>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</si>
  <si>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</si>
  <si>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</si>
  <si>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</si>
  <si>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</si>
  <si>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</si>
  <si>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</si>
  <si>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</si>
  <si>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</si>
  <si>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</si>
  <si>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</si>
  <si>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</si>
  <si>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</si>
  <si>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</si>
  <si>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</si>
  <si>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</si>
  <si>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</si>
  <si>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</si>
  <si>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</si>
  <si>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</si>
  <si>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</si>
  <si>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</si>
  <si>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</si>
  <si>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</si>
  <si>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</si>
  <si>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</si>
  <si>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</si>
  <si>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</si>
  <si>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</si>
  <si>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</si>
  <si>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</si>
  <si>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</si>
  <si>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</si>
  <si>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</si>
  <si>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</si>
  <si>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</si>
  <si>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</si>
  <si>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</si>
  <si>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</si>
  <si>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</si>
  <si>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</si>
  <si>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</si>
  <si>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</si>
  <si>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</si>
  <si>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</si>
  <si>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</si>
  <si>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</si>
  <si>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</si>
  <si>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</si>
  <si>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</si>
  <si>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</si>
  <si>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</si>
  <si>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</si>
  <si>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</si>
  <si>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</si>
  <si>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</si>
  <si>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</si>
  <si>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</si>
  <si>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</si>
  <si>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</si>
  <si>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</si>
  <si>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</si>
  <si>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</si>
  <si>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</si>
  <si>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</si>
  <si>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</si>
  <si>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</si>
  <si>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</si>
  <si>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</si>
  <si>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</si>
  <si>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</si>
  <si>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</si>
  <si>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</si>
  <si>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</si>
  <si>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</si>
  <si>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</si>
  <si>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</si>
  <si>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</si>
  <si>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</si>
  <si>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</si>
  <si>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</si>
  <si>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</si>
  <si>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</si>
  <si>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</si>
  <si>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</si>
  <si>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</si>
  <si>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</si>
  <si>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</si>
  <si>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</si>
  <si>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</si>
  <si>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</si>
  <si>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</si>
  <si>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</si>
  <si>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</si>
  <si>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</si>
  <si>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</si>
  <si>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</si>
  <si>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</si>
  <si>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</si>
  <si>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</si>
  <si>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</si>
  <si>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</si>
  <si>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</si>
  <si>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</si>
  <si>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</si>
  <si>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</si>
  <si>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</si>
  <si>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</si>
  <si>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</si>
  <si>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</si>
  <si>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</si>
  <si>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</si>
  <si>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</si>
  <si>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</si>
  <si>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</si>
  <si>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</si>
  <si>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</si>
  <si>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</si>
  <si>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</si>
  <si>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</si>
  <si>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</si>
  <si>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</si>
  <si>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</si>
  <si>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</si>
  <si>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</si>
  <si>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</si>
  <si>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</si>
  <si>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</si>
  <si>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</si>
  <si>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</si>
  <si>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</si>
  <si>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</si>
  <si>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</si>
  <si>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</si>
  <si>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</si>
  <si>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</si>
  <si>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</si>
  <si>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</si>
  <si>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</si>
  <si>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</si>
  <si>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</si>
  <si>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</si>
  <si>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</si>
  <si>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</si>
  <si>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</si>
  <si>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</si>
  <si>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</si>
  <si>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</si>
  <si>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</si>
  <si>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</si>
  <si>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</si>
  <si>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</si>
  <si>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</si>
  <si>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</si>
  <si>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</si>
  <si>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</si>
  <si>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</si>
  <si>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</si>
  <si>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</si>
  <si>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</si>
  <si>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</si>
  <si>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</si>
  <si>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</si>
  <si>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</si>
  <si>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</si>
  <si>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</si>
  <si>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</si>
  <si>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</si>
  <si>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</si>
  <si>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</si>
  <si>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</si>
  <si>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</si>
  <si>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</si>
  <si>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</si>
  <si>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</si>
  <si>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</si>
  <si>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</si>
  <si>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</si>
  <si>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</si>
  <si>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</si>
  <si>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</si>
  <si>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</si>
  <si>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</si>
  <si>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</si>
  <si>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</si>
  <si>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</si>
  <si>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</si>
  <si>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</si>
  <si>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</si>
  <si>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</si>
  <si>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</si>
  <si>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</si>
  <si>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</si>
  <si>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</si>
  <si>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</si>
  <si>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</si>
  <si>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</si>
  <si>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</si>
  <si>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</si>
  <si>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</si>
  <si>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</si>
  <si>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</si>
  <si>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</si>
  <si>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</si>
  <si>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</si>
  <si>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</si>
  <si>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</si>
  <si>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</si>
  <si>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</si>
  <si>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</si>
  <si>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</si>
  <si>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</si>
  <si>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</si>
  <si>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</si>
  <si>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</si>
  <si>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</si>
  <si>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</si>
  <si>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</si>
  <si>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</si>
  <si>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</si>
  <si>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</si>
  <si>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</si>
  <si>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</si>
  <si>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</si>
  <si>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</si>
  <si>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</si>
  <si>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</si>
  <si>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</si>
  <si>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</si>
  <si>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</si>
  <si>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</si>
  <si>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</si>
  <si>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</si>
  <si>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</si>
  <si>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</si>
  <si>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</si>
  <si>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</si>
  <si>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</si>
  <si>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</si>
  <si>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</si>
  <si>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</si>
  <si>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</si>
  <si>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</si>
  <si>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</si>
  <si>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</si>
  <si>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</si>
  <si>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</si>
  <si>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</si>
  <si>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</si>
  <si>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</si>
  <si>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</si>
  <si>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</si>
  <si>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</si>
  <si>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</si>
  <si>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</si>
  <si>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</si>
  <si>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</si>
  <si>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</si>
  <si>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</si>
  <si>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</si>
  <si>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</si>
  <si>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</si>
  <si>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</si>
  <si>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</si>
  <si>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</si>
  <si>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</si>
  <si>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</si>
  <si>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</si>
  <si>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</si>
  <si>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</si>
  <si>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</si>
  <si>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</si>
  <si>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</si>
  <si>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</si>
  <si>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</si>
  <si>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</si>
  <si>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</si>
  <si>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</si>
  <si>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</si>
  <si>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</si>
  <si>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</si>
  <si>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</si>
  <si>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</si>
  <si>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</si>
  <si>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</si>
  <si>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</si>
  <si>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</si>
  <si>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</si>
  <si>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</si>
  <si>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</si>
  <si>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</si>
  <si>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</si>
  <si>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</si>
  <si>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</si>
  <si>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</si>
  <si>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</si>
  <si>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</si>
  <si>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</si>
  <si>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</si>
  <si>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</si>
  <si>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</si>
  <si>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</si>
  <si>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</si>
  <si>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</si>
  <si>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</si>
  <si>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</si>
  <si>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</si>
  <si>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</si>
  <si>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</si>
  <si>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</si>
  <si>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</si>
  <si>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</si>
  <si>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</si>
  <si>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</si>
  <si>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</si>
  <si>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</si>
  <si>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</si>
  <si>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</si>
  <si>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</si>
  <si>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</si>
  <si>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</si>
  <si>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</si>
  <si>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</si>
  <si>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</si>
  <si>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</si>
  <si>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</si>
  <si>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</si>
  <si>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</si>
  <si>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</si>
  <si>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</si>
  <si>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</si>
  <si>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</si>
  <si>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</si>
  <si>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</si>
  <si>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</si>
  <si>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</si>
  <si>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</si>
  <si>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</si>
  <si>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</si>
  <si>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</si>
  <si>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</si>
  <si>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</si>
  <si>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</si>
  <si>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</si>
  <si>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</si>
  <si>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</si>
  <si>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</si>
  <si>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</si>
  <si>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</si>
  <si>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</si>
  <si>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</si>
  <si>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</si>
  <si>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</si>
  <si>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</si>
  <si>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</si>
  <si>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</si>
  <si>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</si>
  <si>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</si>
  <si>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</si>
  <si>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</si>
  <si>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</si>
  <si>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</si>
  <si>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</si>
  <si>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</si>
  <si>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</si>
  <si>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</si>
  <si>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</si>
  <si>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</si>
  <si>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</si>
  <si>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</si>
  <si>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</si>
  <si>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</si>
  <si>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</si>
  <si>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</si>
  <si>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</si>
  <si>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</si>
  <si>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</si>
  <si>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</si>
  <si>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</si>
  <si>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</si>
  <si>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</si>
  <si>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</si>
  <si>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</si>
  <si>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</si>
  <si>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</si>
  <si>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</si>
  <si>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</si>
  <si>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</si>
  <si>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</si>
  <si>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</si>
  <si>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</si>
  <si>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</si>
  <si>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</si>
  <si>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</si>
  <si>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</si>
  <si>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</si>
  <si>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</si>
  <si>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</si>
  <si>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</si>
  <si>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</si>
  <si>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</si>
  <si>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</si>
  <si>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</si>
  <si>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</si>
  <si>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</si>
  <si>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</si>
  <si>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</si>
  <si>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</si>
  <si>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</si>
  <si>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</si>
  <si>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</si>
  <si>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</si>
  <si>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</si>
  <si>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</si>
  <si>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</si>
  <si>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</si>
  <si>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</si>
  <si>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</si>
  <si>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</si>
  <si>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</si>
  <si>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</si>
  <si>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</si>
  <si>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</si>
  <si>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</si>
  <si>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</si>
  <si>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</si>
  <si>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</si>
  <si>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</si>
  <si>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</si>
  <si>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</si>
  <si>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</si>
  <si>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</si>
  <si>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</si>
  <si>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</si>
  <si>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</si>
  <si>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</si>
  <si>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</si>
  <si>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</si>
  <si>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</si>
  <si>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</si>
  <si>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</si>
  <si>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</si>
  <si>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</si>
  <si>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</si>
  <si>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</si>
  <si>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</si>
  <si>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</si>
  <si>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</si>
  <si>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</si>
  <si>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</si>
  <si>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</si>
  <si>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</si>
  <si>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</si>
  <si>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</si>
  <si>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</si>
  <si>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</si>
  <si>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</si>
  <si>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</si>
  <si>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</si>
  <si>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</si>
  <si>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</si>
  <si>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</si>
  <si>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</si>
  <si>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</si>
  <si>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</si>
  <si>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</si>
  <si>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</si>
  <si>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</si>
  <si>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</si>
  <si>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</si>
  <si>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</si>
  <si>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</si>
  <si>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</si>
  <si>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</si>
  <si>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</si>
  <si>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</si>
  <si>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</si>
  <si>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</si>
  <si>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</si>
  <si>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</si>
  <si>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</si>
  <si>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</si>
  <si>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</si>
  <si>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</si>
  <si>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</si>
  <si>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</si>
  <si>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</si>
  <si>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</si>
  <si>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</si>
  <si>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</si>
  <si>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</si>
  <si>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</si>
  <si>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</si>
  <si>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</si>
  <si>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</si>
  <si>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</si>
  <si>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</si>
  <si>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</si>
  <si>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</si>
  <si>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</si>
  <si>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</si>
  <si>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</si>
  <si>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</si>
  <si>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</si>
  <si>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</si>
  <si>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</si>
  <si>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</si>
  <si>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</si>
  <si>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</si>
  <si>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</si>
  <si>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</si>
  <si>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</si>
  <si>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</si>
  <si>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</si>
  <si>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</si>
  <si>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</si>
  <si>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</si>
  <si>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</si>
  <si>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</si>
  <si>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</si>
  <si>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</si>
  <si>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</si>
  <si>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</si>
  <si>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</si>
  <si>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</si>
  <si>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</si>
  <si>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</si>
  <si>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</si>
  <si>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</si>
  <si>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</si>
  <si>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</si>
  <si>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</si>
  <si>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</si>
  <si>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</si>
  <si>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</si>
  <si>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</si>
  <si>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</si>
  <si>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</si>
  <si>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</si>
  <si>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</si>
  <si>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</si>
  <si>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</si>
  <si>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</si>
  <si>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</si>
  <si>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</si>
  <si>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</si>
  <si>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</si>
  <si>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</si>
  <si>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</si>
  <si>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</si>
  <si>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</si>
  <si>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</si>
  <si>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</si>
  <si>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</si>
  <si>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</si>
  <si>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</si>
  <si>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</si>
  <si>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</si>
  <si>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</si>
  <si>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</si>
  <si>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</si>
  <si>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</si>
  <si>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</si>
  <si>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</si>
  <si>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</si>
  <si>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</si>
  <si>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</si>
  <si>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</si>
  <si>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</si>
  <si>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</si>
  <si>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</si>
  <si>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</si>
  <si>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</si>
  <si>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</si>
  <si>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</si>
  <si>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</si>
  <si>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</si>
  <si>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</si>
  <si>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</si>
  <si>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</si>
  <si>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</si>
  <si>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</si>
  <si>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</si>
  <si>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</si>
  <si>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</si>
  <si>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</si>
  <si>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</si>
  <si>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</si>
  <si>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</si>
  <si>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</si>
  <si>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</si>
  <si>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</si>
  <si>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</si>
  <si>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</si>
  <si>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</si>
  <si>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</si>
  <si>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</si>
  <si>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</si>
  <si>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</si>
  <si>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</si>
  <si>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</si>
  <si>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</si>
  <si>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</si>
  <si>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</si>
  <si>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</si>
  <si>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</si>
  <si>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</si>
  <si>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</si>
  <si>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</si>
  <si>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</si>
  <si>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</si>
  <si>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</si>
  <si>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</si>
  <si>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</si>
  <si>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</si>
  <si>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</si>
  <si>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</si>
  <si>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</si>
  <si>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</si>
  <si>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</si>
  <si>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</si>
  <si>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</si>
  <si>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</si>
  <si>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</si>
  <si>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</si>
  <si>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</si>
  <si>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</si>
  <si>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</si>
  <si>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</si>
  <si>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</si>
  <si>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</si>
  <si>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</si>
  <si>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</si>
  <si>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</si>
  <si>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</si>
  <si>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</si>
  <si>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</si>
  <si>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</si>
  <si>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</si>
  <si>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</si>
  <si>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</si>
  <si>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</si>
  <si>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</si>
  <si>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</si>
  <si>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</si>
  <si>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</si>
  <si>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</si>
  <si>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</si>
  <si>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</si>
  <si>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</si>
  <si>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</si>
  <si>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</si>
  <si>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</si>
  <si>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</si>
  <si>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</si>
  <si>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</si>
  <si>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</si>
  <si>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</si>
  <si>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</si>
  <si>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</si>
  <si>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</si>
  <si>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</si>
  <si>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</si>
  <si>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</si>
  <si>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</si>
  <si>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</si>
  <si>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</si>
  <si>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</si>
  <si>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</si>
  <si>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</si>
  <si>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</si>
  <si>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</si>
  <si>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</si>
  <si>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</si>
  <si>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</si>
  <si>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</si>
  <si>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</si>
  <si>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</si>
  <si>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</si>
  <si>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</si>
  <si>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</si>
  <si>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</si>
  <si>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</si>
  <si>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</si>
  <si>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</si>
  <si>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</si>
  <si>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</si>
  <si>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</si>
  <si>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</si>
  <si>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</si>
  <si>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</si>
  <si>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</si>
  <si>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</si>
  <si>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</si>
  <si>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</si>
  <si>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</si>
  <si>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</si>
  <si>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</si>
  <si>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</si>
  <si>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</si>
  <si>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</si>
  <si>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</si>
  <si>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</si>
  <si>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</si>
  <si>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</si>
  <si>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</si>
  <si>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</si>
  <si>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</si>
  <si>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</si>
  <si>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</si>
  <si>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</si>
  <si>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</si>
  <si>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</si>
  <si>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</si>
  <si>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</si>
  <si>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</si>
  <si>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</si>
  <si>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</si>
  <si>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</si>
  <si>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</si>
  <si>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</si>
  <si>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</si>
  <si>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</si>
  <si>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</si>
  <si>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</si>
  <si>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</si>
  <si>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</si>
  <si>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</si>
  <si>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</si>
  <si>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</si>
  <si>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</si>
  <si>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</si>
  <si>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</si>
  <si>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</si>
  <si>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</si>
  <si>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</si>
  <si>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</si>
  <si>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</si>
  <si>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</si>
  <si>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</si>
  <si>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</si>
  <si>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</si>
  <si>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</si>
  <si>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</si>
  <si>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</si>
  <si>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</si>
  <si>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</si>
  <si>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</si>
  <si>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</si>
  <si>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</si>
  <si>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</si>
  <si>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</si>
  <si>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</si>
  <si>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</si>
  <si>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</si>
  <si>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</si>
  <si>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</si>
  <si>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</si>
  <si>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</si>
  <si>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</si>
  <si>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</si>
  <si>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</si>
  <si>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</si>
  <si>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</si>
  <si>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</si>
  <si>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</si>
  <si>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</si>
  <si>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</si>
  <si>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</si>
  <si>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</si>
  <si>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</si>
  <si>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</si>
  <si>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</si>
  <si>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</si>
  <si>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</si>
  <si>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</si>
  <si>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</si>
  <si>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</si>
  <si>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</si>
  <si>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</si>
  <si>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</si>
  <si>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</si>
  <si>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</si>
  <si>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</si>
  <si>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</si>
  <si>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</si>
  <si>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</si>
  <si>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</si>
  <si>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</si>
  <si>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</si>
  <si>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</si>
  <si>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</si>
  <si>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</si>
  <si>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</si>
  <si>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</si>
  <si>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</si>
  <si>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</si>
  <si>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</si>
  <si>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</si>
  <si>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</si>
  <si>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</si>
  <si>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</si>
  <si>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</si>
  <si>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</si>
  <si>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</si>
  <si>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</si>
  <si>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</si>
  <si>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</si>
  <si>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</si>
  <si>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</si>
  <si>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</si>
  <si>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</si>
  <si>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</si>
  <si>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</si>
  <si>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</si>
  <si>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</si>
  <si>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</si>
  <si>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</si>
  <si>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</si>
  <si>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</si>
  <si>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</si>
  <si>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</si>
  <si>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</si>
  <si>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</si>
  <si>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</si>
  <si>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</si>
  <si>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</si>
  <si>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</si>
  <si>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</si>
  <si>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</si>
  <si>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</si>
  <si>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</si>
  <si>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</si>
  <si>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</si>
  <si>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</si>
  <si>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</si>
  <si>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</si>
  <si>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</si>
  <si>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</si>
  <si>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</si>
  <si>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</si>
  <si>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</si>
  <si>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</si>
  <si>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</si>
  <si>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</si>
  <si>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</si>
  <si>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</si>
  <si>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</si>
  <si>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</si>
  <si>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</si>
  <si>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</si>
  <si>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</si>
  <si>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</si>
  <si>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</si>
  <si>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</si>
  <si>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</si>
  <si>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</si>
  <si>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</si>
  <si>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</si>
  <si>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</si>
  <si>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</si>
  <si>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</si>
  <si>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</si>
  <si>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</si>
  <si>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</si>
  <si>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</si>
  <si>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</si>
  <si>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</si>
  <si>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</si>
  <si>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</si>
  <si>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</si>
  <si>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</si>
  <si>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</si>
  <si>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</si>
  <si>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</si>
  <si>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</si>
  <si>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</si>
  <si>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</si>
  <si>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</si>
  <si>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</si>
  <si>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</si>
  <si>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</si>
  <si>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</si>
  <si>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</si>
  <si>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</si>
  <si>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</si>
  <si>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</si>
  <si>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</si>
  <si>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</si>
  <si>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</si>
  <si>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</si>
  <si>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</si>
  <si>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</si>
  <si>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</si>
  <si>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</si>
  <si>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</si>
  <si>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</si>
  <si>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</si>
  <si>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</si>
  <si>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</si>
  <si>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</si>
  <si>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</si>
  <si>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</si>
  <si>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</si>
  <si>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</si>
  <si>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</si>
  <si>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</si>
  <si>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</si>
  <si>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</si>
  <si>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</si>
  <si>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</si>
  <si>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</si>
  <si>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</si>
  <si>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</si>
  <si>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</si>
  <si>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</si>
  <si>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</si>
  <si>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</si>
  <si>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</si>
  <si>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</si>
  <si>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</si>
  <si>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</si>
  <si>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</si>
  <si>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</si>
  <si>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</si>
  <si>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</si>
  <si>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</si>
  <si>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</si>
  <si>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</si>
  <si>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</si>
  <si>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</si>
  <si>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</si>
  <si>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</si>
  <si>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</si>
  <si>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</si>
  <si>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</si>
  <si>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</si>
  <si>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</si>
  <si>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</si>
  <si>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</si>
  <si>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</si>
  <si>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</si>
  <si>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</si>
  <si>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</si>
  <si>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</si>
  <si>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</si>
  <si>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</si>
  <si>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</si>
  <si>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</si>
  <si>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</si>
  <si>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</si>
  <si>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</si>
  <si>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</si>
  <si>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</si>
  <si>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</si>
  <si>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</si>
  <si>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</si>
  <si>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</si>
  <si>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</si>
  <si>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</si>
  <si>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</si>
  <si>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</si>
  <si>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</si>
  <si>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</si>
  <si>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</si>
  <si>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</si>
  <si>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</si>
  <si>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</si>
  <si>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</si>
  <si>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</si>
  <si>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</si>
  <si>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</si>
  <si>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</si>
  <si>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</si>
  <si>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</si>
  <si>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</si>
  <si>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</si>
  <si>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</si>
  <si>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</si>
  <si>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</si>
  <si>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</si>
  <si>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</si>
  <si>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</si>
  <si>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</si>
  <si>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</si>
  <si>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</si>
  <si>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</si>
  <si>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</si>
  <si>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</si>
  <si>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</si>
  <si>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</si>
  <si>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</si>
  <si>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</si>
  <si>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</si>
  <si>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</si>
  <si>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</si>
  <si>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</si>
  <si>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</si>
  <si>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</si>
  <si>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</si>
  <si>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</si>
  <si>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</si>
  <si>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</si>
  <si>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</si>
  <si>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</si>
  <si>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</si>
  <si>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</si>
  <si>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</si>
  <si>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</si>
  <si>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</si>
  <si>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</si>
  <si>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</si>
  <si>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</si>
  <si>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</si>
  <si>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</si>
  <si>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</si>
  <si>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</si>
  <si>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</si>
  <si>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</si>
  <si>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</si>
  <si>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</si>
  <si>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</si>
  <si>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</si>
  <si>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</si>
  <si>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</si>
  <si>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</si>
  <si>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</si>
  <si>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</si>
  <si>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</si>
  <si>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</si>
  <si>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</si>
  <si>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</si>
  <si>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</si>
  <si>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</si>
  <si>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</si>
  <si>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</si>
  <si>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</si>
  <si>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</si>
  <si>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</si>
  <si>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</si>
  <si>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</si>
  <si>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</si>
  <si>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</si>
  <si>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</si>
  <si>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</si>
  <si>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</si>
  <si>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</si>
  <si>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</si>
  <si>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</si>
  <si>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</si>
  <si>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</si>
  <si>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</si>
  <si>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</si>
  <si>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</si>
  <si>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</si>
  <si>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</si>
  <si>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</si>
  <si>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</si>
  <si>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</si>
  <si>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</si>
  <si>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</si>
  <si>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</si>
  <si>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</si>
  <si>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</si>
  <si>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</si>
  <si>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</si>
  <si>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</si>
  <si>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</si>
  <si>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</si>
  <si>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</si>
  <si>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</si>
  <si>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</si>
  <si>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</si>
  <si>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</si>
  <si>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</si>
  <si>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</si>
  <si>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</si>
  <si>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</si>
  <si>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</si>
  <si>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</si>
  <si>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</si>
  <si>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</si>
  <si>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</si>
  <si>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</si>
  <si>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</si>
  <si>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</si>
  <si>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</si>
  <si>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</si>
  <si>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</si>
  <si>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</si>
  <si>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</si>
  <si>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</si>
  <si>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</si>
  <si>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</si>
  <si>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</si>
  <si>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</si>
  <si>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</si>
  <si>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</si>
  <si>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</si>
  <si>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</si>
  <si>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</si>
  <si>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</si>
  <si>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</si>
  <si>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</si>
  <si>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</si>
  <si>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</si>
  <si>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</si>
  <si>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</si>
  <si>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</si>
  <si>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</si>
  <si>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</si>
  <si>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</si>
  <si>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</si>
  <si>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</si>
  <si>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</si>
  <si>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</si>
  <si>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</si>
  <si>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</si>
  <si>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</si>
  <si>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</si>
  <si>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</si>
  <si>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</si>
  <si>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</si>
  <si>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</si>
  <si>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</si>
  <si>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</si>
  <si>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</si>
  <si>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</si>
  <si>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</si>
  <si>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</si>
  <si>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</si>
  <si>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</si>
  <si>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</si>
  <si>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</si>
  <si>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</si>
  <si>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</si>
  <si>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</si>
  <si>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</si>
  <si>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</si>
  <si>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</si>
  <si>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</si>
  <si>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</si>
  <si>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</si>
  <si>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</si>
  <si>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</si>
  <si>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</si>
  <si>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</si>
  <si>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</si>
  <si>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</si>
  <si>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</si>
  <si>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</si>
  <si>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</si>
  <si>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</si>
  <si>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</si>
  <si>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</si>
  <si>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</si>
  <si>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</si>
  <si>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</si>
  <si>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</si>
  <si>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</si>
  <si>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</si>
  <si>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</si>
  <si>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</si>
  <si>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</si>
  <si>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</si>
  <si>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</si>
  <si>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</si>
  <si>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</si>
  <si>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</si>
  <si>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</si>
  <si>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</si>
  <si>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</si>
  <si>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</si>
  <si>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</si>
  <si>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</si>
  <si>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</si>
  <si>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</si>
  <si>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</si>
  <si>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</si>
  <si>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</si>
  <si>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</si>
  <si>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</si>
  <si>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</si>
  <si>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</si>
  <si>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</si>
  <si>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</si>
  <si>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</si>
  <si>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</si>
  <si>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</si>
  <si>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</si>
  <si>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</si>
  <si>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</si>
  <si>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</si>
  <si>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</si>
  <si>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</si>
  <si>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</si>
  <si>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</si>
  <si>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</si>
  <si>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</si>
  <si>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</si>
  <si>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</si>
  <si>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</si>
  <si>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</si>
  <si>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</si>
  <si>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</si>
  <si>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</si>
  <si>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</si>
  <si>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</si>
  <si>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</si>
  <si>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</si>
  <si>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</si>
  <si>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</si>
  <si>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</si>
  <si>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</si>
  <si>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</si>
  <si>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</si>
  <si>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</si>
  <si>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</si>
  <si>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</si>
  <si>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</si>
  <si>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</si>
  <si>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</si>
  <si>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</si>
  <si>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</si>
  <si>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</si>
  <si>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</si>
  <si>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</si>
  <si>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</si>
  <si>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</si>
  <si>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</si>
  <si>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</si>
  <si>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</si>
  <si>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</si>
  <si>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</si>
  <si>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</si>
  <si>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</si>
  <si>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</si>
  <si>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</si>
  <si>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</si>
  <si>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</si>
  <si>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</si>
  <si>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</si>
  <si>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</si>
  <si>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</si>
  <si>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</si>
  <si>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</si>
  <si>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</si>
  <si>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</si>
  <si>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</si>
  <si>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</si>
  <si>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</si>
  <si>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</si>
  <si>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</si>
  <si>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</si>
  <si>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</si>
  <si>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</si>
  <si>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</si>
  <si>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</si>
  <si>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</si>
  <si>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</si>
  <si>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</si>
  <si>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</si>
  <si>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</si>
  <si>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</si>
  <si>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</si>
  <si>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</si>
  <si>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</si>
  <si>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</si>
  <si>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</si>
  <si>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</si>
  <si>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</si>
  <si>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</si>
  <si>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</si>
  <si>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</si>
  <si>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</si>
  <si>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</si>
  <si>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</si>
  <si>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</si>
  <si>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</si>
  <si>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</si>
  <si>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</si>
  <si>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</si>
  <si>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</si>
  <si>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</si>
  <si>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</si>
  <si>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</si>
  <si>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</si>
  <si>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</si>
  <si>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</si>
  <si>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</si>
  <si>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</si>
  <si>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</si>
  <si>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</si>
  <si>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</si>
  <si>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</si>
  <si>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</si>
  <si>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</si>
  <si>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</si>
  <si>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</si>
  <si>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</si>
  <si>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</si>
  <si>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</si>
  <si>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</si>
  <si>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</si>
  <si>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</si>
  <si>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</si>
  <si>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</si>
  <si>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</si>
  <si>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</si>
  <si>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</si>
  <si>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</si>
  <si>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</si>
  <si>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</si>
  <si>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</si>
  <si>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</si>
  <si>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</si>
  <si>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</si>
  <si>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</si>
  <si>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</si>
  <si>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</si>
  <si>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</si>
  <si>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</si>
  <si>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</si>
  <si>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</si>
  <si>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</si>
  <si>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</si>
  <si>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</si>
  <si>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</si>
  <si>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</si>
  <si>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</si>
  <si>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</si>
  <si>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</si>
  <si>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</si>
  <si>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</si>
  <si>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</si>
  <si>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</si>
  <si>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</si>
  <si>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</si>
  <si>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</si>
  <si>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</si>
  <si>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</si>
  <si>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</si>
  <si>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</si>
  <si>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</si>
  <si>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</si>
  <si>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</si>
  <si>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</si>
  <si>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</si>
  <si>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</si>
  <si>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</si>
  <si>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</si>
  <si>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</si>
  <si>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</si>
  <si>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</si>
  <si>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</si>
  <si>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</si>
  <si>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</si>
  <si>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</si>
  <si>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</si>
  <si>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</si>
  <si>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</si>
  <si>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</si>
  <si>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</si>
  <si>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</si>
  <si>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</si>
  <si>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</si>
  <si>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</si>
  <si>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</si>
  <si>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</si>
  <si>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</si>
  <si>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</si>
  <si>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</si>
  <si>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</si>
  <si>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</si>
  <si>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</si>
  <si>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</si>
  <si>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</si>
  <si>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</si>
  <si>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</si>
  <si>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</si>
  <si>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</si>
  <si>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</si>
  <si>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</si>
  <si>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</si>
  <si>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</si>
  <si>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</si>
  <si>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</si>
  <si>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</si>
  <si>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</si>
  <si>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</si>
  <si>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</si>
  <si>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</si>
  <si>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</si>
  <si>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</si>
  <si>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</si>
  <si>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</si>
  <si>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</si>
  <si>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</si>
  <si>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</si>
  <si>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</si>
  <si>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</si>
  <si>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</si>
  <si>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</si>
  <si>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</si>
  <si>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</si>
  <si>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</si>
  <si>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</si>
  <si>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</si>
  <si>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</si>
  <si>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</si>
  <si>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</si>
  <si>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</si>
  <si>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</si>
  <si>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</si>
  <si>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</si>
  <si>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</si>
  <si>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</si>
  <si>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</si>
  <si>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</si>
  <si>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</si>
  <si>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</si>
  <si>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</si>
  <si>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</si>
  <si>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</si>
  <si>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</si>
  <si>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</si>
  <si>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</si>
  <si>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</si>
  <si>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</si>
  <si>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</si>
  <si>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</si>
  <si>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</si>
  <si>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</si>
  <si>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</si>
  <si>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</si>
  <si>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</si>
  <si>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</si>
  <si>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</si>
  <si>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</si>
  <si>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</si>
  <si>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</si>
  <si>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</si>
  <si>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</si>
  <si>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</si>
  <si>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</si>
  <si>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</si>
  <si>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</si>
  <si>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</si>
  <si>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</si>
  <si>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</si>
  <si>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</si>
  <si>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</si>
  <si>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</si>
  <si>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</si>
  <si>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</si>
  <si>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</si>
  <si>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</si>
  <si>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</si>
  <si>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</si>
  <si>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</si>
  <si>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</si>
  <si>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</si>
  <si>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</si>
  <si>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</si>
  <si>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</si>
  <si>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</si>
  <si>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</si>
  <si>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</si>
  <si>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</si>
  <si>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</si>
  <si>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</si>
  <si>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</si>
  <si>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</si>
  <si>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</si>
  <si>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</si>
  <si>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</si>
  <si>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</si>
  <si>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</si>
  <si>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</si>
  <si>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</si>
  <si>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</si>
  <si>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</si>
  <si>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</si>
  <si>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</si>
  <si>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</si>
  <si>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</si>
  <si>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</si>
  <si>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</si>
  <si>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</si>
  <si>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</si>
  <si>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</si>
  <si>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</si>
  <si>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</si>
  <si>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</si>
  <si>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</si>
  <si>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</si>
  <si>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</si>
  <si>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</si>
  <si>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</si>
  <si>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</si>
  <si>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</si>
  <si>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</si>
  <si>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</si>
  <si>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</si>
  <si>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</si>
  <si>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</si>
  <si>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</si>
  <si>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</si>
  <si>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</si>
  <si>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</si>
  <si>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</si>
  <si>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</si>
  <si>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</si>
  <si>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</si>
  <si>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</si>
  <si>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</si>
  <si>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</si>
  <si>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</si>
  <si>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</si>
  <si>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</si>
  <si>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</si>
  <si>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</si>
  <si>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</si>
  <si>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</si>
  <si>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</si>
  <si>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</si>
  <si>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</si>
  <si>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</si>
  <si>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</si>
  <si>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</si>
  <si>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</si>
  <si>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</si>
  <si>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</si>
  <si>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</si>
  <si>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</si>
  <si>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</si>
  <si>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</si>
  <si>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</si>
  <si>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</si>
  <si>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</si>
  <si>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</si>
  <si>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</si>
  <si>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</si>
  <si>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</si>
  <si>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</si>
  <si>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</si>
  <si>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</si>
  <si>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</si>
  <si>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</si>
  <si>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</si>
  <si>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</si>
  <si>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</si>
  <si>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</si>
  <si>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</si>
  <si>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</si>
  <si>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</si>
  <si>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</si>
  <si>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</si>
  <si>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</si>
  <si>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</si>
  <si>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</si>
  <si>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</si>
  <si>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</si>
  <si>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</si>
  <si>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</si>
  <si>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</si>
  <si>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</si>
  <si>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</si>
  <si>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</si>
  <si>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</si>
  <si>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</si>
  <si>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</si>
  <si>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</si>
  <si>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</si>
  <si>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</si>
  <si>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</si>
  <si>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</si>
  <si>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</si>
  <si>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</si>
  <si>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</si>
  <si>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</si>
  <si>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</si>
  <si>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</si>
  <si>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</si>
  <si>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</si>
  <si>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</si>
  <si>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</si>
  <si>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</si>
  <si>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</si>
  <si>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</si>
  <si>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</si>
  <si>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</si>
  <si>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</si>
  <si>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</si>
  <si>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</si>
  <si>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</si>
  <si>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</si>
  <si>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</si>
  <si>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</si>
  <si>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</si>
  <si>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</si>
  <si>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</si>
  <si>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</si>
  <si>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</si>
  <si>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</si>
  <si>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</si>
  <si>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</si>
  <si>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</si>
  <si>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</si>
  <si>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</si>
  <si>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</si>
  <si>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</si>
  <si>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</si>
  <si>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</si>
  <si>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</si>
  <si>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</si>
  <si>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</si>
  <si>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</si>
  <si>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</si>
  <si>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</si>
  <si>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</si>
  <si>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</si>
  <si>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</si>
  <si>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</si>
  <si>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</si>
  <si>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</si>
  <si>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</si>
  <si>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</si>
  <si>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</si>
  <si>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</si>
  <si>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</si>
  <si>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</si>
  <si>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</si>
  <si>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</si>
  <si>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</si>
  <si>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</si>
  <si>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</si>
  <si>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</si>
  <si>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</si>
  <si>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</si>
  <si>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</si>
  <si>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</si>
  <si>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</si>
  <si>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</si>
  <si>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</si>
  <si>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</si>
  <si>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</si>
  <si>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</si>
  <si>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</si>
  <si>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</si>
  <si>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</si>
  <si>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</si>
  <si>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</si>
  <si>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</si>
  <si>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</si>
  <si>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</si>
  <si>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</si>
  <si>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</si>
  <si>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</si>
  <si>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</si>
  <si>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</si>
  <si>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</si>
  <si>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</si>
  <si>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</si>
  <si>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</si>
  <si>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</si>
  <si>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</si>
  <si>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</si>
  <si>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</si>
  <si>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</si>
  <si>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</si>
  <si>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</si>
  <si>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</si>
  <si>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</si>
  <si>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</si>
  <si>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</si>
  <si>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</si>
  <si>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</si>
  <si>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</si>
  <si>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</si>
  <si>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</si>
  <si>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</si>
  <si>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</si>
  <si>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</si>
  <si>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</si>
  <si>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</si>
  <si>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</si>
  <si>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</si>
  <si>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</si>
  <si>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</si>
  <si>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</si>
  <si>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</si>
  <si>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</si>
  <si>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</si>
  <si>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</si>
  <si>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</si>
  <si>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</si>
  <si>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</si>
  <si>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</si>
  <si>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</si>
  <si>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</si>
  <si>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</si>
  <si>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</si>
  <si>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</si>
  <si>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</si>
  <si>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</si>
  <si>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</si>
  <si>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</si>
  <si>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</si>
  <si>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</si>
  <si>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</si>
  <si>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</si>
  <si>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</si>
  <si>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</si>
  <si>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</si>
  <si>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</si>
  <si>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</si>
  <si>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</si>
  <si>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</si>
  <si>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</si>
  <si>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</si>
  <si>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</si>
  <si>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</si>
  <si>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</si>
  <si>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</si>
  <si>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</si>
  <si>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</si>
  <si>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</si>
  <si>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</si>
  <si>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</si>
  <si>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</si>
  <si>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</si>
  <si>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</si>
  <si>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</si>
  <si>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</si>
  <si>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</si>
  <si>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</si>
  <si>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</si>
  <si>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</si>
  <si>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</si>
  <si>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</si>
  <si>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</si>
  <si>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</si>
  <si>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</si>
  <si>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</si>
  <si>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</si>
  <si>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</si>
  <si>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</si>
  <si>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</si>
  <si>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</si>
  <si>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</si>
  <si>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</si>
  <si>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</si>
  <si>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</si>
  <si>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</si>
  <si>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</si>
  <si>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</si>
  <si>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</si>
  <si>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</si>
  <si>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</si>
  <si>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</si>
  <si>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</si>
  <si>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</si>
  <si>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</si>
  <si>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</si>
  <si>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</si>
  <si>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</si>
  <si>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</si>
  <si>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</si>
  <si>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</si>
  <si>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</si>
  <si>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</si>
  <si>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</si>
  <si>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</si>
  <si>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</si>
  <si>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</si>
  <si>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</si>
  <si>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</si>
  <si>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</si>
  <si>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</si>
  <si>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</si>
  <si>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</si>
  <si>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</si>
  <si>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</si>
  <si>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</si>
  <si>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</si>
  <si>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</si>
  <si>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</si>
  <si>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</si>
  <si>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</si>
  <si>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</si>
  <si>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</si>
  <si>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</si>
  <si>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</si>
  <si>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</si>
  <si>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</si>
  <si>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</si>
  <si>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</si>
  <si>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</si>
  <si>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</si>
  <si>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</si>
  <si>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</si>
  <si>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</si>
  <si>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</si>
  <si>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</si>
  <si>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</si>
  <si>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</si>
  <si>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</si>
  <si>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</si>
  <si>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</si>
  <si>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</si>
  <si>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</si>
  <si>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</si>
  <si>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</si>
  <si>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</si>
  <si>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</si>
  <si>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</si>
  <si>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</si>
  <si>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</si>
  <si>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</si>
  <si>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</si>
  <si>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</si>
  <si>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</si>
  <si>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</si>
  <si>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</si>
  <si>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</si>
  <si>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</si>
  <si>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</si>
  <si>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</si>
  <si>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</si>
  <si>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</si>
  <si>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</si>
  <si>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</si>
  <si>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</si>
  <si>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</si>
  <si>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</si>
  <si>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</si>
  <si>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</si>
  <si>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</si>
  <si>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</si>
  <si>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</si>
  <si>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</si>
  <si>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</si>
  <si>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</si>
  <si>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</si>
  <si>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</si>
  <si>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</si>
  <si>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</si>
  <si>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</si>
  <si>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</si>
  <si>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</si>
  <si>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</si>
  <si>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</si>
  <si>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</si>
  <si>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</si>
  <si>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</si>
  <si>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</si>
  <si>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</si>
  <si>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</si>
  <si>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</si>
  <si>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</si>
  <si>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</si>
  <si>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</si>
  <si>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</si>
  <si>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</si>
  <si>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</si>
  <si>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</si>
  <si>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</si>
  <si>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</si>
  <si>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</si>
  <si>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</si>
  <si>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</si>
  <si>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</si>
  <si>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</si>
  <si>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</si>
  <si>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</si>
  <si>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</si>
  <si>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</si>
  <si>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</si>
  <si>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</si>
  <si>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</si>
  <si>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</si>
  <si>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</si>
  <si>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</si>
  <si>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</si>
  <si>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</si>
  <si>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</si>
  <si>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</si>
  <si>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</si>
  <si>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</si>
  <si>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</si>
  <si>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</si>
  <si>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</si>
  <si>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</si>
  <si>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</si>
  <si>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</si>
  <si>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</si>
  <si>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</si>
  <si>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</si>
  <si>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</si>
  <si>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</si>
  <si>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</si>
  <si>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</si>
  <si>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</si>
  <si>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</si>
  <si>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</si>
  <si>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</si>
  <si>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</si>
  <si>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</si>
  <si>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</si>
  <si>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</si>
  <si>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</si>
  <si>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</si>
  <si>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</si>
  <si>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</si>
  <si>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</si>
  <si>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</si>
  <si>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</si>
  <si>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</si>
  <si>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</si>
  <si>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</si>
  <si>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</si>
  <si>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</si>
  <si>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</si>
  <si>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</si>
  <si>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</si>
  <si>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</si>
  <si>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</si>
  <si>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</si>
  <si>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</si>
  <si>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</si>
  <si>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</si>
  <si>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</si>
  <si>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</si>
  <si>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</si>
  <si>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</si>
  <si>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</si>
  <si>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</si>
  <si>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</si>
  <si>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</si>
  <si>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</si>
  <si>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</si>
  <si>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</si>
  <si>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</si>
  <si>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</si>
  <si>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</si>
  <si>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</si>
  <si>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</si>
  <si>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</si>
  <si>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</si>
  <si>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</si>
  <si>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</si>
  <si>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</si>
  <si>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</si>
  <si>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</si>
  <si>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</si>
  <si>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</si>
  <si>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</si>
  <si>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</si>
  <si>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</si>
  <si>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</si>
  <si>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</si>
  <si>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</si>
  <si>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</si>
  <si>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</si>
  <si>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</si>
  <si>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</si>
  <si>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</si>
  <si>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</si>
  <si>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</si>
  <si>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</si>
  <si>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</si>
  <si>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</si>
  <si>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</si>
  <si>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</si>
  <si>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</si>
  <si>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</si>
  <si>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</si>
  <si>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</si>
  <si>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</si>
  <si>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</si>
  <si>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</si>
  <si>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</si>
  <si>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</si>
  <si>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</si>
  <si>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</si>
  <si>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</si>
  <si>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</si>
  <si>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</si>
  <si>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</si>
  <si>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</si>
  <si>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</si>
  <si>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</si>
  <si>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</si>
  <si>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</si>
  <si>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</si>
  <si>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</si>
  <si>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</si>
  <si>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</si>
  <si>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</si>
  <si>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</si>
  <si>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</si>
  <si>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</si>
  <si>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</si>
  <si>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</si>
  <si>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</si>
  <si>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</si>
  <si>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</si>
  <si>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</si>
  <si>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</si>
  <si>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</si>
  <si>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</si>
  <si>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</si>
  <si>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</si>
  <si>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</si>
  <si>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</si>
  <si>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</si>
  <si>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</si>
  <si>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</si>
  <si>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</si>
  <si>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</si>
  <si>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</si>
  <si>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</si>
  <si>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</si>
  <si>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</si>
  <si>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</si>
  <si>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</si>
  <si>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</si>
  <si>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</si>
  <si>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</si>
  <si>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</si>
  <si>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</si>
  <si>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</si>
  <si>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</si>
  <si>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</si>
  <si>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</si>
  <si>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</si>
  <si>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</si>
  <si>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</si>
  <si>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</si>
  <si>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</si>
  <si>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</si>
  <si>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</si>
  <si>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</si>
  <si>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</si>
  <si>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</si>
  <si>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</si>
  <si>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</si>
  <si>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</si>
  <si>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</si>
  <si>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</si>
  <si>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</si>
  <si>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</si>
  <si>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</si>
  <si>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</si>
  <si>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</si>
  <si>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</si>
  <si>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</si>
  <si>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</si>
  <si>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</si>
  <si>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</si>
  <si>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</si>
  <si>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</si>
  <si>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</si>
  <si>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</si>
  <si>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</si>
  <si>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</si>
  <si>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</si>
  <si>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</si>
  <si>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</si>
  <si>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</si>
  <si>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</si>
  <si>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</si>
  <si>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</si>
  <si>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</si>
  <si>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</si>
  <si>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</si>
  <si>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</si>
  <si>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</si>
  <si>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</si>
  <si>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</si>
  <si>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</si>
  <si>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</si>
  <si>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</si>
  <si>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</si>
  <si>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</si>
  <si>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</si>
  <si>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</si>
  <si>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</si>
  <si>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</si>
  <si>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</si>
  <si>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</si>
  <si>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</si>
  <si>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</si>
  <si>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</si>
  <si>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</si>
  <si>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</si>
  <si>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</si>
  <si>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</si>
  <si>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</si>
  <si>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</si>
  <si>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</si>
  <si>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</si>
  <si>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</si>
  <si>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</si>
  <si>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</si>
  <si>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</si>
  <si>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</si>
  <si>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</si>
  <si>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</si>
  <si>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</si>
  <si>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</si>
  <si>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</si>
  <si>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</si>
  <si>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</si>
  <si>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</si>
  <si>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</si>
  <si>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</si>
  <si>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</si>
  <si>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</si>
  <si>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</si>
  <si>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</si>
  <si>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</si>
  <si>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</si>
  <si>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</si>
  <si>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</si>
  <si>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</si>
  <si>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</si>
  <si>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</si>
  <si>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</si>
  <si>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</si>
  <si>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</si>
  <si>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</si>
  <si>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</si>
  <si>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</si>
  <si>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</si>
  <si>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</si>
  <si>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</si>
  <si>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</si>
  <si>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</si>
  <si>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</si>
  <si>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</si>
  <si>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</si>
  <si>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</si>
  <si>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</si>
  <si>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</si>
  <si>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</si>
  <si>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</si>
  <si>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</si>
  <si>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</si>
  <si>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</si>
  <si>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</si>
  <si>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</si>
  <si>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</si>
  <si>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</si>
  <si>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</si>
  <si>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</si>
  <si>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</si>
  <si>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</si>
  <si>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</si>
  <si>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</si>
  <si>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</si>
  <si>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</si>
  <si>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</si>
  <si>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</si>
  <si>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</si>
  <si>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</si>
  <si>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</si>
  <si>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</si>
  <si>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</si>
  <si>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</si>
  <si>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</si>
  <si>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</si>
  <si>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</si>
  <si>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</si>
  <si>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</si>
  <si>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</si>
  <si>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</si>
  <si>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</si>
  <si>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</si>
  <si>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</si>
  <si>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</si>
  <si>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</si>
  <si>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</si>
  <si>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</si>
  <si>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</si>
  <si>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</si>
  <si>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</si>
  <si>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</si>
  <si>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</si>
  <si>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</si>
  <si>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</si>
  <si>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</si>
  <si>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</si>
  <si>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</si>
  <si>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</si>
  <si>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</si>
  <si>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</si>
  <si>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</si>
  <si>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</si>
  <si>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</si>
  <si>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</si>
  <si>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</si>
  <si>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</si>
  <si>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</si>
  <si>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</si>
  <si>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</si>
  <si>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</si>
  <si>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</si>
  <si>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</si>
  <si>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</si>
  <si>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</si>
  <si>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</si>
  <si>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</si>
  <si>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</si>
  <si>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</si>
  <si>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</si>
  <si>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</si>
  <si>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</si>
  <si>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</si>
  <si>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</si>
  <si>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</si>
  <si>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</si>
  <si>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</si>
  <si>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</si>
  <si>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</si>
  <si>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</si>
  <si>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</si>
  <si>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</si>
  <si>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</si>
  <si>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</si>
  <si>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</si>
  <si>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</si>
  <si>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</si>
  <si>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</si>
  <si>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</si>
  <si>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</si>
  <si>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</si>
  <si>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</si>
  <si>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</si>
  <si>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</si>
  <si>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</si>
  <si>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549300DM53OEWHWUO647</t>
  </si>
  <si>
    <t>RESB 007</t>
  </si>
  <si>
    <t>Resurs Bank AB</t>
  </si>
  <si>
    <t>SE0010921635</t>
  </si>
  <si>
    <t>DTVUFR</t>
  </si>
  <si>
    <t>RESURSBANK/FRN MTN 20200831</t>
  </si>
  <si>
    <t>RESB_007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</si>
</sst>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1"/>
      <color rgb="FF444444"/>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58"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9" t="s">
        <v>414</v>
      </c>
      <c r="R5" s="270"/>
      <c r="S5" s="269" t="s">
        <v>415</v>
      </c>
      <c r="T5" s="270"/>
      <c r="U5" s="269" t="s">
        <v>416</v>
      </c>
      <c r="V5" s="270"/>
      <c r="W5" s="269" t="s">
        <v>417</v>
      </c>
      <c r="X5" s="270"/>
      <c r="Y5" s="269" t="s">
        <v>418</v>
      </c>
      <c r="Z5" s="270"/>
      <c r="AA5" s="269" t="s">
        <v>419</v>
      </c>
      <c r="AB5" s="270"/>
      <c r="AC5" s="269" t="s">
        <v>420</v>
      </c>
      <c r="AD5" s="270"/>
      <c r="AE5" s="269" t="s">
        <v>421</v>
      </c>
      <c r="AF5" s="270"/>
      <c r="AG5" s="269" t="s">
        <v>422</v>
      </c>
      <c r="AH5" s="270"/>
      <c r="AI5" s="269" t="s">
        <v>423</v>
      </c>
      <c r="AJ5" s="270"/>
      <c r="AK5" s="269" t="s">
        <v>424</v>
      </c>
      <c r="AL5" s="270"/>
      <c r="AM5" s="269" t="s">
        <v>425</v>
      </c>
      <c r="AN5" s="270"/>
      <c r="AO5" s="269" t="s">
        <v>426</v>
      </c>
      <c r="AP5" s="270"/>
      <c r="AQ5" s="269" t="s">
        <v>427</v>
      </c>
      <c r="AR5" s="270"/>
      <c r="AS5" s="269" t="s">
        <v>428</v>
      </c>
      <c r="AT5" s="270"/>
      <c r="AU5" s="269" t="s">
        <v>429</v>
      </c>
      <c r="AV5" s="270"/>
      <c r="AW5" s="269" t="s">
        <v>430</v>
      </c>
      <c r="AX5" s="270"/>
      <c r="AY5" s="269" t="s">
        <v>431</v>
      </c>
      <c r="AZ5" s="270"/>
      <c r="BA5" s="269" t="s">
        <v>432</v>
      </c>
      <c r="BB5" s="270"/>
      <c r="BC5" s="269" t="s">
        <v>433</v>
      </c>
      <c r="BD5" s="270"/>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80" t="s">
        <v>837</v>
      </c>
      <c r="B4" s="280"/>
      <c r="C4" s="280"/>
      <c r="D4" s="280"/>
      <c r="E4" s="280"/>
      <c r="F4" s="280"/>
      <c r="G4" s="280"/>
      <c r="H4" s="280"/>
      <c r="I4" s="280"/>
      <c r="J4" s="280"/>
      <c r="K4" s="28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2" t="s">
        <v>961</v>
      </c>
      <c r="T5" s="273"/>
      <c r="U5" s="273"/>
      <c r="V5" s="273"/>
      <c r="W5" s="273"/>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 sqref="D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LookupValues'!$B$122:$B$138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3"/>
  <sheetViews>
    <sheetView zoomScale="70" zoomScaleNormal="70" workbookViewId="0">
      <pane xSplit="1" ySplit="1" topLeftCell="U194" activePane="bottomRight" state="frozen"/>
      <selection pane="topRight" activeCell="B1" sqref="B1"/>
      <selection pane="bottomLeft" activeCell="A2" sqref="A2"/>
      <selection pane="bottomRight" activeCell="AB224" sqref="AB22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4" style="8"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2556</v>
      </c>
      <c r="AC196" s="230" t="s">
        <v>2557</v>
      </c>
      <c r="AD196" s="228"/>
      <c r="AE196" s="228"/>
      <c r="AF196" s="228"/>
    </row>
    <row r="197" spans="28:32">
      <c r="AB197" s="229" t="s">
        <v>2002</v>
      </c>
      <c r="AC197" s="230" t="s">
        <v>2003</v>
      </c>
      <c r="AD197" s="228"/>
      <c r="AE197" s="228"/>
      <c r="AF197" s="228"/>
    </row>
    <row r="198" spans="28:32">
      <c r="AB198" s="229" t="s">
        <v>1255</v>
      </c>
      <c r="AC198" s="230" t="s">
        <v>1256</v>
      </c>
      <c r="AD198" s="228"/>
      <c r="AE198" s="228"/>
      <c r="AF198" s="228"/>
    </row>
    <row r="199" spans="28:32">
      <c r="AB199" s="229" t="s">
        <v>1477</v>
      </c>
      <c r="AC199" s="230" t="s">
        <v>1478</v>
      </c>
      <c r="AD199" s="228"/>
      <c r="AE199" s="228"/>
      <c r="AF199" s="228"/>
    </row>
    <row r="200" spans="28:32">
      <c r="AB200" s="229" t="s">
        <v>1022</v>
      </c>
      <c r="AC200" s="230" t="s">
        <v>1023</v>
      </c>
      <c r="AD200" s="228"/>
      <c r="AE200" s="228"/>
      <c r="AF200" s="228"/>
    </row>
    <row r="201" spans="28:32">
      <c r="AB201" s="229" t="s">
        <v>153</v>
      </c>
      <c r="AC201" s="230" t="s">
        <v>154</v>
      </c>
      <c r="AD201" s="228"/>
      <c r="AE201" s="228"/>
      <c r="AF201" s="228"/>
    </row>
    <row r="202" spans="28:32">
      <c r="AB202" s="229" t="s">
        <v>156</v>
      </c>
      <c r="AC202" s="230" t="s">
        <v>1211</v>
      </c>
      <c r="AD202" s="228"/>
      <c r="AE202" s="228"/>
      <c r="AF202" s="228"/>
    </row>
    <row r="203" spans="28:32">
      <c r="AB203" s="229" t="s">
        <v>2521</v>
      </c>
      <c r="AC203" s="230" t="s">
        <v>2522</v>
      </c>
      <c r="AD203" s="228"/>
      <c r="AE203" s="228"/>
      <c r="AF203" s="228"/>
    </row>
    <row r="204" spans="28:32">
      <c r="AB204" s="229" t="s">
        <v>1179</v>
      </c>
      <c r="AC204" s="230" t="s">
        <v>1180</v>
      </c>
      <c r="AD204" s="228"/>
      <c r="AE204" s="228"/>
      <c r="AF204" s="228"/>
    </row>
    <row r="205" spans="28:32">
      <c r="AB205" s="229" t="s">
        <v>1383</v>
      </c>
      <c r="AC205" s="230" t="s">
        <v>1384</v>
      </c>
      <c r="AD205" s="228"/>
      <c r="AE205" s="228"/>
      <c r="AF205" s="228"/>
    </row>
    <row r="206" spans="28:32">
      <c r="AB206" s="229" t="s">
        <v>158</v>
      </c>
      <c r="AC206" s="230" t="s">
        <v>509</v>
      </c>
      <c r="AD206" s="228"/>
      <c r="AE206" s="228"/>
      <c r="AF206" s="228"/>
    </row>
    <row r="207" spans="28:32">
      <c r="AB207" s="229" t="s">
        <v>1156</v>
      </c>
      <c r="AC207" s="230" t="s">
        <v>1157</v>
      </c>
      <c r="AD207" s="228"/>
      <c r="AE207" s="228"/>
      <c r="AF207" s="228"/>
    </row>
    <row r="208" spans="28:32">
      <c r="AB208" s="229" t="s">
        <v>1214</v>
      </c>
      <c r="AC208" s="230" t="s">
        <v>1215</v>
      </c>
      <c r="AD208" s="228"/>
      <c r="AE208" s="228"/>
      <c r="AF208" s="228"/>
    </row>
    <row r="209" spans="28:32">
      <c r="AB209" s="229" t="s">
        <v>1750</v>
      </c>
      <c r="AC209" s="230" t="s">
        <v>1751</v>
      </c>
      <c r="AD209" s="228"/>
      <c r="AE209" s="228"/>
      <c r="AF209" s="228"/>
    </row>
    <row r="210" spans="28:32">
      <c r="AB210" s="229" t="s">
        <v>457</v>
      </c>
      <c r="AC210" s="230" t="s">
        <v>163</v>
      </c>
      <c r="AD210" s="228"/>
      <c r="AE210" s="228"/>
      <c r="AF210" s="228"/>
    </row>
    <row r="211" spans="28:32">
      <c r="AB211" s="229" t="s">
        <v>1438</v>
      </c>
      <c r="AC211" s="230" t="s">
        <v>1439</v>
      </c>
      <c r="AD211" s="228"/>
      <c r="AE211" s="228"/>
      <c r="AF211" s="228"/>
    </row>
    <row r="212" spans="28:32">
      <c r="AB212" s="229" t="s">
        <v>1158</v>
      </c>
      <c r="AC212" s="230" t="s">
        <v>1159</v>
      </c>
      <c r="AD212" s="228"/>
      <c r="AE212" s="228"/>
      <c r="AF212" s="228"/>
    </row>
    <row r="213" spans="28:32">
      <c r="AB213" s="229" t="s">
        <v>2042</v>
      </c>
      <c r="AC213" s="230" t="s">
        <v>2043</v>
      </c>
      <c r="AD213" s="228"/>
      <c r="AE213" s="228"/>
      <c r="AF213" s="228"/>
    </row>
    <row r="214" spans="28:32">
      <c r="AB214" s="229" t="s">
        <v>1329</v>
      </c>
      <c r="AC214" s="230" t="s">
        <v>1330</v>
      </c>
      <c r="AD214" s="228"/>
      <c r="AE214" s="228"/>
      <c r="AF214" s="228"/>
    </row>
    <row r="215" spans="28:32">
      <c r="AB215" s="229" t="s">
        <v>1112</v>
      </c>
      <c r="AC215" s="230" t="s">
        <v>1113</v>
      </c>
      <c r="AD215" s="228"/>
      <c r="AE215" s="228"/>
      <c r="AF215" s="228"/>
    </row>
    <row r="216" spans="28:32">
      <c r="AB216" s="229" t="s">
        <v>1479</v>
      </c>
      <c r="AC216" s="230" t="s">
        <v>1480</v>
      </c>
      <c r="AD216" s="228"/>
      <c r="AE216" s="228"/>
      <c r="AF216" s="228"/>
    </row>
    <row r="217" spans="28:32">
      <c r="AB217" s="229" t="s">
        <v>1265</v>
      </c>
      <c r="AC217" s="230" t="s">
        <v>1266</v>
      </c>
      <c r="AD217" s="228"/>
      <c r="AE217" s="228"/>
      <c r="AF217" s="228"/>
    </row>
    <row r="218" spans="28:32">
      <c r="AB218" s="229" t="s">
        <v>740</v>
      </c>
      <c r="AC218" s="230" t="s">
        <v>741</v>
      </c>
      <c r="AD218" s="228"/>
      <c r="AE218" s="228"/>
      <c r="AF218" s="228"/>
    </row>
    <row r="219" spans="28:32">
      <c r="AB219" s="229" t="s">
        <v>510</v>
      </c>
      <c r="AC219" s="230" t="s">
        <v>511</v>
      </c>
      <c r="AD219" s="228"/>
      <c r="AE219" s="228"/>
      <c r="AF219" s="228"/>
    </row>
    <row r="220" spans="28:32">
      <c r="AB220" s="229" t="s">
        <v>512</v>
      </c>
      <c r="AC220" s="230" t="s">
        <v>513</v>
      </c>
      <c r="AD220" s="228"/>
      <c r="AE220" s="228"/>
      <c r="AF220" s="228"/>
    </row>
    <row r="221" spans="28:32">
      <c r="AB221" s="229" t="s">
        <v>1467</v>
      </c>
      <c r="AC221" s="230" t="s">
        <v>1766</v>
      </c>
      <c r="AD221" s="228"/>
      <c r="AE221" s="228"/>
      <c r="AF221" s="228"/>
    </row>
    <row r="222" spans="28:32">
      <c r="AB222" s="229" t="s">
        <v>1253</v>
      </c>
      <c r="AC222" s="230" t="s">
        <v>1254</v>
      </c>
      <c r="AD222" s="228"/>
      <c r="AE222" s="228"/>
      <c r="AF222" s="228"/>
    </row>
    <row r="223" spans="28:32">
      <c r="AB223" s="229" t="s">
        <v>1160</v>
      </c>
      <c r="AC223" s="230" t="s">
        <v>1161</v>
      </c>
      <c r="AD223" s="228"/>
      <c r="AE223" s="228"/>
      <c r="AF223" s="228"/>
    </row>
    <row r="224" spans="28:32">
      <c r="AB224" s="229" t="s">
        <v>2558</v>
      </c>
      <c r="AC224" s="230" t="s">
        <v>2559</v>
      </c>
      <c r="AD224" s="228"/>
      <c r="AE224" s="228"/>
      <c r="AF224" s="228"/>
    </row>
    <row r="225" spans="28:32">
      <c r="AB225" s="229" t="s">
        <v>173</v>
      </c>
      <c r="AC225" s="230" t="s">
        <v>514</v>
      </c>
      <c r="AD225" s="228"/>
      <c r="AE225" s="228"/>
      <c r="AF225" s="228"/>
    </row>
    <row r="226" spans="28:32">
      <c r="AB226" s="229" t="s">
        <v>1105</v>
      </c>
      <c r="AC226" s="230" t="s">
        <v>1106</v>
      </c>
    </row>
    <row r="227" spans="28:32">
      <c r="AB227" s="229" t="s">
        <v>2046</v>
      </c>
      <c r="AC227" s="230" t="s">
        <v>2047</v>
      </c>
    </row>
    <row r="228" spans="28:32">
      <c r="AB228" s="229" t="s">
        <v>2048</v>
      </c>
      <c r="AC228" s="230" t="s">
        <v>2049</v>
      </c>
    </row>
    <row r="229" spans="28:32">
      <c r="AB229" s="229" t="s">
        <v>1434</v>
      </c>
      <c r="AC229" s="230" t="s">
        <v>1435</v>
      </c>
    </row>
    <row r="230" spans="28:32">
      <c r="AB230" s="229" t="s">
        <v>1721</v>
      </c>
      <c r="AC230" s="230" t="s">
        <v>1722</v>
      </c>
    </row>
    <row r="231" spans="28:32">
      <c r="AB231" s="229" t="s">
        <v>1761</v>
      </c>
      <c r="AC231" s="230" t="s">
        <v>1760</v>
      </c>
    </row>
    <row r="232" spans="28:32">
      <c r="AB232" s="229" t="s">
        <v>1554</v>
      </c>
      <c r="AC232" s="230" t="s">
        <v>1555</v>
      </c>
    </row>
    <row r="233" spans="28:32">
      <c r="AB233" s="229" t="s">
        <v>1821</v>
      </c>
      <c r="AC233" s="230" t="s">
        <v>1822</v>
      </c>
    </row>
    <row r="234" spans="28:32">
      <c r="AB234" s="229" t="s">
        <v>2064</v>
      </c>
      <c r="AC234" s="230" t="s">
        <v>2065</v>
      </c>
    </row>
    <row r="235" spans="28:32">
      <c r="AB235" s="229" t="s">
        <v>1550</v>
      </c>
      <c r="AC235" s="230" t="s">
        <v>1551</v>
      </c>
    </row>
    <row r="236" spans="28:32">
      <c r="AB236" s="229" t="s">
        <v>744</v>
      </c>
      <c r="AC236" s="230" t="s">
        <v>1165</v>
      </c>
    </row>
    <row r="237" spans="28:32">
      <c r="AB237" s="229" t="s">
        <v>445</v>
      </c>
      <c r="AC237" s="230" t="s">
        <v>186</v>
      </c>
    </row>
    <row r="238" spans="28:32">
      <c r="AB238" s="229" t="s">
        <v>1163</v>
      </c>
      <c r="AC238" s="230" t="s">
        <v>1164</v>
      </c>
    </row>
    <row r="239" spans="28:32">
      <c r="AB239" s="229" t="s">
        <v>515</v>
      </c>
      <c r="AC239" s="230" t="s">
        <v>191</v>
      </c>
    </row>
    <row r="240" spans="28:32">
      <c r="AB240" s="229" t="s">
        <v>1664</v>
      </c>
      <c r="AC240" s="230" t="s">
        <v>1663</v>
      </c>
    </row>
    <row r="241" spans="28:29">
      <c r="AB241" s="229" t="s">
        <v>443</v>
      </c>
      <c r="AC241" s="230" t="s">
        <v>24</v>
      </c>
    </row>
    <row r="242" spans="28:29">
      <c r="AB242" s="229" t="s">
        <v>1564</v>
      </c>
      <c r="AC242" s="230" t="s">
        <v>1565</v>
      </c>
    </row>
    <row r="243" spans="28:29">
      <c r="AB243" s="229" t="s">
        <v>516</v>
      </c>
      <c r="AC243" s="230" t="s">
        <v>517</v>
      </c>
    </row>
    <row r="244" spans="28:29">
      <c r="AB244" s="229" t="s">
        <v>518</v>
      </c>
      <c r="AC244" s="230" t="s">
        <v>519</v>
      </c>
    </row>
    <row r="245" spans="28:29">
      <c r="AB245" s="229" t="s">
        <v>520</v>
      </c>
      <c r="AC245" s="230" t="s">
        <v>521</v>
      </c>
    </row>
    <row r="246" spans="28:29">
      <c r="AB246" s="229" t="s">
        <v>1615</v>
      </c>
      <c r="AC246" s="230" t="s">
        <v>1616</v>
      </c>
    </row>
    <row r="247" spans="28:29">
      <c r="AB247" s="229" t="s">
        <v>1291</v>
      </c>
      <c r="AC247" s="230" t="s">
        <v>1292</v>
      </c>
    </row>
    <row r="248" spans="28:29">
      <c r="AB248" s="229" t="s">
        <v>1804</v>
      </c>
      <c r="AC248" s="230" t="s">
        <v>1805</v>
      </c>
    </row>
    <row r="249" spans="28:29">
      <c r="AB249" s="229" t="s">
        <v>522</v>
      </c>
      <c r="AC249" s="230" t="s">
        <v>523</v>
      </c>
    </row>
    <row r="250" spans="28:29">
      <c r="AB250" s="229" t="s">
        <v>524</v>
      </c>
      <c r="AC250" s="230" t="s">
        <v>525</v>
      </c>
    </row>
    <row r="251" spans="28:29">
      <c r="AB251" s="229" t="s">
        <v>800</v>
      </c>
      <c r="AC251" s="230" t="s">
        <v>801</v>
      </c>
    </row>
    <row r="252" spans="28:29">
      <c r="AB252" s="229" t="s">
        <v>1303</v>
      </c>
      <c r="AC252" s="230" t="s">
        <v>1304</v>
      </c>
    </row>
    <row r="253" spans="28:29">
      <c r="AB253" s="229" t="s">
        <v>1259</v>
      </c>
      <c r="AC253" s="230" t="s">
        <v>1260</v>
      </c>
    </row>
    <row r="254" spans="28:29">
      <c r="AB254" s="229" t="s">
        <v>2066</v>
      </c>
      <c r="AC254" s="230" t="s">
        <v>2067</v>
      </c>
    </row>
    <row r="255" spans="28:29">
      <c r="AB255" s="229" t="s">
        <v>1318</v>
      </c>
      <c r="AC255" s="230" t="s">
        <v>1319</v>
      </c>
    </row>
    <row r="256" spans="28:29">
      <c r="AB256" s="229" t="s">
        <v>526</v>
      </c>
      <c r="AC256" s="230" t="s">
        <v>570</v>
      </c>
    </row>
    <row r="257" spans="28:29">
      <c r="AB257" s="229" t="s">
        <v>1428</v>
      </c>
      <c r="AC257" s="230" t="s">
        <v>1429</v>
      </c>
    </row>
    <row r="258" spans="28:29">
      <c r="AB258" s="229" t="s">
        <v>527</v>
      </c>
      <c r="AC258" s="230" t="s">
        <v>528</v>
      </c>
    </row>
    <row r="259" spans="28:29">
      <c r="AB259" s="229" t="s">
        <v>1509</v>
      </c>
      <c r="AC259" s="230" t="s">
        <v>1510</v>
      </c>
    </row>
    <row r="260" spans="28:29">
      <c r="AB260" s="229" t="s">
        <v>571</v>
      </c>
      <c r="AC260" s="230" t="s">
        <v>529</v>
      </c>
    </row>
    <row r="261" spans="28:29">
      <c r="AB261" s="229" t="s">
        <v>530</v>
      </c>
      <c r="AC261" s="230" t="s">
        <v>531</v>
      </c>
    </row>
    <row r="262" spans="28:29">
      <c r="AB262" s="229" t="s">
        <v>1025</v>
      </c>
      <c r="AC262" s="230" t="s">
        <v>1026</v>
      </c>
    </row>
    <row r="263" spans="28:29">
      <c r="AB263" s="229" t="s">
        <v>532</v>
      </c>
      <c r="AC263" s="230" t="s">
        <v>572</v>
      </c>
    </row>
    <row r="264" spans="28:29">
      <c r="AB264" s="229" t="s">
        <v>1395</v>
      </c>
      <c r="AC264" s="230" t="s">
        <v>1396</v>
      </c>
    </row>
    <row r="265" spans="28:29">
      <c r="AB265" s="229" t="s">
        <v>1166</v>
      </c>
      <c r="AC265" s="230" t="s">
        <v>1167</v>
      </c>
    </row>
    <row r="266" spans="28:29">
      <c r="AB266" s="260" t="s">
        <v>1776</v>
      </c>
      <c r="AC266" s="260" t="s">
        <v>1777</v>
      </c>
    </row>
    <row r="267" spans="28:29">
      <c r="AB267" s="229" t="s">
        <v>1996</v>
      </c>
      <c r="AC267" s="230" t="s">
        <v>1997</v>
      </c>
    </row>
    <row r="268" spans="28:29">
      <c r="AB268" s="229" t="s">
        <v>533</v>
      </c>
      <c r="AC268" s="230" t="s">
        <v>534</v>
      </c>
    </row>
    <row r="269" spans="28:29">
      <c r="AB269" s="229" t="s">
        <v>586</v>
      </c>
      <c r="AC269" s="230" t="s">
        <v>587</v>
      </c>
    </row>
    <row r="270" spans="28:29">
      <c r="AB270" s="229" t="s">
        <v>1379</v>
      </c>
      <c r="AC270" s="230" t="s">
        <v>1380</v>
      </c>
    </row>
    <row r="271" spans="28:29">
      <c r="AB271" s="229" t="s">
        <v>573</v>
      </c>
      <c r="AC271" s="230" t="s">
        <v>574</v>
      </c>
    </row>
    <row r="272" spans="28:29">
      <c r="AB272" s="229" t="s">
        <v>1748</v>
      </c>
      <c r="AC272" s="230" t="s">
        <v>1749</v>
      </c>
    </row>
    <row r="273" spans="28:29">
      <c r="AB273" s="229" t="s">
        <v>535</v>
      </c>
      <c r="AC273" s="230" t="s">
        <v>536</v>
      </c>
    </row>
    <row r="274" spans="28:29">
      <c r="AB274" s="229" t="s">
        <v>1984</v>
      </c>
      <c r="AC274" s="230" t="s">
        <v>1985</v>
      </c>
    </row>
    <row r="275" spans="28:29">
      <c r="AB275" s="229" t="s">
        <v>1168</v>
      </c>
      <c r="AC275" s="230" t="s">
        <v>1169</v>
      </c>
    </row>
    <row r="276" spans="28:29">
      <c r="AB276" s="229" t="s">
        <v>202</v>
      </c>
      <c r="AC276" s="230" t="s">
        <v>25</v>
      </c>
    </row>
    <row r="277" spans="28:29">
      <c r="AB277" s="229" t="s">
        <v>537</v>
      </c>
      <c r="AC277" s="230" t="s">
        <v>538</v>
      </c>
    </row>
    <row r="278" spans="28:29">
      <c r="AB278" s="229" t="s">
        <v>539</v>
      </c>
      <c r="AC278" s="230" t="s">
        <v>575</v>
      </c>
    </row>
    <row r="279" spans="28:29">
      <c r="AB279" s="229" t="s">
        <v>540</v>
      </c>
      <c r="AC279" s="230" t="s">
        <v>576</v>
      </c>
    </row>
    <row r="280" spans="28:29">
      <c r="AB280" s="229" t="s">
        <v>1162</v>
      </c>
      <c r="AC280" s="230" t="s">
        <v>2473</v>
      </c>
    </row>
    <row r="281" spans="28:29">
      <c r="AB281" s="229" t="s">
        <v>541</v>
      </c>
      <c r="AC281" s="229" t="s">
        <v>577</v>
      </c>
    </row>
    <row r="282" spans="28:29">
      <c r="AB282" s="229" t="s">
        <v>1752</v>
      </c>
      <c r="AC282" s="229" t="s">
        <v>1753</v>
      </c>
    </row>
    <row r="283" spans="28:29">
      <c r="AB283" s="229" t="s">
        <v>442</v>
      </c>
      <c r="AC283" s="229" t="s">
        <v>21</v>
      </c>
    </row>
    <row r="284" spans="28:29">
      <c r="AB284" s="229" t="s">
        <v>542</v>
      </c>
      <c r="AC284" s="230" t="s">
        <v>578</v>
      </c>
    </row>
    <row r="285" spans="28:29">
      <c r="AB285" s="229" t="s">
        <v>1765</v>
      </c>
      <c r="AC285" s="230" t="s">
        <v>1764</v>
      </c>
    </row>
    <row r="286" spans="28:29">
      <c r="AB286" s="229" t="s">
        <v>543</v>
      </c>
      <c r="AC286" s="230" t="s">
        <v>544</v>
      </c>
    </row>
    <row r="287" spans="28:29">
      <c r="AB287" s="229" t="s">
        <v>1951</v>
      </c>
      <c r="AC287" s="230" t="s">
        <v>1376</v>
      </c>
    </row>
    <row r="288" spans="28:29">
      <c r="AB288" s="229" t="s">
        <v>1519</v>
      </c>
      <c r="AC288" s="230" t="s">
        <v>1520</v>
      </c>
    </row>
    <row r="289" spans="28:29">
      <c r="AB289" s="229" t="s">
        <v>1352</v>
      </c>
      <c r="AC289" s="230" t="s">
        <v>1353</v>
      </c>
    </row>
    <row r="290" spans="28:29">
      <c r="AB290" s="229" t="s">
        <v>1723</v>
      </c>
      <c r="AC290" s="230" t="s">
        <v>1724</v>
      </c>
    </row>
    <row r="291" spans="28:29">
      <c r="AB291" s="229" t="s">
        <v>210</v>
      </c>
      <c r="AC291" s="230" t="s">
        <v>1175</v>
      </c>
    </row>
    <row r="292" spans="28:29">
      <c r="AB292" s="229" t="s">
        <v>453</v>
      </c>
      <c r="AC292" s="230" t="s">
        <v>300</v>
      </c>
    </row>
    <row r="293" spans="28:29">
      <c r="AB293" s="229" t="s">
        <v>452</v>
      </c>
      <c r="AC293" s="230" t="s">
        <v>259</v>
      </c>
    </row>
    <row r="294" spans="28:29">
      <c r="AB294" s="229" t="s">
        <v>1780</v>
      </c>
      <c r="AC294" s="230" t="s">
        <v>1781</v>
      </c>
    </row>
    <row r="295" spans="28:29">
      <c r="AB295" s="229" t="s">
        <v>1084</v>
      </c>
      <c r="AC295" s="230" t="s">
        <v>1085</v>
      </c>
    </row>
    <row r="296" spans="28:29">
      <c r="AB296" s="229" t="s">
        <v>1269</v>
      </c>
      <c r="AC296" s="230" t="s">
        <v>1270</v>
      </c>
    </row>
    <row r="297" spans="28:29">
      <c r="AB297" s="229" t="s">
        <v>1413</v>
      </c>
      <c r="AC297" s="230" t="s">
        <v>1414</v>
      </c>
    </row>
    <row r="298" spans="28:29">
      <c r="AB298" s="229" t="s">
        <v>545</v>
      </c>
      <c r="AC298" s="230" t="s">
        <v>546</v>
      </c>
    </row>
    <row r="299" spans="28:29">
      <c r="AB299" s="229" t="s">
        <v>1538</v>
      </c>
      <c r="AC299" s="230" t="s">
        <v>1539</v>
      </c>
    </row>
    <row r="300" spans="28:29">
      <c r="AB300" s="229" t="s">
        <v>1952</v>
      </c>
      <c r="AC300" s="230" t="s">
        <v>1953</v>
      </c>
    </row>
    <row r="301" spans="28:29">
      <c r="AB301" s="229" t="s">
        <v>1119</v>
      </c>
      <c r="AC301" s="230" t="s">
        <v>1118</v>
      </c>
    </row>
    <row r="302" spans="28:29">
      <c r="AB302" s="229" t="s">
        <v>1525</v>
      </c>
      <c r="AC302" s="230" t="s">
        <v>1526</v>
      </c>
    </row>
    <row r="303" spans="28:29">
      <c r="AB303" s="229" t="s">
        <v>547</v>
      </c>
      <c r="AC303" s="230" t="s">
        <v>548</v>
      </c>
    </row>
    <row r="304" spans="28:29">
      <c r="AB304" s="229" t="s">
        <v>441</v>
      </c>
      <c r="AC304" s="230" t="s">
        <v>293</v>
      </c>
    </row>
    <row r="305" spans="28:29">
      <c r="AB305" s="229" t="s">
        <v>440</v>
      </c>
      <c r="AC305" s="230" t="s">
        <v>26</v>
      </c>
    </row>
    <row r="306" spans="28:29">
      <c r="AB306" s="229" t="s">
        <v>549</v>
      </c>
      <c r="AC306" s="230" t="s">
        <v>550</v>
      </c>
    </row>
    <row r="307" spans="28:29">
      <c r="AB307" s="229" t="s">
        <v>1170</v>
      </c>
      <c r="AC307" s="230" t="s">
        <v>1171</v>
      </c>
    </row>
    <row r="308" spans="28:29">
      <c r="AB308" s="229" t="s">
        <v>1364</v>
      </c>
      <c r="AC308" s="230" t="s">
        <v>1365</v>
      </c>
    </row>
    <row r="309" spans="28:29">
      <c r="AB309" s="229" t="s">
        <v>1203</v>
      </c>
      <c r="AC309" s="230" t="s">
        <v>1206</v>
      </c>
    </row>
    <row r="310" spans="28:29">
      <c r="AB310" s="229" t="s">
        <v>1574</v>
      </c>
      <c r="AC310" s="230" t="s">
        <v>1575</v>
      </c>
    </row>
    <row r="311" spans="28:29">
      <c r="AB311" s="229" t="s">
        <v>1521</v>
      </c>
      <c r="AC311" s="230" t="s">
        <v>1522</v>
      </c>
    </row>
    <row r="312" spans="28:29">
      <c r="AB312" s="229" t="s">
        <v>1347</v>
      </c>
      <c r="AC312" s="230" t="s">
        <v>1348</v>
      </c>
    </row>
    <row r="313" spans="28:29">
      <c r="AB313" s="229" t="s">
        <v>1327</v>
      </c>
      <c r="AC313" s="230" t="s">
        <v>1328</v>
      </c>
    </row>
    <row r="314" spans="28:29">
      <c r="AB314" s="229" t="s">
        <v>1566</v>
      </c>
      <c r="AC314" s="230" t="s">
        <v>1567</v>
      </c>
    </row>
    <row r="315" spans="28:29">
      <c r="AB315" s="229" t="s">
        <v>551</v>
      </c>
      <c r="AC315" s="230" t="s">
        <v>370</v>
      </c>
    </row>
    <row r="316" spans="28:29">
      <c r="AB316" s="229" t="s">
        <v>1746</v>
      </c>
      <c r="AC316" s="230" t="s">
        <v>1747</v>
      </c>
    </row>
    <row r="317" spans="28:29">
      <c r="AB317" s="229" t="s">
        <v>1218</v>
      </c>
      <c r="AC317" s="230" t="s">
        <v>1219</v>
      </c>
    </row>
    <row r="318" spans="28:29">
      <c r="AB318" s="229" t="s">
        <v>1440</v>
      </c>
      <c r="AC318" s="230" t="s">
        <v>1441</v>
      </c>
    </row>
    <row r="319" spans="28:29">
      <c r="AB319" s="229" t="s">
        <v>2541</v>
      </c>
      <c r="AC319" s="230" t="s">
        <v>2542</v>
      </c>
    </row>
    <row r="320" spans="28:29">
      <c r="AB320" s="229" t="s">
        <v>555</v>
      </c>
      <c r="AC320" s="230" t="s">
        <v>371</v>
      </c>
    </row>
    <row r="321" spans="28:29">
      <c r="AB321" s="229" t="s">
        <v>1778</v>
      </c>
      <c r="AC321" s="230" t="s">
        <v>1779</v>
      </c>
    </row>
    <row r="322" spans="28:29">
      <c r="AB322" s="229" t="s">
        <v>1807</v>
      </c>
      <c r="AC322" s="230" t="s">
        <v>1808</v>
      </c>
    </row>
    <row r="323" spans="28:29">
      <c r="AB323" s="229" t="s">
        <v>552</v>
      </c>
      <c r="AC323" s="230" t="s">
        <v>579</v>
      </c>
    </row>
    <row r="324" spans="28:29">
      <c r="AB324" s="229" t="s">
        <v>1725</v>
      </c>
      <c r="AC324" s="230" t="s">
        <v>1726</v>
      </c>
    </row>
    <row r="325" spans="28:29">
      <c r="AB325" s="229" t="s">
        <v>1528</v>
      </c>
      <c r="AC325" s="230" t="s">
        <v>1529</v>
      </c>
    </row>
    <row r="326" spans="28:29">
      <c r="AB326" s="229" t="s">
        <v>454</v>
      </c>
      <c r="AC326" s="230" t="s">
        <v>289</v>
      </c>
    </row>
    <row r="327" spans="28:29">
      <c r="AB327" s="229" t="s">
        <v>1172</v>
      </c>
      <c r="AC327" s="230" t="s">
        <v>1173</v>
      </c>
    </row>
    <row r="328" spans="28:29">
      <c r="AB328" s="229" t="s">
        <v>553</v>
      </c>
      <c r="AC328" s="230" t="s">
        <v>554</v>
      </c>
    </row>
    <row r="329" spans="28:29">
      <c r="AB329" s="229" t="s">
        <v>1204</v>
      </c>
      <c r="AC329" s="230" t="s">
        <v>1205</v>
      </c>
    </row>
    <row r="330" spans="28:29">
      <c r="AB330" s="229" t="s">
        <v>553</v>
      </c>
      <c r="AC330" s="230" t="s">
        <v>554</v>
      </c>
    </row>
    <row r="331" spans="28:29">
      <c r="AB331" s="229" t="s">
        <v>1204</v>
      </c>
      <c r="AC331" s="230" t="s">
        <v>1205</v>
      </c>
    </row>
    <row r="332" spans="28:29">
      <c r="AB332" s="229" t="s">
        <v>1542</v>
      </c>
      <c r="AC332" s="230" t="s">
        <v>1543</v>
      </c>
    </row>
    <row r="333" spans="28:29">
      <c r="AB333" s="229" t="s">
        <v>1333</v>
      </c>
      <c r="AC333"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topLeftCell="A113" workbookViewId="0">
      <selection activeCell="B129" sqref="B129"/>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5">
      <c r="B113" s="259" t="s">
        <v>1919</v>
      </c>
      <c r="D113" s="262"/>
    </row>
    <row r="114" spans="1:5">
      <c r="B114" s="259" t="s">
        <v>2130</v>
      </c>
      <c r="D114" s="262"/>
    </row>
    <row r="115" spans="1:5">
      <c r="B115" s="259" t="s">
        <v>2131</v>
      </c>
      <c r="D115" s="262"/>
    </row>
    <row r="116" spans="1:5">
      <c r="B116" s="259" t="s">
        <v>1920</v>
      </c>
      <c r="D116" s="262"/>
    </row>
    <row r="117" spans="1:5">
      <c r="B117" s="259" t="s">
        <v>2511</v>
      </c>
      <c r="D117" s="262"/>
    </row>
    <row r="118" spans="1:5">
      <c r="B118" s="259" t="s">
        <v>2134</v>
      </c>
      <c r="D118" s="262"/>
    </row>
    <row r="119" spans="1:5">
      <c r="B119" s="259" t="s">
        <v>1921</v>
      </c>
      <c r="D119" s="262"/>
    </row>
    <row r="120" spans="1:5">
      <c r="B120" s="259" t="s">
        <v>2512</v>
      </c>
      <c r="D120" s="262"/>
    </row>
    <row r="121" spans="1:5">
      <c r="A121" s="259" t="s">
        <v>8</v>
      </c>
      <c r="B121" s="262"/>
      <c r="D121" s="262"/>
    </row>
    <row r="122" spans="1:5">
      <c r="B122" s="250" t="s">
        <v>1834</v>
      </c>
      <c r="D122" s="262"/>
    </row>
    <row r="123" spans="1:5">
      <c r="B123" s="250" t="s">
        <v>1836</v>
      </c>
      <c r="D123" s="262"/>
    </row>
    <row r="124" spans="1:5">
      <c r="B124" s="250" t="s">
        <v>1837</v>
      </c>
      <c r="D124" s="262"/>
    </row>
    <row r="125" spans="1:5">
      <c r="B125" s="250" t="s">
        <v>2560</v>
      </c>
      <c r="D125" s="262"/>
    </row>
    <row r="126" spans="1:5">
      <c r="B126" s="250" t="s">
        <v>1838</v>
      </c>
      <c r="D126" s="262"/>
    </row>
    <row r="127" spans="1:5">
      <c r="B127" s="250" t="s">
        <v>1839</v>
      </c>
      <c r="D127" s="262"/>
    </row>
    <row r="128" spans="1:5">
      <c r="B128" s="250" t="s">
        <v>1840</v>
      </c>
      <c r="D128" s="262"/>
      <c r="E128" s="118"/>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1" t="s">
        <v>2523</v>
      </c>
      <c r="B5" s="271"/>
      <c r="C5" s="271"/>
      <c r="D5" s="267" t="s">
        <v>2524</v>
      </c>
      <c r="E5" s="93"/>
      <c r="F5" s="93"/>
      <c r="G5" s="93"/>
      <c r="H5" s="93"/>
      <c r="I5" s="93"/>
      <c r="J5" s="93"/>
      <c r="K5" s="213"/>
      <c r="L5" s="213"/>
      <c r="M5" s="213"/>
      <c r="N5" s="213"/>
      <c r="O5" s="213"/>
      <c r="P5" s="213"/>
      <c r="Q5" s="213"/>
      <c r="R5" s="213"/>
      <c r="S5" s="213"/>
      <c r="T5" s="213"/>
      <c r="V5" s="272" t="s">
        <v>961</v>
      </c>
      <c r="W5" s="273"/>
      <c r="X5" s="273"/>
      <c r="Y5" s="273"/>
      <c r="Z5" s="273"/>
      <c r="AA5" s="272" t="s">
        <v>1013</v>
      </c>
      <c r="AB5" s="273"/>
      <c r="AC5" s="273"/>
      <c r="AD5" s="273"/>
      <c r="AE5" s="273"/>
      <c r="AF5" s="272" t="s">
        <v>1014</v>
      </c>
      <c r="AG5" s="273"/>
      <c r="AH5" s="273"/>
      <c r="AI5" s="273"/>
      <c r="AJ5" s="273"/>
      <c r="AK5" s="272" t="s">
        <v>1015</v>
      </c>
      <c r="AL5" s="273"/>
      <c r="AM5" s="273"/>
      <c r="AN5" s="273"/>
      <c r="AO5" s="273"/>
      <c r="AP5" s="272" t="s">
        <v>1016</v>
      </c>
      <c r="AQ5" s="273"/>
      <c r="AR5" s="273"/>
      <c r="AS5" s="273"/>
      <c r="AT5" s="273"/>
      <c r="AU5" s="272" t="s">
        <v>1017</v>
      </c>
      <c r="AV5" s="273"/>
      <c r="AW5" s="273"/>
      <c r="AX5" s="273"/>
      <c r="AY5" s="273"/>
      <c r="AZ5" s="272" t="s">
        <v>1018</v>
      </c>
      <c r="BA5" s="273"/>
      <c r="BB5" s="273"/>
      <c r="BC5" s="273"/>
      <c r="BD5" s="273"/>
      <c r="BE5" s="272" t="s">
        <v>1019</v>
      </c>
      <c r="BF5" s="273"/>
      <c r="BG5" s="273"/>
      <c r="BH5" s="273"/>
      <c r="BI5" s="273"/>
      <c r="BJ5" s="272" t="s">
        <v>1020</v>
      </c>
      <c r="BK5" s="273"/>
      <c r="BL5" s="273"/>
      <c r="BM5" s="273"/>
      <c r="BN5" s="273"/>
      <c r="BO5" s="272" t="s">
        <v>1021</v>
      </c>
      <c r="BP5" s="273"/>
      <c r="BQ5" s="273"/>
      <c r="BR5" s="273"/>
      <c r="BS5" s="273"/>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AB18" sqref="AB1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1479</v>
      </c>
      <c r="D2" s="64" t="s">
        <v>202</v>
      </c>
      <c r="E2" s="65" t="s">
        <v>34</v>
      </c>
      <c r="F2" s="64" t="s">
        <v>327</v>
      </c>
      <c r="G2" s="4">
        <v>43157</v>
      </c>
      <c r="H2" s="64" t="s">
        <v>2561</v>
      </c>
      <c r="I2" s="95" t="str">
        <f>IF(C2="-","",VLOOKUP(C2,CouponBondIssuersTable,2,0))</f>
        <v>RESB</v>
      </c>
      <c r="J2" s="95" t="str">
        <f>IF(D2="-","",IFERROR(VLOOKUP(D2,CouponLeadManagersTable,2,0),""))</f>
        <v>SWB</v>
      </c>
      <c r="K2" s="95" t="str">
        <f>IF(D2="-","",IFERROR(VLOOKUP(D2,CouponLeadManagersTable,3,0),""))</f>
        <v>ST</v>
      </c>
      <c r="L2" s="64" t="s">
        <v>2471</v>
      </c>
      <c r="M2" s="261"/>
      <c r="N2" s="66"/>
      <c r="O2" s="99"/>
      <c r="P2" s="79"/>
      <c r="R2" s="55"/>
      <c r="V2" s="79"/>
    </row>
    <row r="3" spans="1:30" ht="13.8">
      <c r="A3" s="66"/>
      <c r="B3" s="66"/>
      <c r="C3" s="66"/>
      <c r="D3" s="66"/>
      <c r="E3" s="66"/>
      <c r="F3" s="66"/>
      <c r="G3" s="68"/>
      <c r="H3" s="268"/>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2562</v>
      </c>
      <c r="B7" s="83" t="s">
        <v>2563</v>
      </c>
      <c r="C7" s="64">
        <v>7</v>
      </c>
      <c r="D7" s="64" t="s">
        <v>2564</v>
      </c>
      <c r="E7" s="64" t="s">
        <v>2566</v>
      </c>
      <c r="F7" s="64" t="s">
        <v>2565</v>
      </c>
      <c r="G7" s="65">
        <v>1000000</v>
      </c>
      <c r="H7" s="64" t="s">
        <v>34</v>
      </c>
      <c r="I7" s="64" t="s">
        <v>401</v>
      </c>
      <c r="J7" s="64" t="s">
        <v>1094</v>
      </c>
      <c r="K7" s="84">
        <v>1.35</v>
      </c>
      <c r="L7" s="64">
        <v>4</v>
      </c>
      <c r="M7" s="4">
        <v>43251</v>
      </c>
      <c r="N7" s="4">
        <v>44074</v>
      </c>
      <c r="O7" s="4" t="s">
        <v>1091</v>
      </c>
      <c r="P7" s="51" t="s">
        <v>405</v>
      </c>
      <c r="Q7" s="65">
        <v>600000000</v>
      </c>
      <c r="R7" s="4">
        <v>43157</v>
      </c>
      <c r="S7" s="4">
        <f>IF(R7&lt;&gt;"",R7,"")</f>
        <v>43157</v>
      </c>
      <c r="T7" s="4">
        <v>44074</v>
      </c>
      <c r="U7" s="4">
        <v>44063</v>
      </c>
      <c r="V7" s="85" t="s">
        <v>2567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4">
        <v>40858</v>
      </c>
      <c r="C1" s="275"/>
      <c r="D1" s="276"/>
      <c r="F1" s="9" t="s">
        <v>306</v>
      </c>
    </row>
    <row r="2" spans="1:21">
      <c r="A2" s="10" t="s">
        <v>307</v>
      </c>
      <c r="B2" s="277" t="s">
        <v>329</v>
      </c>
      <c r="C2" s="278"/>
      <c r="D2" s="27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2018-02-23T09:47:18Z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