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6896" windowHeight="59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<sst xmlns="http://schemas.openxmlformats.org/spreadsheetml/2006/main" count="4033" uniqueCount="2601">
  <si>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</si>
  <si>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</si>
  <si>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</si>
  <si>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</si>
  <si>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</si>
  <si>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</si>
  <si>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</si>
  <si>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</si>
  <si>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</si>
  <si>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</si>
  <si>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</si>
  <si>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</si>
  <si>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</si>
  <si>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</si>
  <si>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</si>
  <si>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</si>
  <si>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</si>
  <si>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</si>
  <si>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</si>
  <si>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</si>
  <si>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</si>
  <si>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</si>
  <si>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</si>
  <si>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</si>
  <si>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</si>
  <si>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</si>
  <si>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</si>
  <si>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</si>
  <si>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</si>
  <si>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</si>
  <si>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</si>
  <si>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</si>
  <si>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</si>
  <si>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</si>
  <si>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</si>
  <si>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</si>
  <si>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</si>
  <si>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</si>
  <si>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</si>
  <si>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</si>
  <si>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</si>
  <si>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</si>
  <si>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</si>
  <si>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</si>
  <si>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</si>
  <si>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</si>
  <si>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</si>
  <si>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</si>
  <si>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</si>
  <si>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</si>
  <si>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</si>
  <si>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</si>
  <si>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</si>
  <si>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</si>
  <si>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</si>
  <si>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</si>
  <si>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</si>
  <si>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</si>
  <si>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</si>
  <si>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</si>
  <si>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</si>
  <si>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</si>
  <si>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</si>
  <si>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</si>
  <si>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</si>
  <si>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</si>
  <si>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</si>
  <si>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</si>
  <si>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</si>
  <si>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</si>
  <si>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</si>
  <si>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</si>
  <si>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</si>
  <si>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</si>
  <si>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</si>
  <si>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</si>
  <si>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</si>
  <si>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</si>
  <si>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</si>
  <si>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</si>
  <si>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</si>
  <si>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</si>
  <si>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</si>
  <si>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</si>
  <si>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</si>
  <si>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</si>
  <si>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</si>
  <si>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</si>
  <si>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</si>
  <si>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</si>
  <si>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</si>
  <si>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</si>
  <si>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</si>
  <si>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</si>
  <si>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</si>
  <si>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</si>
  <si>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</si>
  <si>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</si>
  <si>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</si>
  <si>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</si>
  <si>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</si>
  <si>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</si>
  <si>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</si>
  <si>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</si>
  <si>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</si>
  <si>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</si>
  <si>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</si>
  <si>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</si>
  <si>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</si>
  <si>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</si>
  <si>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</si>
  <si>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</si>
  <si>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</si>
  <si>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</si>
  <si>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</si>
  <si>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</si>
  <si>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</si>
  <si>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</si>
  <si>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</si>
  <si>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</si>
  <si>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</si>
  <si>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</si>
  <si>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</si>
  <si>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</si>
  <si>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</si>
  <si>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</si>
  <si>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</si>
  <si>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</si>
  <si>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</si>
  <si>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</si>
  <si>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</si>
  <si>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</si>
  <si>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</si>
  <si>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</si>
  <si>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</si>
  <si>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</si>
  <si>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</si>
  <si>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</si>
  <si>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</si>
  <si>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</si>
  <si>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</si>
  <si>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</si>
  <si>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</si>
  <si>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</si>
  <si>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</si>
  <si>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</si>
  <si>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</si>
  <si>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</si>
  <si>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</si>
  <si>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</si>
  <si>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</si>
  <si>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</si>
  <si>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</si>
  <si>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</si>
  <si>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</si>
  <si>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</si>
  <si>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</si>
  <si>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</si>
  <si>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</si>
  <si>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</si>
  <si>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</si>
  <si>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</si>
  <si>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</si>
  <si>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</si>
  <si>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</si>
  <si>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</si>
  <si>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</si>
  <si>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</si>
  <si>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</si>
  <si>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</si>
  <si>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</si>
  <si>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</si>
  <si>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</si>
  <si>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</si>
  <si>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</si>
  <si>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</si>
  <si>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</si>
  <si>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</si>
  <si>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</si>
  <si>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</si>
  <si>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</si>
  <si>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</si>
  <si>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</si>
  <si>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</si>
  <si>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</si>
  <si>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</si>
  <si>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</si>
  <si>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</si>
  <si>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</si>
  <si>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</si>
  <si>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</si>
  <si>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</si>
  <si>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</si>
  <si>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</si>
  <si>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</si>
  <si>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</si>
  <si>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</si>
  <si>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</si>
  <si>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</si>
  <si>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</si>
  <si>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</si>
  <si>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</si>
  <si>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</si>
  <si>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</si>
  <si>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</si>
  <si>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</si>
  <si>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</si>
  <si>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</si>
  <si>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</si>
  <si>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</si>
  <si>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</si>
  <si>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</si>
  <si>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</si>
  <si>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</si>
  <si>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</si>
  <si>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</si>
  <si>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</si>
  <si>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</si>
  <si>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</si>
  <si>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</si>
  <si>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</si>
  <si>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</si>
  <si>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</si>
  <si>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</si>
  <si>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</si>
  <si>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</si>
  <si>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</si>
  <si>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</si>
  <si>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</si>
  <si>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</si>
  <si>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</si>
  <si>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</si>
  <si>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</si>
  <si>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</si>
  <si>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</si>
  <si>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</si>
  <si>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</si>
  <si>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</si>
  <si>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</si>
  <si>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</si>
  <si>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</si>
  <si>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</si>
  <si>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</si>
  <si>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</si>
  <si>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</si>
  <si>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</si>
  <si>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</si>
  <si>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</si>
  <si>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</si>
  <si>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</si>
  <si>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</si>
  <si>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</si>
  <si>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</si>
  <si>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</si>
  <si>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</si>
  <si>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</si>
  <si>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</si>
  <si>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</si>
  <si>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</si>
  <si>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</si>
  <si>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</si>
  <si>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</si>
  <si>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</si>
  <si>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</si>
  <si>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</si>
  <si>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</si>
  <si>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</si>
  <si>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</si>
  <si>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</si>
  <si>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</si>
  <si>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</si>
  <si>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</si>
  <si>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</si>
  <si>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</si>
  <si>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</si>
  <si>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</si>
  <si>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</si>
  <si>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</si>
  <si>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</si>
  <si>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</si>
  <si>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</si>
  <si>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</si>
  <si>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</si>
  <si>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</si>
  <si>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</si>
  <si>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</si>
  <si>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</si>
  <si>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</si>
  <si>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</si>
  <si>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</si>
  <si>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</si>
  <si>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</si>
  <si>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</si>
  <si>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</si>
  <si>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</si>
  <si>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</si>
  <si>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</si>
  <si>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</si>
  <si>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</si>
  <si>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</si>
  <si>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</si>
  <si>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</si>
  <si>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</si>
  <si>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</si>
  <si>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</si>
  <si>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</si>
  <si>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</si>
  <si>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</si>
  <si>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</si>
  <si>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</si>
  <si>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</si>
  <si>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</si>
  <si>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</si>
  <si>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</si>
  <si>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</si>
  <si>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</si>
  <si>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</si>
  <si>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</si>
  <si>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</si>
  <si>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</si>
  <si>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</si>
  <si>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</si>
  <si>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</si>
  <si>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</si>
  <si>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</si>
  <si>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</si>
  <si>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</si>
  <si>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</si>
  <si>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</si>
  <si>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</si>
  <si>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</si>
  <si>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</si>
  <si>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</si>
  <si>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</si>
  <si>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</si>
  <si>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</si>
  <si>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</si>
  <si>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</si>
  <si>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</si>
  <si>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</si>
  <si>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</si>
  <si>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</si>
  <si>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</si>
  <si>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</si>
  <si>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</si>
  <si>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</si>
  <si>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</si>
  <si>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</si>
  <si>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</si>
  <si>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</si>
  <si>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</si>
  <si>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</si>
  <si>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</si>
  <si>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</si>
  <si>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</si>
  <si>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</si>
  <si>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</si>
  <si>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</si>
  <si>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</si>
  <si>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</si>
  <si>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</si>
  <si>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</si>
  <si>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</si>
  <si>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</si>
  <si>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</si>
  <si>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</si>
  <si>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</si>
  <si>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</si>
  <si>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</si>
  <si>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</si>
  <si>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</si>
  <si>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</si>
  <si>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</si>
  <si>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</si>
  <si>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</si>
  <si>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</si>
  <si>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</si>
  <si>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</si>
  <si>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</si>
  <si>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</si>
  <si>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</si>
  <si>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</si>
  <si>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</si>
  <si>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</si>
  <si>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</si>
  <si>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</si>
  <si>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</si>
  <si>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</si>
  <si>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</si>
  <si>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</si>
  <si>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</si>
  <si>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</si>
  <si>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</si>
  <si>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</si>
  <si>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</si>
  <si>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</si>
  <si>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</si>
  <si>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</si>
  <si>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</si>
  <si>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</si>
  <si>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</si>
  <si>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</si>
  <si>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</si>
  <si>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</si>
  <si>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</si>
  <si>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</si>
  <si>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</si>
  <si>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</si>
  <si>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</si>
  <si>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</si>
  <si>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</si>
  <si>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</si>
  <si>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</si>
  <si>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</si>
  <si>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</si>
  <si>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</si>
  <si>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</si>
  <si>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</si>
  <si>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</si>
  <si>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</si>
  <si>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</si>
  <si>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</si>
  <si>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</si>
  <si>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</si>
  <si>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</si>
  <si>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</si>
  <si>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</si>
  <si>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</si>
  <si>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</si>
  <si>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</si>
  <si>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</si>
  <si>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</si>
  <si>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</si>
  <si>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</si>
  <si>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</si>
  <si>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</si>
  <si>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</si>
  <si>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</si>
  <si>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</si>
  <si>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</si>
  <si>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</si>
  <si>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</si>
  <si>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</si>
  <si>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</si>
  <si>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</si>
  <si>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</si>
  <si>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</si>
  <si>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</si>
  <si>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</si>
  <si>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</si>
  <si>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</si>
  <si>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</si>
  <si>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</si>
  <si>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</si>
  <si>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</si>
  <si>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</si>
  <si>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</si>
  <si>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</si>
  <si>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</si>
  <si>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</si>
  <si>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</si>
  <si>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</si>
  <si>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</si>
  <si>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</si>
  <si>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</si>
  <si>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</si>
  <si>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</si>
  <si>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</si>
  <si>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</si>
  <si>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</si>
  <si>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</si>
  <si>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</si>
  <si>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</si>
  <si>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</si>
  <si>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</si>
  <si>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</si>
  <si>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</si>
  <si>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</si>
  <si>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</si>
  <si>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</si>
  <si>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</si>
  <si>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</si>
  <si>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</si>
  <si>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</si>
  <si>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</si>
  <si>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</si>
  <si>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</si>
  <si>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</si>
  <si>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</si>
  <si>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</si>
  <si>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</si>
  <si>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</si>
  <si>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</si>
  <si>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</si>
  <si>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</si>
  <si>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</si>
  <si>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</si>
  <si>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</si>
  <si>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</si>
  <si>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</si>
  <si>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</si>
  <si>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</si>
  <si>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</si>
  <si>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</si>
  <si>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</si>
  <si>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</si>
  <si>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</si>
  <si>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</si>
  <si>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</si>
  <si>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</si>
  <si>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</si>
  <si>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</si>
  <si>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</si>
  <si>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</si>
  <si>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</si>
  <si>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</si>
  <si>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</si>
  <si>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</si>
  <si>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</si>
  <si>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</si>
  <si>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</si>
  <si>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</si>
  <si>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</si>
  <si>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</si>
  <si>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</si>
  <si>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</si>
  <si>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</si>
  <si>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</si>
  <si>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</si>
  <si>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</si>
  <si>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</si>
  <si>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</si>
  <si>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</si>
  <si>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</si>
  <si>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</si>
  <si>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</si>
  <si>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</si>
  <si>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</si>
  <si>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</si>
  <si>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</si>
  <si>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</si>
  <si>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</si>
  <si>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</si>
  <si>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</si>
  <si>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</si>
  <si>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</si>
  <si>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</si>
  <si>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</si>
  <si>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</si>
  <si>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</si>
  <si>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</si>
  <si>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</si>
  <si>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</si>
  <si>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</si>
  <si>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</si>
  <si>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</si>
  <si>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</si>
  <si>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</si>
  <si>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</si>
  <si>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</si>
  <si>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</si>
  <si>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</si>
  <si>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</si>
  <si>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</si>
  <si>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</si>
  <si>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</si>
  <si>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</si>
  <si>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</si>
  <si>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</si>
  <si>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</si>
  <si>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</si>
  <si>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</si>
  <si>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</si>
  <si>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</si>
  <si>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</si>
  <si>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</si>
  <si>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</si>
  <si>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</si>
  <si>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</si>
  <si>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</si>
  <si>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</si>
  <si>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</si>
  <si>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</si>
  <si>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</si>
  <si>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</si>
  <si>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</si>
  <si>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</si>
  <si>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</si>
  <si>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</si>
  <si>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</si>
  <si>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</si>
  <si>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</si>
  <si>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</si>
  <si>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</si>
  <si>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</si>
  <si>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</si>
  <si>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</si>
  <si>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</si>
  <si>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</si>
  <si>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</si>
  <si>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</si>
  <si>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</si>
  <si>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</si>
  <si>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</si>
  <si>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</si>
  <si>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</si>
  <si>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</si>
  <si>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</si>
  <si>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</si>
  <si>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</si>
  <si>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</si>
  <si>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</si>
  <si>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</si>
  <si>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</si>
  <si>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</si>
  <si>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</si>
  <si>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</si>
  <si>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</si>
  <si>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</si>
  <si>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</si>
  <si>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</si>
  <si>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</si>
  <si>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</si>
  <si>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</si>
  <si>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</si>
  <si>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</si>
  <si>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</si>
  <si>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</si>
  <si>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</si>
  <si>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</si>
  <si>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</si>
  <si>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</si>
  <si>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</si>
  <si>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</si>
  <si>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</si>
  <si>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</si>
  <si>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</si>
  <si>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</si>
  <si>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</si>
  <si>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</si>
  <si>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</si>
  <si>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</si>
  <si>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</si>
  <si>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</si>
  <si>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</si>
  <si>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</si>
  <si>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</si>
  <si>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</si>
  <si>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</si>
  <si>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</si>
  <si>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</si>
  <si>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</si>
  <si>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</si>
  <si>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</si>
  <si>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</si>
  <si>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</si>
  <si>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</si>
  <si>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</si>
  <si>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</si>
  <si>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</si>
  <si>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</si>
  <si>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</si>
  <si>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</si>
  <si>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</si>
  <si>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</si>
  <si>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</si>
  <si>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</si>
  <si>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</si>
  <si>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</si>
  <si>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</si>
  <si>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</si>
  <si>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</si>
  <si>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</si>
  <si>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</si>
  <si>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</si>
  <si>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</si>
  <si>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</si>
  <si>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</si>
  <si>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</si>
  <si>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</si>
  <si>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</si>
  <si>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</si>
  <si>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</si>
  <si>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</si>
  <si>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</si>
  <si>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</si>
  <si>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</si>
  <si>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</si>
  <si>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</si>
  <si>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</si>
  <si>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</si>
  <si>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</si>
  <si>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</si>
  <si>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</si>
  <si>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</si>
  <si>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</si>
  <si>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</si>
  <si>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</si>
  <si>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</si>
  <si>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</si>
  <si>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</si>
  <si>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</si>
  <si>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</si>
  <si>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</si>
  <si>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</si>
  <si>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</si>
  <si>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</si>
  <si>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</si>
  <si>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</si>
  <si>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</si>
  <si>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</si>
  <si>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</si>
  <si>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</si>
  <si>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</si>
  <si>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</si>
  <si>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</si>
  <si>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</si>
  <si>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</si>
  <si>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</si>
  <si>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</si>
  <si>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</si>
  <si>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</si>
  <si>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</si>
  <si>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</si>
  <si>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</si>
  <si>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</si>
  <si>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</si>
  <si>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</si>
  <si>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</si>
  <si>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</si>
  <si>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</si>
  <si>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</si>
  <si>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</si>
  <si>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</si>
  <si>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</si>
  <si>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</si>
  <si>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</si>
  <si>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</si>
  <si>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</si>
  <si>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</si>
  <si>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</si>
  <si>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</si>
  <si>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</si>
  <si>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</si>
  <si>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</si>
  <si>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</si>
  <si>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</si>
  <si>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</si>
  <si>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</si>
  <si>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</si>
  <si>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</si>
  <si>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</si>
  <si>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</si>
  <si>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</si>
  <si>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</si>
  <si>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</si>
  <si>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</si>
  <si>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</si>
  <si>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</si>
  <si>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</si>
  <si>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</si>
  <si>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</si>
  <si>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</si>
  <si>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</si>
  <si>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</si>
  <si>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</si>
  <si>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</si>
  <si>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</si>
  <si>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</si>
  <si>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</si>
  <si>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</si>
  <si>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</si>
  <si>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</si>
  <si>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</si>
  <si>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</si>
  <si>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</si>
  <si>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</si>
  <si>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</si>
  <si>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</si>
  <si>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</si>
  <si>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</si>
  <si>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</si>
  <si>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</si>
  <si>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</si>
  <si>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</si>
  <si>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</si>
  <si>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</si>
  <si>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</si>
  <si>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</si>
  <si>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</si>
  <si>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</si>
  <si>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</si>
  <si>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</si>
  <si>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</si>
  <si>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</si>
  <si>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</si>
  <si>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</si>
  <si>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</si>
  <si>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</si>
  <si>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</si>
  <si>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</si>
  <si>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</si>
  <si>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</si>
  <si>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</si>
  <si>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</si>
  <si>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</si>
  <si>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</si>
  <si>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</si>
  <si>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</si>
  <si>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</si>
  <si>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</si>
  <si>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</si>
  <si>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</si>
  <si>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</si>
  <si>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</si>
  <si>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</si>
  <si>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</si>
  <si>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</si>
  <si>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</si>
  <si>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</si>
  <si>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</si>
  <si>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</si>
  <si>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</si>
  <si>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</si>
  <si>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</si>
  <si>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</si>
  <si>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</si>
  <si>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</si>
  <si>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</si>
  <si>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</si>
  <si>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</si>
  <si>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</si>
  <si>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</si>
  <si>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</si>
  <si>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</si>
  <si>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</si>
  <si>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</si>
  <si>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</si>
  <si>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</si>
  <si>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</si>
  <si>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</si>
  <si>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</si>
  <si>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</si>
  <si>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</si>
  <si>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</si>
  <si>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</si>
  <si>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</si>
  <si>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</si>
  <si>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</si>
  <si>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</si>
  <si>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</si>
  <si>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</si>
  <si>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</si>
  <si>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</si>
  <si>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</si>
  <si>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</si>
  <si>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</si>
  <si>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</si>
  <si>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</si>
  <si>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</si>
  <si>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</si>
  <si>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</si>
  <si>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</si>
  <si>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</si>
  <si>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</si>
  <si>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</si>
  <si>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</si>
  <si>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</si>
  <si>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</si>
  <si>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</si>
  <si>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</si>
  <si>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</si>
  <si>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</si>
  <si>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</si>
  <si>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</si>
  <si>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</si>
  <si>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</si>
  <si>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</si>
  <si>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</si>
  <si>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</si>
  <si>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</si>
  <si>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</si>
  <si>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</si>
  <si>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</si>
  <si>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</si>
  <si>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</si>
  <si>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</si>
  <si>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</si>
  <si>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</si>
  <si>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</si>
  <si>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</si>
  <si>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</si>
  <si>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</si>
  <si>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</si>
  <si>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</si>
  <si>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</si>
  <si>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</si>
  <si>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</si>
  <si>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</si>
  <si>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</si>
  <si>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</si>
  <si>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</si>
  <si>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</si>
  <si>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</si>
  <si>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</si>
  <si>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</si>
  <si>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</si>
  <si>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</si>
  <si>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</si>
  <si>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</si>
  <si>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</si>
  <si>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</si>
  <si>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</si>
  <si>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</si>
  <si>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</si>
  <si>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</si>
  <si>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</si>
  <si>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</si>
  <si>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</si>
  <si>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</si>
  <si>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</si>
  <si>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</si>
  <si>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</si>
  <si>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</si>
  <si>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</si>
  <si>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</si>
  <si>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</si>
  <si>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</si>
  <si>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</si>
  <si>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</si>
  <si>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</si>
  <si>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</si>
  <si>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</si>
  <si>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</si>
  <si>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</si>
  <si>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</si>
  <si>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</si>
  <si>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</si>
  <si>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</si>
  <si>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</si>
  <si>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</si>
  <si>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</si>
  <si>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</si>
  <si>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</si>
  <si>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</si>
  <si>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</si>
  <si>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</si>
  <si>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</si>
  <si>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</si>
  <si>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</si>
  <si>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</si>
  <si>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</si>
  <si>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</si>
  <si>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</si>
  <si>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</si>
  <si>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</si>
  <si>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</si>
  <si>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</si>
  <si>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</si>
  <si>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</si>
  <si>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</si>
  <si>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</si>
  <si>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</si>
  <si>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</si>
  <si>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</si>
  <si>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</si>
  <si>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</si>
  <si>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</si>
  <si>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</si>
  <si>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</si>
  <si>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</si>
  <si>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</si>
  <si>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</si>
  <si>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</si>
  <si>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</si>
  <si>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</si>
  <si>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</si>
  <si>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</si>
  <si>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</si>
  <si>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</si>
  <si>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</si>
  <si>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</si>
  <si>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</si>
  <si>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</si>
  <si>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</si>
  <si>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</si>
  <si>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</si>
  <si>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</si>
  <si>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</si>
  <si>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</si>
  <si>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</si>
  <si>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</si>
  <si>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</si>
  <si>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</si>
  <si>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</si>
  <si>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</si>
  <si>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</si>
  <si>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</si>
  <si>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</si>
  <si>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</si>
  <si>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</si>
  <si>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</si>
  <si>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</si>
  <si>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</si>
  <si>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</si>
  <si>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</si>
  <si>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</si>
  <si>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</si>
  <si>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</si>
  <si>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</si>
  <si>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</si>
  <si>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</si>
  <si>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</si>
  <si>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</si>
  <si>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</si>
  <si>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</si>
  <si>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</si>
  <si>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</si>
  <si>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</si>
  <si>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</si>
  <si>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</si>
  <si>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</si>
  <si>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</si>
  <si>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</si>
  <si>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</si>
  <si>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</si>
  <si>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</si>
  <si>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</si>
  <si>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</si>
  <si>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</si>
  <si>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</si>
  <si>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</si>
  <si>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</si>
  <si>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</si>
  <si>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</si>
  <si>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</si>
  <si>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</si>
  <si>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</si>
  <si>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</si>
  <si>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</si>
  <si>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</si>
  <si>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</si>
  <si>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</si>
  <si>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</si>
  <si>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</si>
  <si>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</si>
  <si>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</si>
  <si>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</si>
  <si>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</si>
  <si>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</si>
  <si>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</si>
  <si>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</si>
  <si>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</si>
  <si>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</si>
  <si>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</si>
  <si>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</si>
  <si>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</si>
  <si>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</si>
  <si>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</si>
  <si>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</si>
  <si>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</si>
  <si>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</si>
  <si>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</si>
  <si>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</si>
  <si>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</si>
  <si>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</si>
  <si>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</si>
  <si>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</si>
  <si>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</si>
  <si>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</si>
  <si>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</si>
  <si>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</si>
  <si>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</si>
  <si>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</si>
  <si>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</si>
  <si>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</si>
  <si>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</si>
  <si>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</si>
  <si>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</si>
  <si>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</si>
  <si>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</si>
  <si>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</si>
  <si>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</si>
  <si>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</si>
  <si>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</si>
  <si>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</si>
  <si>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</si>
  <si>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</si>
  <si>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</si>
  <si>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</si>
  <si>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</si>
  <si>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</si>
  <si>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</si>
  <si>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</si>
  <si>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</si>
  <si>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</si>
  <si>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</si>
  <si>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</si>
  <si>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</si>
  <si>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</si>
  <si>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</si>
  <si>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</si>
  <si>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</si>
  <si>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</si>
  <si>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</si>
  <si>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</si>
  <si>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</si>
  <si>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</si>
  <si>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</si>
  <si>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</si>
  <si>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</si>
  <si>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</si>
  <si>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</si>
  <si>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</si>
  <si>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</si>
  <si>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</si>
  <si>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</si>
  <si>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</si>
  <si>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</si>
  <si>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</si>
  <si>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</si>
  <si>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</si>
  <si>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</si>
  <si>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</si>
  <si>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</si>
  <si>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</si>
  <si>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</si>
  <si>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</si>
  <si>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</si>
  <si>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</si>
  <si>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</si>
  <si>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</si>
  <si>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</si>
  <si>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</si>
  <si>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</si>
  <si>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</si>
  <si>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</si>
  <si>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</si>
  <si>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</si>
  <si>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</si>
  <si>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</si>
  <si>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</si>
  <si>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</si>
  <si>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</si>
  <si>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</si>
  <si>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</si>
  <si>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</si>
  <si>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</si>
  <si>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</si>
  <si>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</si>
  <si>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</si>
  <si>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</si>
  <si>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</si>
  <si>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</si>
  <si>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</si>
  <si>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</si>
  <si>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</si>
  <si>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</si>
  <si>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</si>
  <si>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</si>
  <si>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</si>
  <si>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</si>
  <si>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</si>
  <si>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</si>
  <si>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</si>
  <si>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</si>
  <si>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</si>
  <si>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</si>
  <si>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</si>
  <si>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</si>
  <si>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</si>
  <si>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</si>
  <si>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</si>
  <si>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</si>
  <si>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</si>
  <si>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</si>
  <si>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</si>
  <si>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</si>
  <si>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</si>
  <si>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</si>
  <si>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</si>
  <si>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</si>
  <si>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</si>
  <si>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</si>
  <si>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</si>
  <si>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</si>
  <si>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</si>
  <si>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</si>
  <si>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</si>
  <si>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</si>
  <si>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</si>
  <si>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</si>
  <si>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</si>
  <si>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</si>
  <si>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</si>
  <si>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</si>
  <si>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</si>
  <si>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</si>
  <si>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</si>
  <si>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</si>
  <si>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</si>
  <si>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</si>
  <si>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</si>
  <si>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</si>
  <si>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</si>
  <si>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</si>
  <si>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</si>
  <si>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</si>
  <si>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</si>
  <si>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</si>
  <si>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</si>
  <si>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</si>
  <si>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</si>
  <si>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</si>
  <si>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</si>
  <si>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</si>
  <si>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</si>
  <si>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</si>
  <si>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</si>
  <si>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</si>
  <si>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</si>
  <si>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</si>
  <si>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</si>
  <si>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</si>
  <si>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</si>
  <si>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</si>
  <si>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</si>
  <si>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</si>
  <si>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</si>
  <si>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</si>
  <si>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</si>
  <si>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</si>
  <si>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</si>
  <si>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</si>
  <si>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</si>
  <si>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</si>
  <si>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</si>
  <si>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</si>
  <si>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</si>
  <si>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</si>
  <si>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</si>
  <si>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</si>
  <si>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</si>
  <si>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</si>
  <si>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</si>
  <si>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</si>
  <si>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</si>
  <si>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</si>
  <si>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</si>
  <si>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</si>
  <si>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</si>
  <si>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</si>
  <si>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</si>
  <si>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</si>
  <si>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</si>
  <si>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</si>
  <si>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</si>
  <si>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</si>
  <si>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</si>
  <si>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</si>
  <si>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</si>
  <si>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</si>
  <si>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</si>
  <si>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</si>
  <si>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</si>
  <si>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</si>
  <si>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</si>
  <si>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</si>
  <si>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</si>
  <si>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</si>
  <si>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</si>
  <si>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</si>
  <si>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</si>
  <si>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</si>
  <si>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</si>
  <si>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</si>
  <si>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</si>
  <si>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</si>
  <si>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</si>
  <si>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</si>
  <si>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</si>
  <si>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</si>
  <si>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</si>
  <si>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</si>
  <si>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</si>
  <si>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</si>
  <si>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</si>
  <si>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</si>
  <si>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</si>
  <si>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</si>
  <si>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</si>
  <si>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</si>
  <si>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</si>
  <si>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</si>
  <si>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</si>
  <si>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</si>
  <si>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</si>
  <si>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</si>
  <si>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</si>
  <si>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</si>
  <si>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</si>
  <si>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</si>
  <si>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</si>
  <si>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</si>
  <si>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</si>
  <si>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</si>
  <si>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</si>
  <si>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</si>
  <si>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</si>
  <si>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</si>
  <si>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</si>
  <si>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</si>
  <si>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</si>
  <si>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</si>
  <si>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</si>
  <si>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</si>
  <si>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</si>
  <si>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</si>
  <si>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</si>
  <si>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</si>
  <si>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</si>
  <si>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</si>
  <si>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</si>
  <si>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</si>
  <si>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</si>
  <si>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</si>
  <si>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</si>
  <si>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</si>
  <si>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</si>
  <si>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</si>
  <si>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</si>
  <si>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</si>
  <si>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</si>
  <si>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</si>
  <si>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</si>
  <si>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</si>
  <si>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</si>
  <si>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</si>
  <si>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</si>
  <si>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</si>
  <si>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</si>
  <si>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</si>
  <si>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</si>
  <si>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</si>
  <si>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</si>
  <si>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</si>
  <si>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</si>
  <si>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</si>
  <si>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</si>
  <si>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</si>
  <si>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</si>
  <si>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</si>
  <si>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</si>
  <si>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</si>
  <si>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</si>
  <si>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</si>
  <si>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</si>
  <si>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</si>
  <si>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</si>
  <si>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</si>
  <si>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</si>
  <si>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</si>
  <si>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</si>
  <si>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</si>
  <si>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</si>
  <si>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</si>
  <si>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</si>
  <si>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</si>
  <si>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</si>
  <si>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</si>
  <si>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</si>
  <si>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</si>
  <si>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</si>
  <si>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</si>
  <si>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</si>
  <si>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</si>
  <si>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</si>
  <si>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</si>
  <si>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</si>
  <si>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</si>
  <si>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</si>
  <si>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</si>
  <si>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</si>
  <si>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</si>
  <si>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</si>
  <si>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</si>
  <si>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</si>
  <si>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</si>
  <si>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</si>
  <si>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</si>
  <si>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</si>
  <si>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</si>
  <si>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</si>
  <si>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</si>
  <si>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</si>
  <si>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</si>
  <si>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</si>
  <si>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</si>
  <si>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</si>
  <si>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</si>
  <si>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</si>
  <si>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</si>
  <si>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</si>
  <si>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</si>
  <si>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</si>
  <si>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</si>
  <si>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</si>
  <si>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</si>
  <si>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</si>
  <si>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</si>
  <si>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</si>
  <si>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</si>
  <si>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</si>
  <si>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</si>
  <si>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</si>
  <si>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</si>
  <si>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</si>
  <si>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</si>
  <si>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</si>
  <si>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</si>
  <si>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</si>
  <si>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</si>
  <si>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</si>
  <si>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</si>
  <si>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</si>
  <si>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</si>
  <si>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</si>
  <si>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</si>
  <si>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</si>
  <si>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</si>
  <si>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</si>
  <si>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</si>
  <si>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</si>
  <si>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</si>
  <si>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</si>
  <si>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</si>
  <si>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</si>
  <si>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</si>
  <si>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</si>
  <si>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</si>
  <si>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</si>
  <si>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</si>
  <si>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</si>
  <si>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</si>
  <si>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</si>
  <si>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</si>
  <si>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</si>
  <si>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</si>
  <si>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</si>
  <si>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</si>
  <si>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</si>
  <si>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</si>
  <si>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</si>
  <si>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</si>
  <si>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</si>
  <si>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</si>
  <si>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</si>
  <si>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</si>
  <si>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</si>
  <si>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</si>
  <si>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</si>
  <si>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</si>
  <si>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</si>
  <si>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</si>
  <si>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</si>
  <si>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</si>
  <si>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</si>
  <si>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</si>
  <si>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</si>
  <si>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</si>
  <si>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</si>
  <si>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</si>
  <si>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</si>
  <si>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</si>
  <si>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</si>
  <si>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</si>
  <si>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</si>
  <si>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</si>
  <si>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</si>
  <si>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</si>
  <si>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</si>
  <si>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</si>
  <si>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</si>
  <si>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</si>
  <si>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</si>
  <si>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</si>
  <si>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</si>
  <si>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</si>
  <si>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</si>
  <si>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</si>
  <si>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</si>
  <si>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</si>
  <si>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</si>
  <si>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</si>
  <si>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</si>
  <si>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</si>
  <si>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</si>
  <si>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</si>
  <si>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</si>
  <si>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</si>
  <si>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</si>
  <si>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</si>
  <si>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</si>
  <si>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</si>
  <si>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</si>
  <si>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</si>
  <si>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</si>
  <si>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</si>
  <si>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</si>
  <si>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</si>
  <si>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</si>
  <si>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</si>
  <si>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</si>
  <si>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</si>
  <si>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</si>
  <si>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</si>
  <si>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</si>
  <si>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</si>
  <si>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</si>
  <si>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</si>
  <si>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</si>
  <si>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</si>
  <si>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</si>
  <si>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</si>
  <si>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</si>
  <si>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</si>
  <si>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</si>
  <si>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</si>
  <si>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</si>
  <si>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</si>
  <si>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</si>
  <si>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</si>
  <si>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</si>
  <si>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</si>
  <si>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</si>
  <si>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</si>
  <si>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</si>
  <si>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</si>
  <si>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</si>
  <si>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</si>
  <si>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</si>
  <si>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</si>
  <si>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</si>
  <si>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</si>
  <si>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</si>
  <si>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</si>
  <si>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</si>
  <si>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</si>
  <si>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</si>
  <si>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</si>
  <si>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</si>
  <si>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</si>
  <si>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</si>
  <si>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</si>
  <si>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</si>
  <si>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</si>
  <si>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</si>
  <si>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</si>
  <si>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</si>
  <si>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</si>
  <si>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</si>
  <si>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</si>
  <si>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</si>
  <si>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</si>
  <si>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</si>
  <si>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</si>
  <si>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</si>
  <si>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</si>
  <si>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</si>
  <si>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</si>
  <si>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</si>
  <si>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</si>
  <si>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</si>
  <si>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</si>
  <si>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</si>
  <si>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</si>
  <si>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</si>
  <si>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</si>
  <si>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</si>
  <si>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</si>
  <si>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</si>
  <si>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</si>
  <si>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</si>
  <si>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</si>
  <si>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</si>
  <si>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</si>
  <si>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</si>
  <si>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</si>
  <si>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</si>
  <si>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</si>
  <si>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</si>
  <si>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</si>
  <si>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</si>
  <si>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</si>
  <si>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</si>
  <si>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</si>
  <si>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</si>
  <si>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</si>
  <si>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</si>
  <si>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</si>
  <si>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</si>
  <si>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</si>
  <si>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</si>
  <si>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</si>
  <si>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</si>
  <si>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</si>
  <si>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</si>
  <si>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</si>
  <si>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</si>
  <si>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</si>
  <si>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</si>
  <si>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</si>
  <si>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</si>
  <si>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</si>
  <si>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</si>
  <si>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</si>
  <si>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</si>
  <si>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</si>
  <si>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</si>
  <si>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</si>
  <si>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</si>
  <si>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</si>
  <si>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</si>
  <si>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</si>
  <si>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</si>
  <si>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</si>
  <si>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</si>
  <si>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</si>
  <si>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</si>
  <si>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</si>
  <si>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</si>
  <si>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</si>
  <si>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</si>
  <si>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</si>
  <si>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</si>
  <si>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</si>
  <si>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</si>
  <si>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</si>
  <si>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</si>
  <si>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</si>
  <si>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</si>
  <si>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</si>
  <si>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</si>
  <si>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</si>
  <si>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</si>
  <si>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</si>
  <si>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</si>
  <si>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</si>
  <si>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</si>
  <si>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</si>
  <si>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</si>
  <si>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</si>
  <si>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</si>
  <si>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</si>
  <si>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</si>
  <si>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</si>
  <si>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</si>
  <si>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</si>
  <si>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</si>
  <si>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</si>
  <si>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</si>
  <si>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</si>
  <si>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</si>
  <si>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</si>
  <si>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</si>
  <si>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</si>
  <si>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</si>
  <si>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</si>
  <si>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</si>
  <si>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</si>
  <si>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</si>
  <si>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</si>
  <si>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</si>
  <si>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</si>
  <si>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</si>
  <si>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</si>
  <si>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</si>
  <si>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</si>
  <si>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</si>
  <si>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</si>
  <si>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</si>
  <si>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</si>
  <si>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</si>
  <si>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</si>
  <si>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</si>
  <si>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</si>
  <si>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</si>
  <si>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</si>
  <si>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</si>
  <si>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</si>
  <si>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</si>
  <si>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</si>
  <si>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</si>
  <si>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</si>
  <si>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</si>
  <si>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</si>
  <si>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</si>
  <si>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</si>
  <si>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</si>
  <si>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</si>
  <si>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</si>
  <si>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</si>
  <si>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</si>
  <si>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</si>
  <si>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</si>
  <si>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</si>
  <si>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</si>
  <si>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</si>
  <si>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</si>
  <si>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</si>
  <si>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</si>
  <si>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</si>
  <si>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</si>
  <si>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</si>
  <si>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</si>
  <si>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</si>
  <si>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</si>
  <si>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</si>
  <si>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</si>
  <si>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</si>
  <si>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</si>
  <si>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</si>
  <si>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</si>
  <si>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</si>
  <si>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</si>
  <si>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</si>
  <si>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</si>
  <si>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</si>
  <si>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</si>
  <si>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</si>
  <si>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</si>
  <si>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</si>
  <si>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</si>
  <si>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</si>
  <si>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</si>
  <si>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</si>
  <si>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</si>
  <si>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</si>
  <si>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</si>
  <si>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</si>
  <si>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</si>
  <si>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</si>
  <si>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</si>
  <si>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</si>
  <si>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</si>
  <si>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</si>
  <si>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</si>
  <si>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</si>
  <si>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</si>
  <si>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</si>
  <si>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</si>
  <si>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</si>
  <si>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</si>
  <si>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</si>
  <si>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</si>
  <si>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</si>
  <si>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</si>
  <si>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</si>
  <si>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</si>
  <si>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</si>
  <si>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</si>
  <si>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</si>
  <si>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</si>
  <si>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</si>
  <si>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</si>
  <si>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</si>
  <si>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</si>
  <si>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</si>
  <si>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</si>
  <si>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</si>
  <si>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</si>
  <si>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</si>
  <si>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</si>
  <si>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</si>
  <si>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</si>
  <si>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</si>
  <si>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</si>
  <si>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</si>
  <si>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</si>
  <si>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</si>
  <si>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</si>
  <si>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</si>
  <si>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</si>
  <si>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</si>
  <si>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</si>
  <si>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</si>
  <si>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</si>
  <si>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</si>
  <si>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</si>
  <si>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</si>
  <si>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</si>
  <si>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</si>
  <si>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</si>
  <si>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</si>
  <si>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</si>
  <si>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</si>
  <si>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</si>
  <si>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</si>
  <si>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</si>
  <si>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</si>
  <si>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</si>
  <si>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</si>
  <si>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</si>
  <si>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</si>
  <si>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</si>
  <si>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</si>
  <si>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</si>
  <si>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</si>
  <si>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</si>
  <si>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</si>
  <si>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</si>
  <si>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</si>
  <si>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</si>
  <si>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</si>
  <si>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</si>
  <si>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</si>
  <si>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</si>
  <si>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</si>
  <si>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</si>
  <si>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</si>
  <si>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</si>
  <si>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</si>
  <si>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</si>
  <si>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</si>
  <si>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</si>
  <si>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</si>
  <si>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</si>
  <si>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</si>
  <si>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</si>
  <si>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</si>
  <si>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</si>
  <si>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</si>
  <si>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</si>
  <si>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</si>
  <si>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</si>
  <si>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</si>
  <si>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</si>
  <si>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</si>
  <si>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</si>
  <si>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</si>
  <si>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</si>
  <si>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</si>
  <si>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</si>
  <si>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</si>
  <si>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</si>
  <si>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</si>
  <si>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</si>
  <si>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</si>
  <si>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</si>
  <si>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</si>
  <si>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</si>
  <si>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</si>
  <si>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</si>
  <si>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</si>
  <si>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</si>
  <si>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</si>
  <si>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</si>
  <si>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</si>
  <si>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</si>
  <si>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</si>
  <si>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</si>
  <si>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</si>
  <si>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</si>
  <si>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</si>
  <si>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</si>
  <si>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</si>
  <si>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</si>
  <si>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</si>
  <si>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</si>
  <si>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</si>
  <si>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</si>
  <si>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</si>
  <si>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</si>
  <si>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</si>
  <si>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</si>
  <si>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</si>
  <si>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</si>
  <si>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</si>
  <si>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</si>
  <si>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</si>
  <si>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</si>
  <si>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</si>
  <si>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</si>
  <si>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</si>
  <si>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</si>
  <si>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</si>
  <si>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</si>
  <si>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</si>
  <si>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</si>
  <si>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</si>
  <si>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</si>
  <si>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</si>
  <si>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</si>
  <si>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</si>
  <si>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</si>
  <si>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</si>
  <si>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</si>
  <si>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</si>
  <si>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</si>
  <si>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</si>
  <si>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</si>
  <si>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</si>
  <si>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</si>
  <si>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</si>
  <si>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</si>
  <si>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</si>
  <si>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</si>
  <si>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</si>
  <si>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</si>
  <si>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</si>
  <si>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</si>
  <si>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</si>
  <si>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</si>
  <si>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</si>
  <si>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</si>
  <si>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</si>
  <si>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</si>
  <si>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</si>
  <si>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</si>
  <si>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</si>
  <si>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</si>
  <si>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</si>
  <si>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</si>
  <si>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</si>
  <si>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</si>
  <si>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</si>
  <si>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</si>
  <si>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</si>
  <si>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</si>
  <si>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</si>
  <si>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</si>
  <si>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</si>
  <si>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</si>
  <si>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</si>
  <si>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</si>
  <si>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</si>
  <si>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</si>
  <si>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</si>
  <si>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</si>
  <si>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</si>
  <si>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</si>
  <si>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</si>
  <si>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</si>
  <si>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</si>
  <si>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</si>
  <si>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</si>
  <si>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</si>
  <si>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</si>
  <si>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</si>
  <si>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</si>
  <si>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</si>
  <si>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</si>
  <si>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</si>
  <si>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</si>
  <si>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</si>
  <si>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</si>
  <si>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</si>
  <si>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</si>
  <si>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</si>
  <si>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</si>
  <si>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</si>
  <si>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</si>
  <si>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</si>
  <si>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</si>
  <si>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</si>
  <si>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</si>
  <si>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</si>
  <si>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</si>
  <si>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</si>
  <si>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</si>
  <si>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</si>
  <si>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</si>
  <si>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</si>
  <si>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</si>
  <si>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</si>
  <si>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</si>
  <si>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</si>
  <si>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</si>
  <si>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</si>
  <si>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</si>
  <si>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</si>
  <si>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</si>
  <si>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</si>
  <si>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</si>
  <si>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</si>
  <si>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</si>
  <si>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</si>
  <si>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</si>
  <si>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</si>
  <si>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</si>
  <si>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</si>
  <si>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</si>
  <si>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</si>
  <si>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</si>
  <si>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</si>
  <si>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</si>
  <si>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</si>
  <si>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</si>
  <si>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</si>
  <si>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</si>
  <si>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</si>
  <si>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</si>
  <si>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</si>
  <si>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</si>
  <si>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</si>
  <si>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</si>
  <si>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</si>
  <si>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</si>
  <si>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</si>
  <si>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</si>
  <si>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</si>
  <si>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</si>
  <si>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</si>
  <si>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</si>
  <si>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</si>
  <si>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</si>
  <si>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</si>
  <si>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</si>
  <si>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</si>
  <si>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</si>
  <si>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</si>
  <si>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</si>
  <si>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</si>
  <si>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</si>
  <si>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</si>
  <si>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</si>
  <si>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</si>
  <si>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</si>
  <si>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</si>
  <si>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</si>
  <si>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</si>
  <si>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</si>
  <si>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</si>
  <si>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</si>
  <si>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</si>
  <si>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</si>
  <si>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</si>
  <si>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</si>
  <si>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</si>
  <si>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</si>
  <si>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</si>
  <si>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</si>
  <si>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</si>
  <si>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</si>
  <si>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</si>
  <si>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</si>
  <si>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</si>
  <si>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</si>
  <si>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</si>
  <si>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</si>
  <si>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</si>
  <si>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</si>
  <si>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</si>
  <si>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</si>
  <si>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</si>
  <si>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</si>
  <si>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</si>
  <si>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</si>
  <si>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</si>
  <si>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</si>
  <si>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</si>
  <si>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</si>
  <si>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</si>
  <si>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</si>
  <si>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</si>
  <si>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</si>
  <si>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</si>
  <si>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</si>
  <si>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</si>
  <si>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</si>
  <si>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</si>
  <si>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</si>
  <si>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</si>
  <si>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</si>
  <si>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</si>
  <si>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</si>
  <si>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</si>
  <si>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</si>
  <si>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</si>
  <si>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</si>
  <si>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</si>
  <si>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</si>
  <si>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</si>
  <si>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</si>
  <si>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</si>
  <si>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</si>
  <si>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</si>
  <si>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</si>
  <si>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</si>
  <si>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</si>
  <si>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</si>
  <si>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</si>
  <si>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</si>
  <si>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</si>
  <si>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</si>
  <si>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</si>
  <si>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</si>
  <si>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</si>
  <si>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</si>
  <si>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</si>
  <si>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</si>
  <si>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</si>
  <si>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</si>
  <si>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</si>
  <si>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</si>
  <si>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</si>
  <si>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</si>
  <si>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</si>
  <si>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</si>
  <si>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</si>
  <si>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</si>
  <si>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</si>
  <si>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</si>
  <si>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</si>
  <si>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</si>
  <si>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</si>
  <si>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</si>
  <si>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</si>
  <si>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</si>
  <si>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</si>
  <si>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</si>
  <si>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</si>
  <si>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</si>
  <si>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</si>
  <si>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</si>
  <si>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</si>
  <si>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</si>
  <si>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</si>
  <si>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</si>
  <si>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</si>
  <si>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</si>
  <si>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</si>
  <si>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</si>
  <si>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</si>
  <si>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</si>
  <si>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</si>
  <si>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</si>
  <si>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</si>
  <si>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</si>
  <si>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</si>
  <si>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</si>
  <si>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</si>
  <si>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</si>
  <si>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</si>
  <si>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</si>
  <si>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</si>
  <si>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</si>
  <si>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</si>
  <si>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</si>
  <si>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</si>
  <si>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</si>
  <si>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</si>
  <si>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</si>
  <si>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</si>
  <si>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</si>
  <si>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</si>
  <si>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</si>
  <si>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</si>
  <si>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</si>
  <si>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</si>
  <si>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</si>
  <si>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</si>
  <si>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</si>
  <si>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</si>
  <si>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</si>
  <si>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</si>
  <si>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</si>
  <si>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</si>
  <si>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</si>
  <si>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</si>
  <si>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</si>
  <si>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</si>
  <si>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</si>
  <si>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</si>
  <si>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</si>
  <si>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</si>
  <si>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</si>
  <si>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</si>
  <si>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</si>
  <si>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</si>
  <si>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</si>
  <si>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</si>
  <si>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</si>
  <si>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</si>
  <si>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</si>
  <si>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</si>
  <si>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</si>
  <si>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</si>
  <si>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</si>
  <si>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</si>
  <si>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</si>
  <si>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</si>
  <si>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</si>
  <si>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</si>
  <si>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</si>
  <si>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</si>
  <si>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</si>
  <si>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</si>
  <si>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</si>
  <si>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</si>
  <si>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</si>
  <si>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</si>
  <si>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</si>
  <si>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</si>
  <si>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</si>
  <si>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</si>
  <si>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</si>
  <si>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</si>
  <si>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</si>
  <si>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</si>
  <si>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</si>
  <si>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</si>
  <si>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</si>
  <si>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</si>
  <si>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</si>
  <si>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</si>
  <si>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</si>
  <si>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</si>
  <si>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</si>
  <si>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</si>
  <si>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</si>
  <si>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</si>
  <si>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</si>
  <si>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</si>
  <si>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</si>
  <si>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</si>
  <si>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</si>
  <si>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</si>
  <si>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</si>
  <si>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</si>
  <si>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</si>
  <si>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</si>
  <si>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</si>
  <si>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</si>
  <si>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</si>
  <si>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</si>
  <si>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</si>
  <si>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</si>
  <si>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</si>
  <si>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</si>
  <si>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</si>
  <si>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</si>
  <si>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</si>
  <si>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</si>
  <si>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</si>
  <si>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</si>
  <si>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</si>
  <si>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</si>
  <si>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</si>
  <si>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</si>
  <si>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</si>
  <si>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</si>
  <si>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</si>
  <si>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</si>
  <si>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</si>
  <si>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</si>
  <si>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</si>
  <si>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</si>
  <si>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</si>
  <si>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</si>
  <si>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</si>
  <si>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</si>
  <si>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</si>
  <si>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</si>
  <si>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</si>
  <si>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</si>
  <si>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</si>
  <si>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</si>
  <si>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</si>
  <si>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</si>
  <si>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</si>
  <si>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</si>
  <si>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</si>
  <si>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</si>
  <si>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</si>
  <si>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</si>
  <si>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</si>
  <si>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</si>
  <si>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</si>
  <si>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</si>
  <si>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</si>
  <si>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</si>
  <si>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</si>
  <si>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</si>
  <si>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</si>
  <si>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</si>
  <si>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</si>
  <si>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</si>
  <si>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</si>
  <si>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</si>
  <si>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</si>
  <si>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</si>
  <si>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</si>
  <si>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</si>
  <si>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</si>
  <si>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</si>
  <si>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</si>
  <si>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</si>
  <si>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</si>
  <si>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</si>
  <si>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</si>
  <si>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</si>
  <si>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</si>
  <si>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</si>
  <si>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</si>
  <si>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</si>
  <si>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</si>
  <si>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</si>
  <si>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</si>
  <si>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</si>
  <si>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</si>
  <si>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</si>
  <si>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</si>
  <si>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</si>
  <si>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</si>
  <si>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</si>
  <si>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</si>
  <si>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</si>
  <si>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</si>
  <si>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</si>
  <si>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</si>
  <si>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</si>
  <si>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</si>
  <si>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</si>
  <si>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</si>
  <si>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</si>
  <si>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</si>
  <si>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</si>
  <si>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</si>
  <si>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</si>
  <si>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</si>
  <si>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</si>
  <si>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</si>
  <si>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</si>
  <si>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</si>
  <si>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</si>
  <si>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</si>
  <si>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</si>
  <si>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</si>
  <si>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</si>
  <si>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</si>
  <si>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</si>
  <si>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</si>
  <si>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</si>
  <si>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</si>
  <si>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</si>
  <si>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</si>
  <si>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</si>
  <si>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</si>
  <si>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</si>
  <si>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</si>
  <si>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</si>
  <si>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</si>
  <si>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</si>
  <si>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</si>
  <si>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</si>
  <si>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</si>
  <si>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</si>
  <si>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</si>
  <si>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</si>
  <si>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</si>
  <si>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</si>
  <si>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</si>
  <si>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</si>
  <si>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</si>
  <si>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</si>
  <si>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</si>
  <si>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</si>
  <si>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</si>
  <si>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</si>
  <si>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</si>
  <si>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</si>
  <si>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</si>
  <si>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</si>
  <si>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</si>
  <si>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</si>
  <si>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</si>
  <si>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</si>
  <si>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</si>
  <si>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</si>
  <si>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</si>
  <si>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</si>
  <si>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</si>
  <si>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</si>
  <si>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</si>
  <si>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</si>
  <si>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</si>
  <si>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</si>
  <si>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</si>
  <si>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</si>
  <si>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</si>
  <si>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</si>
  <si>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</si>
  <si>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</si>
  <si>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</si>
  <si>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</si>
  <si>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</si>
  <si>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</si>
  <si>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</si>
  <si>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</si>
  <si>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</si>
  <si>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</si>
  <si>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</si>
  <si>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</si>
  <si>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</si>
  <si>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</si>
  <si>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</si>
  <si>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</si>
  <si>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</si>
  <si>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</si>
  <si>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</si>
  <si>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</si>
  <si>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</si>
  <si>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</si>
  <si>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</si>
  <si>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</si>
  <si>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</si>
  <si>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</si>
  <si>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</si>
  <si>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</si>
  <si>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</si>
  <si>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</si>
  <si>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</si>
  <si>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</si>
  <si>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</si>
  <si>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</si>
  <si>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</si>
  <si>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</si>
  <si>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</si>
  <si>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</si>
  <si>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</si>
  <si>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</si>
  <si>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</si>
  <si>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</si>
  <si>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</si>
  <si>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</si>
  <si>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</si>
  <si>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</si>
  <si>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</si>
  <si>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</si>
  <si>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</si>
  <si>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</si>
  <si>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</si>
  <si>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</si>
  <si>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</si>
  <si>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</si>
  <si>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</si>
  <si>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</si>
  <si>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</si>
  <si>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</si>
  <si>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</si>
  <si>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</si>
  <si>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</si>
  <si>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</si>
  <si>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</si>
  <si>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</si>
  <si>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</si>
  <si>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</si>
  <si>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</si>
  <si>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</si>
  <si>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</si>
  <si>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</si>
  <si>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</si>
  <si>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</si>
  <si>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</si>
  <si>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</si>
  <si>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</si>
  <si>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</si>
  <si>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</si>
  <si>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</si>
  <si>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</si>
  <si>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</si>
  <si>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</si>
  <si>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</si>
  <si>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</si>
  <si>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</si>
  <si>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</si>
  <si>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</si>
  <si>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</si>
  <si>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</si>
  <si>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</si>
  <si>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</si>
  <si>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</si>
  <si>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</si>
  <si>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</si>
  <si>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</si>
  <si>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</si>
  <si>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</si>
  <si>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</si>
  <si>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</si>
  <si>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</si>
  <si>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</si>
  <si>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</si>
  <si>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</si>
  <si>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</si>
  <si>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</si>
  <si>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</si>
  <si>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</si>
  <si>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</si>
  <si>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</si>
  <si>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</si>
  <si>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</si>
  <si>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</si>
  <si>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</si>
  <si>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</si>
  <si>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</si>
  <si>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</si>
  <si>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</si>
  <si>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</si>
  <si>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</si>
  <si>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</si>
  <si>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</si>
  <si>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</si>
  <si>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</si>
  <si>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</si>
  <si>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</si>
  <si>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</si>
  <si>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</si>
  <si>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</si>
  <si>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</si>
  <si>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</si>
  <si>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</si>
  <si>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</si>
  <si>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</si>
  <si>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</si>
  <si>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</si>
  <si>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</si>
  <si>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</si>
  <si>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</si>
  <si>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</si>
  <si>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</si>
  <si>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</si>
  <si>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</si>
  <si>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</si>
  <si>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</si>
  <si>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</si>
  <si>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</si>
  <si>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</si>
  <si>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</si>
  <si>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</si>
  <si>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</si>
  <si>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</si>
  <si>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</si>
  <si>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</si>
  <si>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</si>
  <si>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</si>
  <si>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</si>
  <si>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</si>
  <si>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</si>
  <si>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</si>
  <si>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</si>
  <si>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</si>
  <si>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</si>
  <si>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</si>
  <si>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</si>
  <si>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</si>
  <si>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</si>
  <si>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</si>
  <si>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</si>
  <si>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</si>
  <si>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</si>
  <si>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</si>
  <si>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</si>
  <si>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</si>
  <si>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</si>
  <si>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</si>
  <si>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</si>
  <si>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</si>
  <si>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</si>
  <si>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</si>
  <si>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</si>
  <si>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</si>
  <si>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</si>
  <si>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</si>
  <si>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</si>
  <si>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</si>
  <si>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</si>
  <si>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</si>
  <si>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</si>
  <si>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</si>
  <si>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</si>
  <si>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</si>
  <si>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</si>
  <si>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</si>
  <si>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</si>
  <si>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</si>
  <si>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</si>
  <si>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</si>
  <si>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</si>
  <si>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</si>
  <si>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</si>
  <si>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</si>
  <si>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</si>
  <si>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</si>
  <si>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549300C6TUMDXNOVXS82</t>
  </si>
  <si>
    <t>LABO 807</t>
  </si>
  <si>
    <t>Lansforsakringar Bank</t>
  </si>
  <si>
    <t>SE0011062116</t>
  </si>
  <si>
    <t>DTFUFR</t>
  </si>
  <si>
    <t>LANSFORSAK/1.03 MTN 20230322</t>
  </si>
  <si>
    <t>LABO_807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</si>
</sst>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505</v>
      </c>
      <c r="D2" s="64" t="s">
        <v>1229</v>
      </c>
      <c r="E2" s="65" t="s">
        <v>34</v>
      </c>
      <c r="F2" s="64" t="s">
        <v>327</v>
      </c>
      <c r="G2" s="4">
        <v>43181</v>
      </c>
      <c r="H2" s="64" t="s">
        <v>2594</v>
      </c>
      <c r="I2" s="95" t="str">
        <f>IF(C2="-","",VLOOKUP(C2,CouponBondIssuersTable,2,0))</f>
        <v>LABO</v>
      </c>
      <c r="J2" s="95" t="str">
        <f>IF(D2="-","",IFERROR(VLOOKUP(D2,CouponLeadManagersTable,2,0),""))</f>
        <v>CON</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2595</v>
      </c>
      <c r="B7" s="83" t="s">
        <v>2596</v>
      </c>
      <c r="C7" s="64">
        <v>807</v>
      </c>
      <c r="D7" s="64" t="s">
        <v>2597</v>
      </c>
      <c r="E7" s="64" t="s">
        <v>2599</v>
      </c>
      <c r="F7" s="64" t="s">
        <v>2598</v>
      </c>
      <c r="G7" s="65">
        <v>2000000</v>
      </c>
      <c r="H7" s="64" t="s">
        <v>34</v>
      </c>
      <c r="I7" s="64" t="s">
        <v>335</v>
      </c>
      <c r="J7" s="64"/>
      <c r="K7" s="84">
        <v>1.03</v>
      </c>
      <c r="L7" s="64">
        <v>1</v>
      </c>
      <c r="M7" s="4">
        <v>43546</v>
      </c>
      <c r="N7" s="4">
        <v>45007</v>
      </c>
      <c r="O7" s="4" t="s">
        <v>1088</v>
      </c>
      <c r="P7" s="51" t="s">
        <v>404</v>
      </c>
      <c r="Q7" s="65">
        <v>300000000</v>
      </c>
      <c r="R7" s="4">
        <v>43181</v>
      </c>
      <c r="S7" s="4">
        <f>IF(R7&lt;&gt;"",R7,"")</f>
        <v>43181</v>
      </c>
      <c r="T7" s="4">
        <v>45007</v>
      </c>
      <c r="U7" s="4">
        <v>44995</v>
      </c>
      <c r="V7" s="85" t="s">
        <v>2600</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2018-03-21T10:26:33Z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