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esktop\List\"/>
    </mc:Choice>
  </mc:AlternateContent>
  <bookViews>
    <workbookView xWindow="0" yWindow="0" windowWidth="21570" windowHeight="8145"/>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<sst xmlns="http://schemas.openxmlformats.org/spreadsheetml/2006/main" count="4256" uniqueCount="2748">
  <si>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</si>
  <si>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</si>
  <si>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</si>
  <si>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</si>
  <si>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</si>
  <si>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</si>
  <si>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</si>
  <si>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</si>
  <si>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</si>
  <si>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</si>
  <si>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</si>
  <si>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</si>
  <si>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</si>
  <si>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</si>
  <si>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</si>
  <si>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</si>
  <si>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</si>
  <si>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</si>
  <si>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</si>
  <si>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</si>
  <si>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</si>
  <si>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</si>
  <si>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</si>
  <si>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</si>
  <si>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</si>
  <si>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</si>
  <si>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</si>
  <si>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</si>
  <si>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</si>
  <si>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</si>
  <si>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</si>
  <si>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</si>
  <si>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</si>
  <si>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</si>
  <si>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</si>
  <si>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</si>
  <si>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</si>
  <si>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</si>
  <si>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</si>
  <si>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</si>
  <si>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</si>
  <si>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</si>
  <si>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</si>
  <si>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</si>
  <si>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</si>
  <si>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</si>
  <si>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</si>
  <si>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</si>
  <si>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</si>
  <si>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</si>
  <si>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</si>
  <si>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</si>
  <si>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</si>
  <si>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</si>
  <si>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</si>
  <si>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</si>
  <si>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</si>
  <si>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</si>
  <si>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</si>
  <si>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</si>
  <si>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</si>
  <si>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</si>
  <si>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</si>
  <si>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</si>
  <si>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</si>
  <si>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</si>
  <si>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</si>
  <si>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</si>
  <si>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</si>
  <si>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</si>
  <si>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</si>
  <si>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</si>
  <si>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</si>
  <si>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</si>
  <si>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</si>
  <si>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</si>
  <si>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</si>
  <si>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</si>
  <si>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</si>
  <si>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</si>
  <si>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</si>
  <si>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</si>
  <si>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</si>
  <si>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</si>
  <si>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</si>
  <si>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</si>
  <si>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</si>
  <si>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</si>
  <si>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</si>
  <si>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</si>
  <si>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</si>
  <si>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</si>
  <si>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</si>
  <si>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</si>
  <si>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</si>
  <si>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</si>
  <si>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</si>
  <si>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</si>
  <si>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</si>
  <si>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</si>
  <si>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</si>
  <si>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</si>
  <si>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</si>
  <si>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</si>
  <si>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</si>
  <si>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</si>
  <si>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</si>
  <si>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</si>
  <si>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</si>
  <si>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</si>
  <si>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</si>
  <si>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</si>
  <si>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</si>
  <si>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</si>
  <si>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</si>
  <si>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</si>
  <si>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</si>
  <si>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</si>
  <si>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</si>
  <si>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</si>
  <si>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</si>
  <si>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</si>
  <si>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</si>
  <si>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</si>
  <si>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</si>
  <si>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</si>
  <si>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</si>
  <si>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</si>
  <si>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</si>
  <si>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</si>
  <si>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</si>
  <si>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</si>
  <si>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</si>
  <si>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</si>
  <si>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</si>
  <si>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</si>
  <si>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</si>
  <si>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</si>
  <si>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</si>
  <si>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</si>
  <si>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</si>
  <si>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</si>
  <si>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</si>
  <si>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</si>
  <si>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</si>
  <si>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</si>
  <si>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</si>
  <si>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</si>
  <si>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</si>
  <si>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</si>
  <si>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</si>
  <si>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</si>
  <si>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</si>
  <si>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</si>
  <si>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</si>
  <si>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</si>
  <si>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</si>
  <si>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</si>
  <si>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</si>
  <si>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</si>
  <si>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</si>
  <si>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</si>
  <si>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</si>
  <si>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</si>
  <si>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</si>
  <si>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</si>
  <si>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</si>
  <si>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</si>
  <si>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</si>
  <si>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</si>
  <si>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</si>
  <si>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</si>
  <si>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</si>
  <si>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</si>
  <si>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</si>
  <si>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</si>
  <si>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</si>
  <si>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</si>
  <si>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</si>
  <si>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</si>
  <si>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</si>
  <si>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</si>
  <si>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</si>
  <si>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</si>
  <si>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</si>
  <si>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</si>
  <si>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</si>
  <si>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</si>
  <si>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</si>
  <si>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</si>
  <si>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</si>
  <si>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</si>
  <si>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</si>
  <si>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</si>
  <si>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</si>
  <si>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</si>
  <si>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</si>
  <si>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</si>
  <si>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</si>
  <si>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</si>
  <si>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</si>
  <si>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</si>
  <si>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</si>
  <si>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</si>
  <si>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</si>
  <si>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</si>
  <si>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</si>
  <si>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</si>
  <si>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</si>
  <si>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</si>
  <si>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</si>
  <si>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</si>
  <si>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</si>
  <si>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</si>
  <si>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</si>
  <si>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</si>
  <si>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</si>
  <si>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</si>
  <si>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</si>
  <si>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</si>
  <si>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</si>
  <si>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</si>
  <si>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</si>
  <si>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</si>
  <si>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</si>
  <si>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</si>
  <si>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</si>
  <si>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</si>
  <si>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</si>
  <si>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</si>
  <si>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</si>
  <si>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</si>
  <si>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</si>
  <si>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</si>
  <si>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</si>
  <si>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</si>
  <si>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</si>
  <si>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</si>
  <si>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</si>
  <si>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</si>
  <si>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</si>
  <si>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</si>
  <si>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</si>
  <si>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</si>
  <si>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</si>
  <si>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</si>
  <si>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</si>
  <si>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</si>
  <si>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</si>
  <si>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</si>
  <si>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</si>
  <si>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</si>
  <si>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</si>
  <si>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</si>
  <si>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</si>
  <si>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</si>
  <si>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</si>
  <si>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</si>
  <si>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</si>
  <si>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</si>
  <si>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</si>
  <si>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</si>
  <si>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</si>
  <si>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</si>
  <si>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</si>
  <si>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</si>
  <si>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</si>
  <si>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</si>
  <si>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</si>
  <si>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</si>
  <si>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</si>
  <si>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</si>
  <si>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</si>
  <si>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</si>
  <si>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</si>
  <si>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</si>
  <si>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</si>
  <si>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</si>
  <si>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</si>
  <si>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</si>
  <si>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</si>
  <si>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</si>
  <si>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</si>
  <si>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</si>
  <si>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</si>
  <si>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</si>
  <si>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</si>
  <si>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</si>
  <si>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</si>
  <si>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</si>
  <si>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</si>
  <si>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</si>
  <si>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</si>
  <si>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</si>
  <si>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</si>
  <si>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</si>
  <si>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</si>
  <si>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</si>
  <si>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</si>
  <si>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</si>
  <si>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</si>
  <si>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</si>
  <si>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</si>
  <si>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</si>
  <si>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</si>
  <si>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</si>
  <si>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</si>
  <si>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</si>
  <si>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</si>
  <si>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</si>
  <si>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</si>
  <si>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</si>
  <si>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</si>
  <si>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</si>
  <si>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</si>
  <si>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</si>
  <si>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</si>
  <si>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</si>
  <si>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</si>
  <si>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</si>
  <si>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</si>
  <si>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</si>
  <si>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</si>
  <si>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</si>
  <si>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</si>
  <si>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</si>
  <si>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</si>
  <si>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</si>
  <si>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</si>
  <si>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</si>
  <si>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</si>
  <si>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</si>
  <si>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</si>
  <si>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</si>
  <si>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</si>
  <si>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</si>
  <si>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</si>
  <si>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</si>
  <si>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</si>
  <si>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</si>
  <si>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</si>
  <si>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</si>
  <si>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</si>
  <si>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</si>
  <si>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</si>
  <si>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</si>
  <si>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</si>
  <si>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</si>
  <si>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</si>
  <si>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</si>
  <si>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</si>
  <si>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</si>
  <si>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</si>
  <si>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</si>
  <si>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</si>
  <si>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</si>
  <si>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</si>
  <si>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</si>
  <si>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</si>
  <si>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</si>
  <si>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</si>
  <si>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</si>
  <si>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</si>
  <si>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</si>
  <si>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</si>
  <si>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</si>
  <si>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</si>
  <si>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</si>
  <si>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</si>
  <si>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</si>
  <si>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</si>
  <si>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</si>
  <si>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</si>
  <si>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</si>
  <si>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</si>
  <si>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</si>
  <si>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</si>
  <si>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</si>
  <si>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</si>
  <si>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</si>
  <si>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</si>
  <si>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</si>
  <si>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</si>
  <si>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</si>
  <si>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</si>
  <si>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</si>
  <si>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</si>
  <si>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</si>
  <si>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</si>
  <si>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</si>
  <si>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</si>
  <si>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</si>
  <si>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</si>
  <si>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</si>
  <si>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</si>
  <si>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</si>
  <si>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</si>
  <si>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</si>
  <si>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</si>
  <si>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</si>
  <si>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</si>
  <si>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</si>
  <si>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</si>
  <si>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</si>
  <si>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</si>
  <si>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</si>
  <si>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</si>
  <si>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</si>
  <si>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</si>
  <si>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</si>
  <si>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</si>
  <si>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</si>
  <si>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</si>
  <si>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</si>
  <si>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</si>
  <si>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</si>
  <si>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</si>
  <si>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</si>
  <si>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</si>
  <si>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</si>
  <si>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</si>
  <si>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</si>
  <si>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</si>
  <si>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</si>
  <si>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</si>
  <si>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</si>
  <si>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</si>
  <si>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</si>
  <si>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</si>
  <si>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</si>
  <si>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</si>
  <si>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</si>
  <si>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</si>
  <si>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</si>
  <si>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</si>
  <si>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</si>
  <si>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</si>
  <si>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</si>
  <si>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</si>
  <si>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</si>
  <si>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</si>
  <si>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</si>
  <si>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</si>
  <si>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</si>
  <si>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</si>
  <si>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</si>
  <si>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</si>
  <si>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</si>
  <si>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</si>
  <si>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</si>
  <si>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</si>
  <si>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</si>
  <si>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</si>
  <si>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</si>
  <si>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</si>
  <si>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</si>
  <si>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</si>
  <si>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</si>
  <si>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</si>
  <si>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</si>
  <si>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</si>
  <si>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</si>
  <si>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</si>
  <si>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</si>
  <si>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</si>
  <si>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</si>
  <si>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</si>
  <si>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</si>
  <si>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</si>
  <si>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</si>
  <si>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</si>
  <si>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</si>
  <si>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</si>
  <si>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</si>
  <si>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</si>
  <si>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</si>
  <si>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</si>
  <si>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</si>
  <si>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</si>
  <si>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</si>
  <si>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</si>
  <si>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</si>
  <si>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</si>
  <si>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</si>
  <si>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</si>
  <si>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</si>
  <si>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</si>
  <si>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</si>
  <si>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</si>
  <si>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</si>
  <si>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</si>
  <si>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</si>
  <si>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</si>
  <si>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</si>
  <si>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</si>
  <si>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</si>
  <si>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</si>
  <si>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</si>
  <si>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</si>
  <si>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</si>
  <si>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</si>
  <si>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</si>
  <si>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</si>
  <si>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</si>
  <si>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</si>
  <si>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</si>
  <si>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</si>
  <si>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</si>
  <si>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</si>
  <si>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</si>
  <si>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</si>
  <si>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</si>
  <si>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</si>
  <si>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</si>
  <si>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</si>
  <si>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</si>
  <si>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</si>
  <si>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</si>
  <si>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</si>
  <si>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</si>
  <si>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</si>
  <si>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</si>
  <si>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</si>
  <si>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</si>
  <si>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</si>
  <si>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</si>
  <si>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</si>
  <si>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</si>
  <si>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</si>
  <si>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</si>
  <si>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</si>
  <si>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</si>
  <si>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</si>
  <si>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</si>
  <si>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</si>
  <si>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</si>
  <si>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</si>
  <si>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</si>
  <si>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</si>
  <si>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</si>
  <si>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</si>
  <si>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</si>
  <si>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</si>
  <si>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</si>
  <si>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</si>
  <si>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</si>
  <si>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</si>
  <si>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</si>
  <si>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</si>
  <si>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</si>
  <si>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</si>
  <si>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</si>
  <si>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</si>
  <si>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</si>
  <si>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</si>
  <si>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</si>
  <si>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</si>
  <si>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</si>
  <si>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</si>
  <si>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</si>
  <si>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</si>
  <si>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</si>
  <si>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</si>
  <si>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</si>
  <si>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</si>
  <si>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</si>
  <si>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</si>
  <si>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</si>
  <si>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</si>
  <si>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</si>
  <si>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</si>
  <si>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</si>
  <si>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</si>
  <si>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</si>
  <si>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</si>
  <si>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</si>
  <si>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</si>
  <si>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</si>
  <si>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</si>
  <si>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</si>
  <si>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</si>
  <si>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</si>
  <si>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</si>
  <si>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</si>
  <si>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</si>
  <si>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</si>
  <si>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</si>
  <si>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</si>
  <si>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</si>
  <si>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</si>
  <si>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</si>
  <si>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</si>
  <si>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</si>
  <si>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</si>
  <si>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</si>
  <si>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</si>
  <si>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</si>
  <si>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</si>
  <si>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</si>
  <si>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</si>
  <si>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</si>
  <si>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</si>
  <si>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</si>
  <si>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</si>
  <si>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</si>
  <si>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</si>
  <si>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</si>
  <si>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</si>
  <si>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</si>
  <si>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</si>
  <si>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</si>
  <si>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</si>
  <si>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</si>
  <si>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</si>
  <si>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</si>
  <si>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</si>
  <si>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</si>
  <si>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</si>
  <si>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</si>
  <si>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</si>
  <si>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</si>
  <si>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</si>
  <si>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</si>
  <si>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</si>
  <si>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</si>
  <si>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</si>
  <si>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</si>
  <si>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</si>
  <si>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</si>
  <si>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</si>
  <si>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</si>
  <si>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</si>
  <si>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</si>
  <si>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</si>
  <si>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</si>
  <si>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</si>
  <si>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</si>
  <si>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</si>
  <si>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</si>
  <si>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</si>
  <si>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</si>
  <si>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</si>
  <si>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</si>
  <si>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</si>
  <si>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</si>
  <si>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</si>
  <si>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</si>
  <si>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</si>
  <si>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</si>
  <si>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</si>
  <si>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</si>
  <si>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</si>
  <si>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</si>
  <si>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</si>
  <si>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</si>
  <si>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</si>
  <si>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</si>
  <si>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</si>
  <si>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</si>
  <si>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</si>
  <si>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</si>
  <si>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</si>
  <si>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</si>
  <si>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</si>
  <si>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</si>
  <si>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</si>
  <si>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</si>
  <si>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</si>
  <si>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</si>
  <si>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</si>
  <si>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</si>
  <si>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</si>
  <si>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</si>
  <si>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</si>
  <si>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</si>
  <si>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</si>
  <si>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</si>
  <si>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</si>
  <si>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</si>
  <si>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</si>
  <si>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</si>
  <si>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</si>
  <si>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</si>
  <si>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</si>
  <si>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</si>
  <si>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</si>
  <si>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</si>
  <si>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</si>
  <si>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</si>
  <si>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</si>
  <si>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</si>
  <si>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</si>
  <si>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</si>
  <si>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</si>
  <si>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</si>
  <si>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</si>
  <si>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</si>
  <si>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</si>
  <si>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</si>
  <si>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</si>
  <si>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</si>
  <si>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</si>
  <si>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</si>
  <si>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</si>
  <si>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</si>
  <si>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</si>
  <si>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</si>
  <si>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</si>
  <si>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</si>
  <si>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</si>
  <si>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</si>
  <si>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</si>
  <si>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</si>
  <si>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</si>
  <si>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</si>
  <si>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</si>
  <si>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</si>
  <si>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</si>
  <si>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</si>
  <si>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</si>
  <si>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</si>
  <si>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</si>
  <si>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</si>
  <si>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</si>
  <si>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</si>
  <si>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</si>
  <si>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</si>
  <si>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</si>
  <si>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</si>
  <si>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</si>
  <si>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</si>
  <si>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</si>
  <si>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</si>
  <si>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</si>
  <si>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</si>
  <si>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</si>
  <si>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</si>
  <si>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</si>
  <si>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</si>
  <si>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</si>
  <si>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</si>
  <si>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</si>
  <si>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</si>
  <si>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</si>
  <si>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</si>
  <si>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</si>
  <si>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</si>
  <si>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</si>
  <si>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</si>
  <si>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</si>
  <si>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</si>
  <si>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</si>
  <si>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</si>
  <si>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</si>
  <si>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</si>
  <si>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</si>
  <si>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</si>
  <si>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</si>
  <si>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</si>
  <si>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</si>
  <si>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</si>
  <si>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</si>
  <si>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</si>
  <si>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</si>
  <si>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</si>
  <si>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</si>
  <si>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</si>
  <si>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</si>
  <si>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</si>
  <si>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</si>
  <si>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</si>
  <si>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</si>
  <si>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</si>
  <si>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</si>
  <si>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</si>
  <si>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</si>
  <si>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</si>
  <si>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</si>
  <si>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</si>
  <si>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</si>
  <si>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</si>
  <si>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</si>
  <si>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</si>
  <si>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</si>
  <si>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</si>
  <si>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</si>
  <si>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</si>
  <si>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</si>
  <si>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</si>
  <si>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</si>
  <si>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</si>
  <si>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</si>
  <si>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</si>
  <si>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</si>
  <si>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</si>
  <si>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</si>
  <si>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</si>
  <si>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</si>
  <si>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</si>
  <si>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</si>
  <si>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</si>
  <si>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</si>
  <si>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</si>
  <si>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</si>
  <si>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</si>
  <si>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</si>
  <si>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</si>
  <si>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</si>
  <si>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</si>
  <si>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</si>
  <si>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</si>
  <si>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</si>
  <si>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</si>
  <si>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</si>
  <si>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</si>
  <si>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</si>
  <si>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</si>
  <si>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</si>
  <si>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</si>
  <si>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</si>
  <si>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</si>
  <si>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</si>
  <si>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</si>
  <si>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</si>
  <si>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</si>
  <si>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</si>
  <si>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</si>
  <si>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</si>
  <si>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</si>
  <si>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</si>
  <si>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</si>
  <si>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</si>
  <si>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</si>
  <si>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</si>
  <si>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</si>
  <si>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</si>
  <si>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</si>
  <si>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</si>
  <si>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</si>
  <si>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</si>
  <si>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</si>
  <si>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</si>
  <si>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</si>
  <si>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</si>
  <si>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</si>
  <si>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</si>
  <si>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</si>
  <si>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</si>
  <si>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</si>
  <si>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</si>
  <si>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</si>
  <si>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</si>
  <si>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</si>
  <si>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</si>
  <si>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</si>
  <si>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</si>
  <si>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</si>
  <si>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</si>
  <si>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</si>
  <si>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</si>
  <si>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</si>
  <si>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</si>
  <si>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</si>
  <si>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</si>
  <si>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</si>
  <si>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</si>
  <si>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</si>
  <si>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</si>
  <si>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</si>
  <si>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</si>
  <si>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</si>
  <si>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</si>
  <si>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</si>
  <si>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</si>
  <si>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</si>
  <si>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</si>
  <si>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</si>
  <si>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</si>
  <si>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</si>
  <si>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</si>
  <si>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</si>
  <si>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</si>
  <si>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</si>
  <si>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</si>
  <si>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</si>
  <si>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</si>
  <si>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</si>
  <si>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</si>
  <si>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</si>
  <si>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</si>
  <si>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</si>
  <si>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</si>
  <si>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</si>
  <si>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</si>
  <si>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</si>
  <si>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</si>
  <si>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</si>
  <si>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</si>
  <si>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</si>
  <si>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</si>
  <si>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</si>
  <si>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</si>
  <si>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</si>
  <si>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</si>
  <si>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</si>
  <si>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</si>
  <si>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</si>
  <si>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</si>
  <si>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</si>
  <si>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</si>
  <si>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</si>
  <si>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</si>
  <si>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</si>
  <si>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</si>
  <si>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</si>
  <si>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</si>
  <si>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</si>
  <si>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</si>
  <si>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</si>
  <si>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</si>
  <si>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</si>
  <si>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</si>
  <si>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</si>
  <si>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</si>
  <si>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</si>
  <si>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</si>
  <si>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</si>
  <si>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</si>
  <si>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</si>
  <si>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</si>
  <si>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</si>
  <si>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</si>
  <si>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</si>
  <si>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</si>
  <si>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</si>
  <si>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</si>
  <si>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</si>
  <si>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</si>
  <si>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</si>
  <si>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</si>
  <si>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</si>
  <si>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</si>
  <si>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</si>
  <si>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</si>
  <si>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</si>
  <si>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</si>
  <si>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</si>
  <si>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</si>
  <si>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</si>
  <si>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</si>
  <si>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</si>
  <si>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</si>
  <si>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</si>
  <si>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</si>
  <si>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</si>
  <si>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</si>
  <si>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</si>
  <si>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</si>
  <si>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</si>
  <si>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</si>
  <si>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</si>
  <si>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</si>
  <si>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</si>
  <si>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</si>
  <si>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</si>
  <si>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</si>
  <si>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</si>
  <si>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</si>
  <si>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</si>
  <si>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</si>
  <si>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</si>
  <si>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</si>
  <si>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</si>
  <si>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</si>
  <si>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</si>
  <si>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</si>
  <si>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</si>
  <si>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</si>
  <si>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</si>
  <si>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</si>
  <si>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</si>
  <si>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</si>
  <si>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</si>
  <si>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</si>
  <si>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</si>
  <si>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</si>
  <si>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</si>
  <si>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</si>
  <si>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</si>
  <si>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</si>
  <si>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</si>
  <si>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</si>
  <si>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</si>
  <si>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</si>
  <si>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</si>
  <si>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</si>
  <si>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</si>
  <si>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</si>
  <si>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</si>
  <si>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</si>
  <si>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</si>
  <si>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</si>
  <si>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</si>
  <si>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</si>
  <si>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</si>
  <si>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</si>
  <si>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</si>
  <si>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</si>
  <si>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</si>
  <si>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</si>
  <si>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</si>
  <si>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</si>
  <si>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</si>
  <si>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</si>
  <si>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</si>
  <si>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</si>
  <si>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</si>
  <si>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</si>
  <si>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</si>
  <si>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</si>
  <si>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</si>
  <si>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</si>
  <si>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</si>
  <si>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</si>
  <si>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</si>
  <si>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</si>
  <si>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</si>
  <si>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</si>
  <si>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</si>
  <si>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</si>
  <si>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</si>
  <si>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</si>
  <si>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</si>
  <si>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</si>
  <si>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</si>
  <si>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</si>
  <si>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</si>
  <si>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</si>
  <si>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</si>
  <si>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</si>
  <si>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</si>
  <si>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</si>
  <si>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</si>
  <si>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</si>
  <si>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</si>
  <si>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</si>
  <si>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</si>
  <si>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</si>
  <si>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</si>
  <si>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</si>
  <si>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</si>
  <si>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</si>
  <si>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</si>
  <si>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</si>
  <si>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</si>
  <si>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</si>
  <si>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</si>
  <si>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</si>
  <si>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</si>
  <si>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</si>
  <si>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</si>
  <si>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</si>
  <si>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</si>
  <si>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</si>
  <si>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</si>
  <si>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</si>
  <si>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</si>
  <si>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</si>
  <si>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</si>
  <si>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</si>
  <si>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</si>
  <si>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</si>
  <si>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</si>
  <si>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</si>
  <si>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</si>
  <si>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</si>
  <si>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</si>
  <si>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</si>
  <si>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</si>
  <si>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</si>
  <si>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</si>
  <si>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</si>
  <si>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</si>
  <si>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</si>
  <si>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</si>
  <si>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</si>
  <si>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</si>
  <si>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</si>
  <si>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</si>
  <si>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</si>
  <si>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</si>
  <si>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</si>
  <si>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</si>
  <si>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</si>
  <si>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</si>
  <si>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</si>
  <si>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</si>
  <si>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</si>
  <si>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</si>
  <si>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</si>
  <si>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</si>
  <si>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</si>
  <si>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</si>
  <si>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</si>
  <si>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</si>
  <si>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</si>
  <si>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</si>
  <si>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</si>
  <si>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</si>
  <si>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</si>
  <si>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</si>
  <si>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</si>
  <si>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</si>
  <si>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</si>
  <si>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</si>
  <si>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</si>
  <si>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</si>
  <si>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</si>
  <si>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</si>
  <si>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</si>
  <si>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</si>
  <si>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</si>
  <si>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</si>
  <si>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</si>
  <si>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</si>
  <si>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</si>
  <si>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</si>
  <si>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</si>
  <si>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</si>
  <si>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</si>
  <si>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</si>
  <si>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</si>
  <si>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</si>
  <si>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</si>
  <si>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</si>
  <si>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</si>
  <si>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</si>
  <si>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</si>
  <si>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</si>
  <si>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</si>
  <si>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</si>
  <si>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</si>
  <si>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</si>
  <si>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</si>
  <si>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</si>
  <si>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</si>
  <si>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</si>
  <si>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</si>
  <si>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</si>
  <si>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</si>
  <si>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</si>
  <si>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</si>
  <si>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</si>
  <si>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</si>
  <si>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</si>
  <si>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</si>
  <si>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</si>
  <si>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</si>
  <si>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</si>
  <si>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</si>
  <si>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</si>
  <si>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</si>
  <si>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</si>
  <si>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</si>
  <si>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</si>
  <si>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</si>
  <si>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</si>
  <si>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</si>
  <si>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</si>
  <si>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</si>
  <si>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</si>
  <si>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</si>
  <si>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</si>
  <si>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</si>
  <si>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</si>
  <si>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</si>
  <si>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</si>
  <si>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</si>
  <si>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</si>
  <si>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</si>
  <si>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</si>
  <si>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</si>
  <si>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</si>
  <si>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</si>
  <si>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</si>
  <si>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</si>
  <si>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</si>
  <si>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</si>
  <si>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</si>
  <si>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</si>
  <si>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</si>
  <si>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</si>
  <si>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</si>
  <si>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</si>
  <si>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</si>
  <si>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</si>
  <si>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</si>
  <si>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</si>
  <si>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</si>
  <si>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</si>
  <si>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</si>
  <si>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</si>
  <si>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</si>
  <si>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</si>
  <si>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</si>
  <si>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</si>
  <si>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</si>
  <si>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</si>
  <si>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</si>
  <si>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</si>
  <si>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</si>
  <si>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</si>
  <si>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</si>
  <si>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</si>
  <si>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</si>
  <si>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</si>
  <si>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</si>
  <si>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</si>
  <si>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</si>
  <si>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</si>
  <si>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</si>
  <si>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</si>
  <si>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</si>
  <si>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</si>
  <si>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</si>
  <si>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</si>
  <si>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</si>
  <si>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</si>
  <si>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</si>
  <si>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</si>
  <si>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</si>
  <si>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</si>
  <si>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</si>
  <si>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</si>
  <si>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</si>
  <si>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</si>
  <si>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</si>
  <si>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</si>
  <si>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</si>
  <si>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</si>
  <si>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</si>
  <si>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</si>
  <si>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</si>
  <si>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</si>
  <si>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</si>
  <si>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</si>
  <si>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</si>
  <si>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</si>
  <si>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</si>
  <si>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</si>
  <si>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</si>
  <si>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</si>
  <si>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</si>
  <si>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</si>
  <si>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</si>
  <si>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</si>
  <si>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</si>
  <si>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</si>
  <si>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</si>
  <si>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</si>
  <si>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</si>
  <si>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</si>
  <si>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</si>
  <si>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</si>
  <si>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</si>
  <si>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</si>
  <si>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</si>
  <si>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</si>
  <si>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</si>
  <si>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</si>
  <si>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</si>
  <si>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</si>
  <si>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</si>
  <si>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</si>
  <si>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</si>
  <si>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</si>
  <si>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</si>
  <si>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</si>
  <si>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</si>
  <si>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</si>
  <si>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</si>
  <si>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</si>
  <si>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</si>
  <si>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</si>
  <si>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</si>
  <si>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</si>
  <si>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</si>
  <si>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</si>
  <si>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</si>
  <si>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</si>
  <si>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</si>
  <si>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</si>
  <si>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</si>
  <si>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</si>
  <si>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</si>
  <si>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</si>
  <si>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</si>
  <si>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</si>
  <si>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</si>
  <si>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</si>
  <si>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</si>
  <si>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</si>
  <si>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</si>
  <si>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</si>
  <si>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</si>
  <si>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</si>
  <si>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</si>
  <si>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</si>
  <si>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</si>
  <si>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</si>
  <si>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</si>
  <si>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</si>
  <si>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</si>
  <si>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</si>
  <si>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</si>
  <si>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</si>
  <si>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</si>
  <si>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</si>
  <si>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</si>
  <si>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</si>
  <si>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</si>
  <si>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</si>
  <si>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</si>
  <si>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</si>
  <si>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</si>
  <si>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</si>
  <si>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</si>
  <si>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</si>
  <si>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</si>
  <si>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</si>
  <si>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</si>
  <si>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</si>
  <si>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</si>
  <si>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</si>
  <si>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</si>
  <si>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</si>
  <si>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</si>
  <si>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</si>
  <si>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</si>
  <si>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</si>
  <si>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</si>
  <si>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</si>
  <si>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</si>
  <si>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</si>
  <si>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</si>
  <si>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</si>
  <si>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</si>
  <si>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</si>
  <si>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</si>
  <si>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</si>
  <si>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</si>
  <si>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</si>
  <si>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</si>
  <si>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</si>
  <si>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</si>
  <si>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</si>
  <si>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</si>
  <si>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</si>
  <si>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</si>
  <si>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</si>
  <si>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</si>
  <si>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</si>
  <si>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</si>
  <si>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</si>
  <si>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</si>
  <si>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</si>
  <si>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</si>
  <si>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</si>
  <si>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</si>
  <si>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</si>
  <si>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</si>
  <si>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</si>
  <si>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</si>
  <si>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</si>
  <si>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</si>
  <si>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</si>
  <si>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</si>
  <si>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</si>
  <si>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</si>
  <si>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</si>
  <si>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</si>
  <si>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</si>
  <si>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</si>
  <si>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</si>
  <si>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</si>
  <si>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</si>
  <si>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</si>
  <si>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</si>
  <si>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</si>
  <si>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</si>
  <si>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</si>
  <si>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</si>
  <si>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</si>
  <si>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</si>
  <si>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</si>
  <si>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</si>
  <si>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</si>
  <si>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</si>
  <si>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</si>
  <si>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</si>
  <si>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</si>
  <si>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</si>
  <si>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</si>
  <si>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</si>
  <si>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</si>
  <si>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</si>
  <si>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</si>
  <si>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</si>
  <si>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</si>
  <si>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</si>
  <si>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</si>
  <si>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</si>
  <si>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</si>
  <si>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</si>
  <si>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</si>
  <si>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</si>
  <si>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</si>
  <si>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</si>
  <si>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</si>
  <si>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</si>
  <si>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</si>
  <si>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</si>
  <si>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</si>
  <si>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</si>
  <si>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</si>
  <si>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</si>
  <si>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</si>
  <si>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</si>
  <si>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</si>
  <si>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</si>
  <si>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</si>
  <si>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</si>
  <si>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</si>
  <si>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</si>
  <si>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</si>
  <si>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</si>
  <si>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</si>
  <si>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</si>
  <si>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</si>
  <si>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</si>
  <si>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</si>
  <si>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</si>
  <si>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</si>
  <si>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</si>
  <si>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</si>
  <si>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</si>
  <si>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</si>
  <si>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</si>
  <si>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</si>
  <si>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</si>
  <si>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</si>
  <si>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</si>
  <si>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</si>
  <si>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</si>
  <si>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</si>
  <si>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</si>
  <si>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</si>
  <si>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</si>
  <si>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</si>
  <si>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</si>
  <si>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</si>
  <si>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</si>
  <si>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</si>
  <si>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</si>
  <si>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</si>
  <si>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</si>
  <si>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</si>
  <si>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</si>
  <si>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</si>
  <si>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</si>
  <si>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</si>
  <si>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</si>
  <si>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</si>
  <si>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</si>
  <si>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</si>
  <si>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</si>
  <si>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</si>
  <si>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</si>
  <si>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</si>
  <si>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</si>
  <si>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</si>
  <si>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</si>
  <si>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</si>
  <si>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</si>
  <si>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</si>
  <si>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</si>
  <si>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</si>
  <si>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</si>
  <si>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</si>
  <si>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</si>
  <si>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</si>
  <si>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</si>
  <si>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</si>
  <si>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</si>
  <si>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</si>
  <si>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</si>
  <si>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</si>
  <si>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</si>
  <si>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</si>
  <si>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</si>
  <si>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</si>
  <si>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</si>
  <si>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</si>
  <si>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</si>
  <si>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</si>
  <si>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</si>
  <si>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</si>
  <si>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</si>
  <si>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</si>
  <si>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</si>
  <si>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</si>
  <si>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</si>
  <si>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</si>
  <si>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</si>
  <si>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</si>
  <si>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</si>
  <si>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</si>
  <si>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</si>
  <si>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</si>
  <si>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</si>
  <si>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</si>
  <si>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</si>
  <si>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</si>
  <si>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</si>
  <si>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</si>
  <si>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</si>
  <si>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</si>
  <si>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</si>
  <si>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</si>
  <si>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</si>
  <si>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</si>
  <si>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</si>
  <si>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</si>
  <si>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</si>
  <si>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</si>
  <si>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</si>
  <si>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</si>
  <si>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</si>
  <si>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</si>
  <si>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</si>
  <si>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</si>
  <si>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</si>
  <si>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</si>
  <si>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</si>
  <si>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</si>
  <si>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</si>
  <si>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</si>
  <si>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</si>
  <si>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</si>
  <si>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</si>
  <si>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</si>
  <si>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</si>
  <si>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</si>
  <si>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</si>
  <si>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</si>
  <si>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</si>
  <si>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</si>
  <si>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</si>
  <si>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</si>
  <si>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</si>
  <si>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</si>
  <si>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</si>
  <si>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</si>
  <si>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</si>
  <si>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</si>
  <si>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</si>
  <si>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</si>
  <si>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</si>
  <si>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</si>
  <si>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</si>
  <si>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</si>
  <si>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</si>
  <si>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</si>
  <si>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</si>
  <si>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</si>
  <si>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</si>
  <si>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</si>
  <si>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</si>
  <si>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</si>
  <si>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</si>
  <si>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</si>
  <si>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</si>
  <si>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</si>
  <si>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</si>
  <si>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</si>
  <si>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</si>
  <si>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</si>
  <si>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</si>
  <si>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</si>
  <si>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</si>
  <si>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</si>
  <si>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</si>
  <si>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</si>
  <si>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</si>
  <si>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</si>
  <si>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</si>
  <si>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</si>
  <si>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</si>
  <si>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</si>
  <si>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</si>
  <si>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</si>
  <si>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</si>
  <si>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</si>
  <si>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</si>
  <si>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</si>
  <si>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</si>
  <si>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</si>
  <si>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</si>
  <si>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</si>
  <si>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</si>
  <si>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</si>
  <si>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</si>
  <si>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</si>
  <si>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</si>
  <si>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</si>
  <si>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</si>
  <si>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</si>
  <si>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</si>
  <si>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</si>
  <si>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</si>
  <si>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</si>
  <si>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</si>
  <si>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</si>
  <si>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</si>
  <si>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</si>
  <si>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</si>
  <si>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</si>
  <si>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</si>
  <si>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</si>
  <si>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</si>
  <si>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</si>
  <si>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</si>
  <si>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</si>
  <si>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</si>
  <si>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</si>
  <si>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</si>
  <si>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</si>
  <si>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</si>
  <si>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</si>
  <si>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</si>
  <si>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</si>
  <si>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</si>
  <si>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</si>
  <si>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</si>
  <si>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</si>
  <si>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</si>
  <si>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</si>
  <si>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</si>
  <si>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</si>
  <si>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</si>
  <si>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</si>
  <si>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</si>
  <si>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</si>
  <si>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</si>
  <si>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</si>
  <si>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</si>
  <si>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</si>
  <si>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</si>
  <si>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</si>
  <si>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</si>
  <si>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</si>
  <si>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</si>
  <si>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</si>
  <si>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</si>
  <si>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</si>
  <si>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</si>
  <si>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</si>
  <si>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</si>
  <si>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</si>
  <si>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</si>
  <si>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</si>
  <si>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</si>
  <si>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</si>
  <si>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</si>
  <si>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</si>
  <si>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</si>
  <si>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</si>
  <si>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</si>
  <si>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</si>
  <si>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</si>
  <si>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</si>
  <si>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</si>
  <si>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</si>
  <si>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</si>
  <si>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</si>
  <si>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</si>
  <si>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</si>
  <si>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</si>
  <si>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</si>
  <si>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</si>
  <si>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</si>
  <si>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</si>
  <si>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</si>
  <si>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</si>
  <si>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</si>
  <si>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</si>
  <si>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</si>
  <si>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</si>
  <si>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</si>
  <si>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</si>
  <si>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</si>
  <si>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</si>
  <si>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</si>
  <si>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</si>
  <si>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</si>
  <si>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</si>
  <si>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</si>
  <si>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</si>
  <si>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</si>
  <si>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</si>
  <si>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</si>
  <si>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</si>
  <si>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</si>
  <si>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</si>
  <si>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</si>
  <si>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</si>
  <si>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</si>
  <si>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</si>
  <si>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</si>
  <si>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</si>
  <si>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</si>
  <si>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</si>
  <si>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</si>
  <si>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</si>
  <si>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</si>
  <si>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</si>
  <si>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</si>
  <si>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</si>
  <si>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</si>
  <si>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</si>
  <si>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</si>
  <si>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</si>
  <si>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</si>
  <si>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</si>
  <si>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</si>
  <si>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</si>
  <si>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</si>
  <si>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</si>
  <si>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</si>
  <si>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</si>
  <si>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</si>
  <si>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</si>
  <si>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</si>
  <si>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</si>
  <si>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</si>
  <si>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</si>
  <si>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</si>
  <si>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</si>
  <si>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</si>
  <si>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</si>
  <si>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</si>
  <si>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</si>
  <si>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</si>
  <si>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</si>
  <si>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</si>
  <si>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</si>
  <si>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</si>
  <si>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</si>
  <si>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</si>
  <si>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</si>
  <si>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</si>
  <si>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</si>
  <si>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</si>
  <si>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</si>
  <si>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</si>
  <si>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</si>
  <si>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</si>
  <si>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</si>
  <si>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</si>
  <si>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</si>
  <si>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</si>
  <si>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</si>
  <si>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</si>
  <si>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</si>
  <si>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</si>
  <si>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</si>
  <si>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</si>
  <si>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</si>
  <si>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</si>
  <si>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</si>
  <si>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</si>
  <si>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</si>
  <si>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</si>
  <si>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</si>
  <si>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</si>
  <si>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</si>
  <si>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</si>
  <si>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</si>
  <si>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</si>
  <si>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</si>
  <si>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</si>
  <si>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</si>
  <si>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</si>
  <si>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</si>
  <si>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</si>
  <si>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</si>
  <si>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</si>
  <si>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</si>
  <si>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</si>
  <si>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</si>
  <si>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</si>
  <si>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</si>
  <si>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</si>
  <si>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</si>
  <si>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</si>
  <si>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</si>
  <si>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</si>
  <si>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</si>
  <si>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</si>
  <si>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</si>
  <si>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</si>
  <si>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</si>
  <si>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</si>
  <si>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</si>
  <si>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</si>
  <si>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</si>
  <si>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</si>
  <si>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</si>
  <si>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</si>
  <si>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</si>
  <si>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</si>
  <si>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</si>
  <si>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</si>
  <si>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</si>
  <si>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</si>
  <si>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</si>
  <si>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</si>
  <si>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</si>
  <si>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</si>
  <si>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</si>
  <si>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</si>
  <si>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</si>
  <si>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</si>
  <si>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</si>
  <si>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</si>
  <si>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</si>
  <si>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</si>
  <si>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</si>
  <si>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</si>
  <si>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</si>
  <si>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</si>
  <si>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</si>
  <si>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</si>
  <si>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</si>
  <si>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</si>
  <si>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</si>
  <si>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</si>
  <si>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</si>
  <si>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</si>
  <si>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</si>
  <si>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</si>
  <si>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</si>
  <si>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</si>
  <si>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</si>
  <si>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</si>
  <si>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</si>
  <si>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</si>
  <si>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</si>
  <si>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</si>
  <si>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</si>
  <si>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</si>
  <si>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</si>
  <si>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</si>
  <si>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</si>
  <si>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</si>
  <si>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</si>
  <si>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</si>
  <si>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</si>
  <si>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</si>
  <si>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</si>
  <si>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</si>
  <si>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</si>
  <si>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</si>
  <si>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</si>
  <si>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</si>
  <si>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</si>
  <si>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</si>
  <si>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</si>
  <si>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</si>
  <si>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</si>
  <si>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</si>
  <si>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</si>
  <si>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</si>
  <si>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</si>
  <si>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</si>
  <si>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</si>
  <si>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</si>
  <si>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</si>
  <si>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</si>
  <si>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</si>
  <si>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</si>
  <si>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</si>
  <si>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</si>
  <si>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</si>
  <si>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</si>
  <si>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</si>
  <si>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</si>
  <si>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</si>
  <si>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</si>
  <si>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</si>
  <si>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</si>
  <si>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</si>
  <si>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</si>
  <si>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</si>
  <si>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</si>
  <si>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</si>
  <si>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</si>
  <si>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</si>
  <si>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</si>
  <si>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</si>
  <si>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</si>
  <si>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</si>
  <si>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</si>
  <si>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</si>
  <si>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</si>
  <si>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</si>
  <si>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</si>
  <si>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</si>
  <si>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</si>
  <si>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</si>
  <si>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</si>
  <si>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</si>
  <si>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</si>
  <si>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</si>
  <si>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</si>
  <si>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</si>
  <si>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</si>
  <si>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</si>
  <si>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</si>
  <si>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</si>
  <si>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</si>
  <si>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</si>
  <si>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</si>
  <si>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</si>
  <si>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</si>
  <si>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</si>
  <si>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</si>
  <si>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</si>
  <si>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</si>
  <si>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</si>
  <si>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</si>
  <si>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</si>
  <si>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</si>
  <si>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</si>
  <si>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</si>
  <si>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</si>
  <si>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</si>
  <si>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</si>
  <si>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</si>
  <si>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</si>
  <si>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</si>
  <si>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</si>
  <si>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</si>
  <si>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</si>
  <si>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</si>
  <si>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</si>
  <si>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</si>
  <si>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</si>
  <si>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</si>
  <si>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</si>
  <si>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</si>
  <si>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</si>
  <si>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</si>
  <si>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</si>
  <si>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</si>
  <si>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</si>
  <si>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</si>
  <si>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</si>
  <si>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</si>
  <si>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</si>
  <si>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</si>
  <si>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</si>
  <si>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</si>
  <si>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</si>
  <si>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</si>
  <si>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</si>
  <si>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</si>
  <si>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</si>
  <si>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</si>
  <si>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</si>
  <si>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</si>
  <si>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</si>
  <si>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</si>
  <si>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</si>
  <si>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</si>
  <si>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</si>
  <si>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</si>
  <si>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</si>
  <si>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</si>
  <si>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</si>
  <si>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</si>
  <si>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</si>
  <si>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</si>
  <si>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</si>
  <si>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</si>
  <si>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</si>
  <si>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</si>
  <si>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</si>
  <si>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</si>
  <si>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</si>
  <si>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</si>
  <si>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</si>
  <si>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</si>
  <si>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</si>
  <si>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</si>
  <si>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</si>
  <si>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</si>
  <si>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</si>
  <si>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</si>
  <si>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</si>
  <si>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</si>
  <si>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</si>
  <si>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</si>
  <si>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</si>
  <si>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</si>
  <si>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</si>
  <si>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</si>
  <si>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</si>
  <si>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</si>
  <si>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</si>
  <si>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</si>
  <si>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</si>
  <si>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</si>
  <si>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</si>
  <si>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</si>
  <si>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</si>
  <si>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</si>
  <si>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</si>
  <si>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</si>
  <si>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</si>
  <si>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</si>
  <si>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</si>
  <si>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</si>
  <si>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</si>
  <si>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</si>
  <si>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</si>
  <si>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</si>
  <si>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</si>
  <si>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</si>
  <si>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</si>
  <si>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</si>
  <si>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</si>
  <si>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</si>
  <si>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</si>
  <si>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</si>
  <si>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</si>
  <si>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</si>
  <si>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</si>
  <si>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</si>
  <si>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</si>
  <si>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</si>
  <si>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</si>
  <si>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</si>
  <si>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</si>
  <si>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</si>
  <si>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</si>
  <si>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</si>
  <si>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</si>
  <si>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</si>
  <si>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</si>
  <si>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</si>
  <si>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</si>
  <si>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</si>
  <si>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</si>
  <si>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</si>
  <si>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</si>
  <si>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</si>
  <si>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</si>
  <si>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</si>
  <si>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</si>
  <si>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</si>
  <si>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</si>
  <si>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</si>
  <si>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</si>
  <si>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</si>
  <si>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</si>
  <si>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</si>
  <si>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</si>
  <si>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</si>
  <si>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</si>
  <si>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</si>
  <si>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</si>
  <si>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</si>
  <si>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</si>
  <si>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</si>
  <si>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</si>
  <si>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</si>
  <si>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</si>
  <si>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</si>
  <si>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</si>
  <si>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</si>
  <si>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</si>
  <si>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</si>
  <si>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</si>
  <si>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</si>
  <si>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</si>
  <si>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</si>
  <si>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</si>
  <si>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</si>
  <si>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</si>
  <si>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</si>
  <si>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</si>
  <si>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</si>
  <si>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</si>
  <si>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</si>
  <si>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</si>
  <si>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</si>
  <si>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</si>
  <si>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</si>
  <si>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</si>
  <si>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</si>
  <si>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</si>
  <si>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</si>
  <si>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</si>
  <si>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</si>
  <si>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</si>
  <si>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</si>
  <si>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</si>
  <si>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</si>
  <si>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</si>
  <si>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</si>
  <si>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</si>
  <si>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</si>
  <si>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</si>
  <si>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</si>
  <si>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</si>
  <si>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</si>
  <si>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</si>
  <si>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</si>
  <si>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</si>
  <si>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</si>
  <si>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</si>
  <si>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</si>
  <si>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</si>
  <si>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</si>
  <si>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</si>
  <si>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</si>
  <si>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</si>
  <si>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</si>
  <si>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</si>
  <si>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</si>
  <si>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</si>
  <si>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</si>
  <si>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</si>
  <si>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</si>
  <si>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</si>
  <si>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</si>
  <si>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</si>
  <si>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</si>
  <si>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</si>
  <si>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</si>
  <si>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</si>
  <si>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</si>
  <si>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</si>
  <si>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</si>
  <si>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</si>
  <si>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</si>
  <si>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</si>
  <si>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</si>
  <si>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</si>
  <si>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</si>
  <si>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</si>
  <si>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</si>
  <si>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</si>
  <si>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</si>
  <si>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</si>
  <si>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</si>
  <si>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</si>
  <si>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</si>
  <si>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</si>
  <si>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</si>
  <si>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</si>
  <si>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</si>
  <si>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</si>
  <si>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</si>
  <si>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</si>
  <si>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</si>
  <si>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</si>
  <si>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</si>
  <si>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</si>
  <si>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</si>
  <si>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</si>
  <si>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</si>
  <si>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</si>
  <si>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</si>
  <si>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</si>
  <si>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</si>
  <si>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</si>
  <si>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</si>
  <si>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</si>
  <si>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</si>
  <si>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</si>
  <si>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</si>
  <si>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</si>
  <si>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</si>
  <si>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</si>
  <si>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</si>
  <si>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</si>
  <si>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</si>
  <si>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</si>
  <si>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</si>
  <si>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</si>
  <si>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</si>
  <si>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</si>
  <si>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</si>
  <si>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</si>
  <si>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</si>
  <si>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</si>
  <si>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</si>
  <si>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</si>
  <si>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</si>
  <si>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</si>
  <si>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</si>
  <si>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</si>
  <si>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</si>
  <si>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</si>
  <si>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</si>
  <si>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</si>
  <si>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</si>
  <si>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</si>
  <si>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</si>
  <si>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</si>
  <si>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</si>
  <si>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</si>
  <si>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</si>
  <si>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</si>
  <si>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</si>
  <si>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</si>
  <si>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</si>
  <si>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</si>
  <si>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</si>
  <si>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</si>
  <si>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</si>
  <si>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</si>
  <si>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</si>
  <si>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</si>
  <si>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</si>
  <si>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</si>
  <si>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</si>
  <si>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</si>
  <si>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</si>
  <si>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</si>
  <si>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</si>
  <si>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</si>
  <si>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</si>
  <si>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</si>
  <si>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</si>
  <si>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</si>
  <si>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</si>
  <si>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</si>
  <si>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</si>
  <si>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</si>
  <si>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</si>
  <si>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</si>
  <si>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</si>
  <si>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</si>
  <si>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</si>
  <si>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</si>
  <si>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</si>
  <si>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</si>
  <si>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</si>
  <si>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</si>
  <si>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</si>
  <si>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</si>
  <si>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</si>
  <si>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</si>
  <si>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</si>
  <si>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</si>
  <si>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</si>
  <si>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</si>
  <si>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</si>
  <si>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</si>
  <si>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</si>
  <si>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</si>
  <si>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</si>
  <si>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</si>
  <si>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</si>
  <si>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</si>
  <si>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</si>
  <si>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</si>
  <si>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</si>
  <si>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</si>
  <si>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</si>
  <si>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</si>
  <si>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</si>
  <si>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</si>
  <si>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</si>
  <si>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</si>
  <si>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</si>
  <si>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</si>
  <si>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</si>
  <si>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</si>
  <si>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</si>
  <si>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</si>
  <si>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</si>
  <si>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</si>
  <si>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</si>
  <si>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</si>
  <si>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</si>
  <si>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</si>
  <si>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</si>
  <si>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</si>
  <si>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</si>
  <si>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</si>
  <si>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</si>
  <si>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</si>
  <si>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</si>
  <si>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</si>
  <si>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</si>
  <si>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</si>
  <si>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</si>
  <si>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</si>
  <si>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</si>
  <si>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</si>
  <si>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</si>
  <si>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</si>
  <si>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</si>
  <si>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</si>
  <si>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</si>
  <si>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</si>
  <si>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</si>
  <si>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</si>
  <si>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</si>
  <si>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</si>
  <si>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</si>
  <si>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</si>
  <si>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</si>
  <si>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</si>
  <si>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</si>
  <si>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</si>
  <si>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</si>
  <si>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</si>
  <si>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</si>
  <si>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</si>
  <si>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</si>
  <si>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</si>
  <si>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</si>
  <si>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</si>
  <si>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</si>
  <si>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</si>
  <si>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</si>
  <si>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</si>
  <si>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</si>
  <si>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</si>
  <si>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</si>
  <si>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</si>
  <si>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</si>
  <si>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</si>
  <si>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</si>
  <si>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</si>
  <si>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</si>
  <si>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</si>
  <si>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</si>
  <si>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</si>
  <si>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</si>
  <si>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</si>
  <si>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</si>
  <si>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</si>
  <si>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</si>
  <si>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</si>
  <si>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</si>
  <si>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</si>
  <si>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</si>
  <si>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</si>
  <si>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</si>
  <si>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</si>
  <si>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</si>
  <si>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</si>
  <si>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</si>
  <si>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</si>
  <si>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</si>
  <si>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</si>
  <si>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</si>
  <si>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</si>
  <si>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</si>
  <si>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</si>
  <si>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</si>
  <si>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</si>
  <si>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</si>
  <si>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</si>
  <si>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</si>
  <si>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</si>
  <si>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</si>
  <si>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</si>
  <si>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</si>
  <si>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</si>
  <si>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</si>
  <si>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</si>
  <si>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</si>
  <si>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</si>
  <si>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</si>
  <si>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</si>
  <si>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</si>
  <si>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</si>
  <si>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</si>
  <si>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</si>
  <si>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</si>
  <si>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</si>
  <si>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</si>
  <si>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</si>
  <si>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</si>
  <si>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</si>
  <si>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</si>
  <si>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</si>
  <si>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</si>
  <si>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</si>
  <si>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</si>
  <si>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</si>
  <si>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</si>
  <si>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</si>
  <si>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</si>
  <si>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</si>
  <si>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</si>
  <si>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</si>
  <si>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</si>
  <si>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</si>
  <si>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</si>
  <si>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</si>
  <si>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</si>
  <si>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</si>
  <si>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</si>
  <si>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</si>
  <si>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</si>
  <si>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</si>
  <si>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</si>
  <si>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</si>
  <si>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</si>
  <si>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</si>
  <si>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</si>
  <si>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</si>
  <si>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</si>
  <si>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</si>
  <si>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</si>
  <si>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</si>
  <si>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</si>
  <si>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</si>
  <si>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</si>
  <si>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</si>
  <si>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</si>
  <si>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</si>
  <si>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</si>
  <si>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</si>
  <si>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</si>
  <si>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</si>
  <si>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</si>
  <si>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</si>
  <si>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</si>
  <si>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</si>
  <si>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</si>
  <si>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</si>
  <si>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</si>
  <si>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</si>
  <si>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</si>
  <si>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</si>
  <si>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</si>
  <si>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</si>
  <si>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</si>
  <si>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</si>
  <si>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</si>
  <si>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</si>
  <si>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</si>
  <si>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</si>
  <si>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</si>
  <si>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</si>
  <si>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</si>
  <si>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</si>
  <si>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</si>
  <si>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</si>
  <si>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</si>
  <si>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</si>
  <si>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</si>
  <si>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</si>
  <si>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</si>
  <si>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</si>
  <si>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</si>
  <si>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</si>
  <si>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</si>
  <si>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</si>
  <si>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</si>
  <si>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</si>
  <si>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</si>
  <si>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</si>
  <si>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</si>
  <si>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</si>
  <si>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</si>
  <si>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</si>
  <si>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</si>
  <si>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</si>
  <si>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</si>
  <si>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</si>
  <si>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</si>
  <si>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</si>
  <si>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</si>
  <si>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</si>
  <si>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</si>
  <si>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</si>
  <si>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</si>
  <si>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</si>
  <si>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</si>
  <si>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</si>
  <si>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</si>
  <si>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</si>
  <si>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</si>
  <si>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</si>
  <si>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</si>
  <si>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</si>
  <si>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</si>
  <si>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</si>
  <si>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</si>
  <si>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</si>
  <si>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</si>
  <si>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</si>
  <si>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</si>
  <si>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</si>
  <si>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</si>
  <si>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</si>
  <si>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</si>
  <si>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</si>
  <si>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</si>
  <si>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</si>
  <si>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</si>
  <si>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</si>
  <si>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</si>
  <si>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</si>
  <si>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</si>
  <si>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</si>
  <si>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</si>
  <si>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</si>
  <si>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</si>
  <si>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</si>
  <si>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</si>
  <si>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</si>
  <si>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</si>
  <si>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</si>
  <si>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</si>
  <si>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</si>
  <si>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</si>
  <si>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</si>
  <si>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</si>
  <si>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</si>
  <si>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</si>
  <si>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</si>
  <si>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</si>
  <si>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</si>
  <si>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</si>
  <si>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</si>
  <si>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</si>
  <si>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</si>
  <si>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</si>
  <si>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</si>
  <si>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</si>
  <si>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</si>
  <si>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</si>
  <si>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</si>
  <si>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</si>
  <si>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</si>
  <si>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</si>
  <si>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</si>
  <si>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</si>
  <si>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</si>
  <si>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</si>
  <si>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</si>
  <si>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</si>
  <si>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</si>
  <si>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</si>
  <si>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</si>
  <si>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</si>
  <si>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</si>
  <si>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</si>
  <si>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</si>
  <si>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</si>
  <si>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</si>
  <si>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</si>
  <si>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</si>
  <si>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</si>
  <si>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</si>
  <si>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</si>
  <si>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</si>
  <si>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</si>
  <si>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</si>
  <si>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</si>
  <si>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</si>
  <si>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</si>
  <si>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</si>
  <si>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</si>
  <si>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</si>
  <si>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</si>
  <si>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</si>
  <si>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</si>
  <si>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</si>
  <si>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</si>
  <si>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</si>
  <si>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</si>
  <si>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</si>
  <si>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</si>
  <si>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</si>
  <si>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</si>
  <si>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</si>
  <si>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</si>
  <si>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</si>
  <si>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</si>
  <si>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</si>
  <si>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</si>
  <si>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</si>
  <si>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</si>
  <si>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</si>
  <si>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</si>
  <si>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</si>
  <si>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</si>
  <si>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</si>
  <si>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</si>
  <si>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</si>
  <si>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</si>
  <si>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</si>
  <si>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</si>
  <si>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</si>
  <si>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</si>
  <si>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</si>
  <si>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</si>
  <si>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</si>
  <si>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</si>
  <si>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</si>
  <si>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</si>
  <si>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</si>
  <si>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</si>
  <si>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</si>
  <si>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</si>
  <si>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</si>
  <si>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</si>
  <si>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</si>
  <si>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</si>
  <si>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</si>
  <si>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</si>
  <si>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</si>
  <si>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</si>
  <si>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</si>
  <si>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</si>
  <si>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</si>
  <si>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</si>
  <si>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</si>
  <si>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</si>
  <si>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</si>
  <si>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</si>
  <si>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</si>
  <si>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</si>
  <si>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</si>
  <si>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</si>
  <si>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</si>
  <si>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</si>
  <si>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</si>
  <si>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</si>
  <si>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</si>
  <si>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</si>
  <si>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</si>
  <si>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</si>
  <si>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</si>
  <si>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</si>
  <si>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</si>
  <si>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</si>
  <si>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</si>
  <si>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</si>
  <si>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</si>
  <si>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</si>
  <si>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</si>
  <si>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</si>
  <si>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</si>
  <si>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</si>
  <si>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</si>
  <si>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</si>
  <si>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</si>
  <si>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</si>
  <si>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</si>
  <si>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</si>
  <si>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</si>
  <si>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</si>
  <si>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</si>
  <si>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</si>
  <si>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</si>
  <si>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</si>
  <si>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</si>
  <si>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</si>
  <si>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</si>
  <si>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</si>
  <si>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</si>
  <si>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</si>
  <si>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</si>
  <si>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</si>
  <si>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</si>
  <si>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</si>
  <si>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</si>
  <si>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</si>
  <si>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</si>
  <si>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</si>
  <si>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</si>
  <si>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</si>
  <si>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</si>
  <si>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</si>
  <si>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</si>
  <si>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</si>
  <si>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</si>
  <si>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</si>
  <si>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</si>
  <si>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</si>
  <si>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</si>
  <si>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</si>
  <si>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</si>
  <si>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</si>
  <si>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</si>
  <si>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</si>
  <si>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</si>
  <si>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</si>
  <si>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</si>
  <si>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</si>
  <si>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</si>
  <si>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</si>
  <si>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</si>
  <si>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</si>
  <si>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</si>
  <si>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</si>
  <si>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</si>
  <si>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</si>
  <si>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</si>
  <si>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</si>
  <si>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</si>
  <si>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</si>
  <si>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</si>
  <si>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D. Carnegie &amp; Co AB B</t>
  </si>
  <si>
    <t>SE0005594728</t>
  </si>
  <si>
    <t>Svolder AB ser. A</t>
  </si>
  <si>
    <t>SE0010663302</t>
  </si>
  <si>
    <t>NIBE Industrier AB ser. B</t>
  </si>
  <si>
    <t>SE0008321293</t>
  </si>
  <si>
    <t>PortfolioManager</t>
  </si>
  <si>
    <t>MAES062Z21O4RZ2U7M96</t>
  </si>
  <si>
    <t>DDBO SIF 1864</t>
  </si>
  <si>
    <t>Danske Bank DDBO SIF 1864</t>
  </si>
  <si>
    <t>SIF 1864</t>
  </si>
  <si>
    <t>SE0010947622</t>
  </si>
  <si>
    <t>SE0010947630</t>
  </si>
  <si>
    <t>DDBO SIF 1863</t>
  </si>
  <si>
    <t>Danske Bank DDBO SIF 1863</t>
  </si>
  <si>
    <t>SIF 1863</t>
  </si>
  <si>
    <t>DANSKEBANK/FXD DEBT 20230710</t>
  </si>
  <si>
    <t>DEMFRM</t>
  </si>
  <si>
    <t>CDS (ITRAXCO29)</t>
  </si>
  <si>
    <t>CDS (CDXHY30)</t>
  </si>
  <si>
    <t>DDBO_SIF_1864</t>
  </si>
  <si>
    <t>DDBO_SIF_1863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</si>
</sst>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E27" sqref="E2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t="s">
        <v>2497</v>
      </c>
      <c r="B2" s="64" t="s">
        <v>268</v>
      </c>
      <c r="C2" s="64" t="s">
        <v>440</v>
      </c>
      <c r="D2" s="64" t="s">
        <v>1235</v>
      </c>
      <c r="E2" s="65">
        <v>10000</v>
      </c>
      <c r="F2" s="65" t="s">
        <v>34</v>
      </c>
      <c r="G2" s="64" t="s">
        <v>263</v>
      </c>
      <c r="H2" s="3">
        <v>43405</v>
      </c>
      <c r="I2" s="64" t="s">
        <v>2733</v>
      </c>
      <c r="J2" s="219" t="str">
        <f>IF(C2="-","",VLOOKUP(C2,BondIssuerTable,2,0))</f>
        <v>DANSKE</v>
      </c>
      <c r="K2" s="219" t="str">
        <f>IF(D2="-","",VLOOKUP(D2,BondIssuingAgentsTable,2,0))</f>
        <v>SIF</v>
      </c>
      <c r="L2" s="95" t="str">
        <f>IF(D2="-","",VLOOKUP(D2,BondIssuingAgentsTable,3,0))</f>
        <v>ST</v>
      </c>
      <c r="M2" s="190" t="s">
        <v>2446</v>
      </c>
      <c r="N2" s="190" t="s">
        <v>2432</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406</v>
      </c>
      <c r="R5" s="307"/>
      <c r="S5" s="306" t="s">
        <v>407</v>
      </c>
      <c r="T5" s="307"/>
      <c r="U5" s="306" t="s">
        <v>408</v>
      </c>
      <c r="V5" s="307"/>
      <c r="W5" s="306" t="s">
        <v>409</v>
      </c>
      <c r="X5" s="307"/>
      <c r="Y5" s="306" t="s">
        <v>410</v>
      </c>
      <c r="Z5" s="307"/>
      <c r="AA5" s="306" t="s">
        <v>411</v>
      </c>
      <c r="AB5" s="307"/>
      <c r="AC5" s="306" t="s">
        <v>412</v>
      </c>
      <c r="AD5" s="307"/>
      <c r="AE5" s="306" t="s">
        <v>413</v>
      </c>
      <c r="AF5" s="307"/>
      <c r="AG5" s="306" t="s">
        <v>414</v>
      </c>
      <c r="AH5" s="307"/>
      <c r="AI5" s="306" t="s">
        <v>415</v>
      </c>
      <c r="AJ5" s="307"/>
      <c r="AK5" s="306" t="s">
        <v>416</v>
      </c>
      <c r="AL5" s="307"/>
      <c r="AM5" s="306" t="s">
        <v>417</v>
      </c>
      <c r="AN5" s="307"/>
      <c r="AO5" s="306" t="s">
        <v>418</v>
      </c>
      <c r="AP5" s="307"/>
      <c r="AQ5" s="306" t="s">
        <v>419</v>
      </c>
      <c r="AR5" s="307"/>
      <c r="AS5" s="306" t="s">
        <v>420</v>
      </c>
      <c r="AT5" s="307"/>
      <c r="AU5" s="306" t="s">
        <v>421</v>
      </c>
      <c r="AV5" s="307"/>
      <c r="AW5" s="306" t="s">
        <v>422</v>
      </c>
      <c r="AX5" s="307"/>
      <c r="AY5" s="306" t="s">
        <v>423</v>
      </c>
      <c r="AZ5" s="307"/>
      <c r="BA5" s="306" t="s">
        <v>424</v>
      </c>
      <c r="BB5" s="307"/>
      <c r="BC5" s="306" t="s">
        <v>425</v>
      </c>
      <c r="BD5" s="307"/>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2734</v>
      </c>
      <c r="B7" s="64" t="s">
        <v>2735</v>
      </c>
      <c r="C7" s="64" t="s">
        <v>2736</v>
      </c>
      <c r="D7" s="64" t="s">
        <v>2737</v>
      </c>
      <c r="E7" s="64" t="s">
        <v>2742</v>
      </c>
      <c r="F7" s="64" t="s">
        <v>2743</v>
      </c>
      <c r="G7" s="69">
        <v>100</v>
      </c>
      <c r="H7" s="69" t="s">
        <v>1375</v>
      </c>
      <c r="I7" s="65">
        <v>27830000</v>
      </c>
      <c r="J7" s="3">
        <v>43405</v>
      </c>
      <c r="K7" s="70">
        <v>45116</v>
      </c>
      <c r="L7" s="70">
        <v>45105</v>
      </c>
      <c r="M7" s="244">
        <v>1299</v>
      </c>
      <c r="N7" s="244"/>
      <c r="O7" s="245" t="str">
        <f t="shared" ref="O7:O38" si="0">IF(M7="-","",VLOOKUP(M7,EUSIPA_Table,2,0))</f>
        <v>Miscellaneous Yield Enhancement</v>
      </c>
      <c r="P7" s="72" t="s">
        <v>2746</v>
      </c>
      <c r="Q7" s="104" t="s">
        <v>2745</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t="s">
        <v>2739</v>
      </c>
      <c r="B8" s="64" t="s">
        <v>2740</v>
      </c>
      <c r="C8" s="64" t="s">
        <v>2741</v>
      </c>
      <c r="D8" s="64" t="s">
        <v>2738</v>
      </c>
      <c r="E8" s="64" t="s">
        <v>2742</v>
      </c>
      <c r="F8" s="64" t="s">
        <v>2743</v>
      </c>
      <c r="G8" s="69">
        <v>100</v>
      </c>
      <c r="H8" s="69" t="s">
        <v>1375</v>
      </c>
      <c r="I8" s="65">
        <v>35630000</v>
      </c>
      <c r="J8" s="3">
        <v>43405</v>
      </c>
      <c r="K8" s="70">
        <v>45116</v>
      </c>
      <c r="L8" s="70">
        <v>45105</v>
      </c>
      <c r="M8" s="244">
        <v>1299</v>
      </c>
      <c r="N8" s="244"/>
      <c r="O8" s="245" t="str">
        <f t="shared" si="0"/>
        <v>Miscellaneous Yield Enhancement</v>
      </c>
      <c r="P8" s="72" t="s">
        <v>2747</v>
      </c>
      <c r="Q8" s="104" t="s">
        <v>2744</v>
      </c>
      <c r="R8" s="71">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H9:H106 G7:G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H7:H8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2520</v>
      </c>
      <c r="C1" s="317"/>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140" activePane="bottomRight" state="frozen"/>
      <selection pane="topRight" activeCell="C1" sqref="C1"/>
      <selection pane="bottomLeft" activeCell="A2" sqref="A2"/>
      <selection pane="bottomRight" activeCell="G145" sqref="G145"/>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84" t="s">
        <v>2726</v>
      </c>
    </row>
    <row r="65" spans="1:10">
      <c r="A65" s="259" t="s">
        <v>2349</v>
      </c>
      <c r="B65" s="259" t="s">
        <v>2286</v>
      </c>
      <c r="F65" s="259" t="s">
        <v>2349</v>
      </c>
      <c r="G65" s="228" t="s">
        <v>79</v>
      </c>
    </row>
    <row r="66" spans="1:10">
      <c r="A66" s="259" t="s">
        <v>2350</v>
      </c>
      <c r="B66" s="259" t="s">
        <v>2287</v>
      </c>
      <c r="F66" s="259" t="s">
        <v>2350</v>
      </c>
      <c r="G66" s="228" t="s">
        <v>81</v>
      </c>
    </row>
    <row r="67" spans="1:10">
      <c r="A67" s="259" t="s">
        <v>2426</v>
      </c>
      <c r="B67" s="259" t="s">
        <v>2438</v>
      </c>
      <c r="F67" s="259" t="s">
        <v>2426</v>
      </c>
      <c r="G67" s="228" t="s">
        <v>83</v>
      </c>
    </row>
    <row r="68" spans="1:10">
      <c r="A68" s="259" t="s">
        <v>2330</v>
      </c>
      <c r="B68" s="259" t="s">
        <v>2332</v>
      </c>
      <c r="F68" s="259" t="s">
        <v>2330</v>
      </c>
      <c r="G68" s="228" t="s">
        <v>85</v>
      </c>
    </row>
    <row r="69" spans="1:10">
      <c r="A69" s="259" t="s">
        <v>2331</v>
      </c>
      <c r="B69" s="259" t="s">
        <v>2439</v>
      </c>
      <c r="F69" s="259" t="s">
        <v>2331</v>
      </c>
      <c r="G69" s="228" t="s">
        <v>1473</v>
      </c>
    </row>
    <row r="70" spans="1:10">
      <c r="A70" s="259" t="s">
        <v>2351</v>
      </c>
      <c r="B70" s="259" t="s">
        <v>2288</v>
      </c>
      <c r="F70" s="259" t="s">
        <v>2351</v>
      </c>
      <c r="G70" s="284" t="s">
        <v>2688</v>
      </c>
    </row>
    <row r="71" spans="1:10">
      <c r="A71" s="259" t="s">
        <v>2352</v>
      </c>
      <c r="B71" s="259" t="s">
        <v>2289</v>
      </c>
      <c r="F71" s="259" t="s">
        <v>2352</v>
      </c>
      <c r="G71" s="259" t="s">
        <v>86</v>
      </c>
      <c r="H71" s="239"/>
      <c r="I71" s="239"/>
    </row>
    <row r="72" spans="1:10">
      <c r="A72" s="259" t="s">
        <v>2353</v>
      </c>
      <c r="B72" s="259" t="s">
        <v>2290</v>
      </c>
      <c r="F72" s="259" t="s">
        <v>2353</v>
      </c>
      <c r="G72" s="259" t="s">
        <v>2011</v>
      </c>
      <c r="H72" s="239"/>
      <c r="I72" s="239"/>
      <c r="J72" s="239"/>
    </row>
    <row r="73" spans="1:10">
      <c r="A73" s="259" t="s">
        <v>2354</v>
      </c>
      <c r="B73" s="259" t="s">
        <v>2291</v>
      </c>
      <c r="F73" s="259" t="s">
        <v>2354</v>
      </c>
      <c r="G73" s="259" t="s">
        <v>2013</v>
      </c>
      <c r="J73" s="239"/>
    </row>
    <row r="74" spans="1:10">
      <c r="A74" s="259" t="s">
        <v>2427</v>
      </c>
      <c r="B74" s="259" t="s">
        <v>2292</v>
      </c>
      <c r="F74" s="259" t="s">
        <v>2427</v>
      </c>
      <c r="G74" s="284" t="s">
        <v>2579</v>
      </c>
    </row>
    <row r="75" spans="1:10">
      <c r="A75" s="259" t="s">
        <v>2355</v>
      </c>
      <c r="B75" s="259" t="s">
        <v>2293</v>
      </c>
      <c r="F75" s="259" t="s">
        <v>2355</v>
      </c>
      <c r="G75" s="284" t="s">
        <v>1122</v>
      </c>
    </row>
    <row r="76" spans="1:10">
      <c r="A76" s="259" t="s">
        <v>2356</v>
      </c>
      <c r="B76" s="259" t="s">
        <v>2294</v>
      </c>
      <c r="F76" s="259" t="s">
        <v>2356</v>
      </c>
      <c r="G76" s="239" t="s">
        <v>1613</v>
      </c>
    </row>
    <row r="77" spans="1:10">
      <c r="A77" s="259" t="s">
        <v>2357</v>
      </c>
      <c r="B77" s="259" t="s">
        <v>2295</v>
      </c>
      <c r="F77" s="259" t="s">
        <v>2357</v>
      </c>
      <c r="G77" s="239" t="s">
        <v>2632</v>
      </c>
    </row>
    <row r="78" spans="1:10">
      <c r="A78" s="259" t="s">
        <v>2358</v>
      </c>
      <c r="B78" s="259" t="s">
        <v>2297</v>
      </c>
      <c r="F78" s="259" t="s">
        <v>2358</v>
      </c>
      <c r="G78" s="239" t="s">
        <v>1937</v>
      </c>
    </row>
    <row r="79" spans="1:10">
      <c r="A79" s="259" t="s">
        <v>2359</v>
      </c>
      <c r="B79" s="259" t="s">
        <v>2298</v>
      </c>
      <c r="F79" s="259" t="s">
        <v>2359</v>
      </c>
      <c r="G79" s="228" t="s">
        <v>2605</v>
      </c>
    </row>
    <row r="80" spans="1:10">
      <c r="A80" s="259" t="s">
        <v>2360</v>
      </c>
      <c r="B80" s="259" t="s">
        <v>2299</v>
      </c>
      <c r="F80" s="259" t="s">
        <v>2360</v>
      </c>
      <c r="G80" s="228" t="s">
        <v>273</v>
      </c>
    </row>
    <row r="81" spans="1:10">
      <c r="A81" s="259" t="s">
        <v>2361</v>
      </c>
      <c r="B81" s="259" t="s">
        <v>2300</v>
      </c>
      <c r="F81" s="259" t="s">
        <v>2361</v>
      </c>
      <c r="G81" s="228" t="s">
        <v>88</v>
      </c>
    </row>
    <row r="82" spans="1:10">
      <c r="A82" s="259" t="s">
        <v>2362</v>
      </c>
      <c r="B82" s="259" t="s">
        <v>2301</v>
      </c>
      <c r="F82" s="259" t="s">
        <v>2362</v>
      </c>
      <c r="G82" s="228" t="s">
        <v>90</v>
      </c>
      <c r="H82" s="239"/>
      <c r="I82" s="239"/>
    </row>
    <row r="83" spans="1:10">
      <c r="A83" s="259" t="s">
        <v>2363</v>
      </c>
      <c r="B83" s="259" t="s">
        <v>881</v>
      </c>
      <c r="F83" s="259" t="s">
        <v>2363</v>
      </c>
      <c r="G83" s="228" t="s">
        <v>1474</v>
      </c>
      <c r="J83" s="239"/>
    </row>
    <row r="84" spans="1:10">
      <c r="A84" s="259" t="s">
        <v>2428</v>
      </c>
      <c r="B84" s="259" t="s">
        <v>2302</v>
      </c>
      <c r="F84" s="259" t="s">
        <v>2428</v>
      </c>
      <c r="G84" s="239" t="s">
        <v>1774</v>
      </c>
    </row>
    <row r="85" spans="1:10">
      <c r="A85" s="259" t="s">
        <v>2364</v>
      </c>
      <c r="B85" s="259" t="s">
        <v>2303</v>
      </c>
      <c r="F85" s="259" t="s">
        <v>2364</v>
      </c>
      <c r="G85" s="265" t="s">
        <v>2603</v>
      </c>
      <c r="H85" s="239"/>
      <c r="I85" s="239"/>
    </row>
    <row r="86" spans="1:10">
      <c r="A86" s="259" t="s">
        <v>2365</v>
      </c>
      <c r="B86" s="259" t="s">
        <v>2304</v>
      </c>
      <c r="F86" s="259" t="s">
        <v>2365</v>
      </c>
      <c r="G86" s="228" t="s">
        <v>1635</v>
      </c>
      <c r="H86" s="239"/>
      <c r="I86" s="239"/>
      <c r="J86" s="239"/>
    </row>
    <row r="87" spans="1:10">
      <c r="A87" s="259" t="s">
        <v>2366</v>
      </c>
      <c r="B87" s="259" t="s">
        <v>2305</v>
      </c>
      <c r="F87" s="259" t="s">
        <v>2366</v>
      </c>
      <c r="G87" s="228" t="s">
        <v>1574</v>
      </c>
      <c r="H87" s="239"/>
      <c r="I87" s="239"/>
      <c r="J87" s="239"/>
    </row>
    <row r="88" spans="1:10">
      <c r="A88" s="259" t="s">
        <v>2367</v>
      </c>
      <c r="B88" s="259" t="s">
        <v>2306</v>
      </c>
      <c r="F88" s="259" t="s">
        <v>2367</v>
      </c>
      <c r="G88" s="259" t="s">
        <v>92</v>
      </c>
      <c r="J88" s="239"/>
    </row>
    <row r="89" spans="1:10">
      <c r="A89" s="259" t="s">
        <v>2368</v>
      </c>
      <c r="B89" s="259" t="s">
        <v>879</v>
      </c>
      <c r="F89" s="259" t="s">
        <v>2368</v>
      </c>
      <c r="G89" t="s">
        <v>1652</v>
      </c>
    </row>
    <row r="90" spans="1:10">
      <c r="A90" s="259" t="s">
        <v>2369</v>
      </c>
      <c r="B90" s="259" t="s">
        <v>2333</v>
      </c>
      <c r="F90" s="259" t="s">
        <v>2369</v>
      </c>
      <c r="G90" s="284" t="s">
        <v>2676</v>
      </c>
    </row>
    <row r="91" spans="1:10">
      <c r="A91" s="259" t="s">
        <v>2370</v>
      </c>
      <c r="B91" s="259" t="s">
        <v>2308</v>
      </c>
      <c r="F91" s="259" t="s">
        <v>2370</v>
      </c>
      <c r="G91" s="239" t="s">
        <v>1615</v>
      </c>
    </row>
    <row r="92" spans="1:10">
      <c r="A92" s="259" t="s">
        <v>2371</v>
      </c>
      <c r="B92" s="259" t="s">
        <v>2309</v>
      </c>
      <c r="F92" s="259" t="s">
        <v>2371</v>
      </c>
      <c r="G92" s="259" t="s">
        <v>1576</v>
      </c>
    </row>
    <row r="93" spans="1:10">
      <c r="A93" s="259" t="s">
        <v>2429</v>
      </c>
      <c r="B93" s="259" t="s">
        <v>2310</v>
      </c>
      <c r="F93" s="259" t="s">
        <v>2429</v>
      </c>
      <c r="G93" s="259" t="s">
        <v>1779</v>
      </c>
    </row>
    <row r="94" spans="1:10">
      <c r="A94" s="259" t="s">
        <v>2430</v>
      </c>
      <c r="B94" s="259" t="s">
        <v>2311</v>
      </c>
      <c r="F94" s="259" t="s">
        <v>2430</v>
      </c>
      <c r="G94" s="239" t="s">
        <v>1938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2730</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2728</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2726</v>
      </c>
      <c r="B254" s="228" t="s">
        <v>2727</v>
      </c>
      <c r="G254" s="259" t="s">
        <v>1568</v>
      </c>
    </row>
    <row r="255" spans="1:7">
      <c r="A255" s="228" t="s">
        <v>79</v>
      </c>
      <c r="B255" s="228" t="s">
        <v>80</v>
      </c>
      <c r="G255" s="259" t="s">
        <v>1803</v>
      </c>
    </row>
    <row r="256" spans="1:7">
      <c r="A256" s="228" t="s">
        <v>81</v>
      </c>
      <c r="B256" s="228" t="s">
        <v>82</v>
      </c>
      <c r="G256" s="259" t="s">
        <v>1742</v>
      </c>
    </row>
    <row r="257" spans="1:7">
      <c r="A257" s="228" t="s">
        <v>83</v>
      </c>
      <c r="B257" s="228" t="s">
        <v>84</v>
      </c>
      <c r="G257" s="239" t="s">
        <v>1770</v>
      </c>
    </row>
    <row r="258" spans="1:7">
      <c r="A258" s="228" t="s">
        <v>85</v>
      </c>
      <c r="B258" t="s">
        <v>2644</v>
      </c>
      <c r="G258" s="259" t="s">
        <v>975</v>
      </c>
    </row>
    <row r="259" spans="1:7">
      <c r="A259" s="228" t="s">
        <v>1473</v>
      </c>
      <c r="B259" s="228" t="s">
        <v>1482</v>
      </c>
      <c r="G259" s="259" t="s">
        <v>1067</v>
      </c>
    </row>
    <row r="260" spans="1:7">
      <c r="A260" s="228" t="s">
        <v>2688</v>
      </c>
      <c r="B260" s="228" t="s">
        <v>190</v>
      </c>
      <c r="G260" s="259" t="s">
        <v>1068</v>
      </c>
    </row>
    <row r="261" spans="1:7">
      <c r="A261" s="228" t="s">
        <v>86</v>
      </c>
      <c r="B261" s="228" t="s">
        <v>87</v>
      </c>
      <c r="G261" s="259" t="s">
        <v>1048</v>
      </c>
    </row>
    <row r="262" spans="1:7">
      <c r="A262" s="259" t="s">
        <v>2011</v>
      </c>
      <c r="B262" s="259" t="s">
        <v>2012</v>
      </c>
      <c r="G262" s="259" t="s">
        <v>1050</v>
      </c>
    </row>
    <row r="263" spans="1:7">
      <c r="A263" s="259" t="s">
        <v>2013</v>
      </c>
      <c r="B263" s="259" t="s">
        <v>2014</v>
      </c>
      <c r="G263" s="259" t="s">
        <v>1056</v>
      </c>
    </row>
    <row r="264" spans="1:7">
      <c r="A264" s="228" t="s">
        <v>470</v>
      </c>
      <c r="B264" s="228" t="s">
        <v>232</v>
      </c>
      <c r="G264" s="259" t="s">
        <v>1060</v>
      </c>
    </row>
    <row r="265" spans="1:7">
      <c r="A265" s="284" t="s">
        <v>2579</v>
      </c>
      <c r="B265" s="284" t="s">
        <v>2580</v>
      </c>
      <c r="G265" s="259" t="s">
        <v>1058</v>
      </c>
    </row>
    <row r="266" spans="1:7">
      <c r="A266" s="228" t="s">
        <v>1122</v>
      </c>
      <c r="B266" s="284" t="s">
        <v>2591</v>
      </c>
      <c r="G266" s="284" t="s">
        <v>2691</v>
      </c>
    </row>
    <row r="267" spans="1:7">
      <c r="A267" s="239" t="s">
        <v>1613</v>
      </c>
      <c r="B267" s="239" t="s">
        <v>1614</v>
      </c>
      <c r="G267" s="284" t="s">
        <v>2693</v>
      </c>
    </row>
    <row r="268" spans="1:7">
      <c r="A268" s="239" t="s">
        <v>2632</v>
      </c>
      <c r="B268" s="239" t="s">
        <v>2631</v>
      </c>
      <c r="G268" s="259" t="s">
        <v>968</v>
      </c>
    </row>
    <row r="269" spans="1:7">
      <c r="A269" s="239" t="s">
        <v>1937</v>
      </c>
      <c r="B269" s="239" t="s">
        <v>2643</v>
      </c>
      <c r="G269" s="259" t="s">
        <v>1350</v>
      </c>
    </row>
    <row r="270" spans="1:7">
      <c r="A270" s="228" t="s">
        <v>2605</v>
      </c>
      <c r="B270" s="228" t="s">
        <v>1772</v>
      </c>
      <c r="G270" s="259" t="s">
        <v>1768</v>
      </c>
    </row>
    <row r="271" spans="1:7">
      <c r="A271" s="228" t="s">
        <v>273</v>
      </c>
      <c r="B271" s="228" t="s">
        <v>274</v>
      </c>
      <c r="G271" s="259" t="s">
        <v>1063</v>
      </c>
    </row>
    <row r="272" spans="1:7">
      <c r="A272" s="228" t="s">
        <v>88</v>
      </c>
      <c r="B272" s="228" t="s">
        <v>89</v>
      </c>
      <c r="G272" s="259" t="s">
        <v>969</v>
      </c>
    </row>
    <row r="273" spans="1:7">
      <c r="A273" s="228" t="s">
        <v>90</v>
      </c>
      <c r="B273" s="228" t="s">
        <v>91</v>
      </c>
      <c r="G273" s="259" t="s">
        <v>1064</v>
      </c>
    </row>
    <row r="274" spans="1:7">
      <c r="A274" s="228" t="s">
        <v>1474</v>
      </c>
      <c r="B274" s="228" t="s">
        <v>2686</v>
      </c>
      <c r="G274" s="259" t="s">
        <v>970</v>
      </c>
    </row>
    <row r="275" spans="1:7">
      <c r="A275" s="228" t="s">
        <v>92</v>
      </c>
      <c r="B275" s="228" t="s">
        <v>93</v>
      </c>
      <c r="G275" s="259" t="s">
        <v>1095</v>
      </c>
    </row>
    <row r="276" spans="1:7">
      <c r="A276" s="241" t="s">
        <v>1635</v>
      </c>
      <c r="B276" s="239" t="s">
        <v>1636</v>
      </c>
      <c r="G276" s="259" t="s">
        <v>1283</v>
      </c>
    </row>
    <row r="277" spans="1:7">
      <c r="A277" t="s">
        <v>1574</v>
      </c>
      <c r="B277" t="s">
        <v>1575</v>
      </c>
      <c r="G277" s="284" t="s">
        <v>2571</v>
      </c>
    </row>
    <row r="278" spans="1:7">
      <c r="A278" s="228" t="s">
        <v>1652</v>
      </c>
      <c r="B278" s="228" t="s">
        <v>1653</v>
      </c>
      <c r="G278" s="259" t="s">
        <v>971</v>
      </c>
    </row>
    <row r="279" spans="1:7">
      <c r="A279" s="284" t="s">
        <v>2676</v>
      </c>
      <c r="B279" s="284" t="s">
        <v>2677</v>
      </c>
      <c r="G279" s="259" t="s">
        <v>972</v>
      </c>
    </row>
    <row r="280" spans="1:7">
      <c r="A280" s="239" t="s">
        <v>1615</v>
      </c>
      <c r="B280" s="239" t="s">
        <v>1616</v>
      </c>
      <c r="G280" s="259" t="s">
        <v>1301</v>
      </c>
    </row>
    <row r="281" spans="1:7">
      <c r="A281" t="s">
        <v>1576</v>
      </c>
      <c r="B281" t="s">
        <v>1577</v>
      </c>
      <c r="G281" s="259" t="s">
        <v>973</v>
      </c>
    </row>
    <row r="282" spans="1:7">
      <c r="A282" s="228" t="s">
        <v>1779</v>
      </c>
      <c r="B282" s="228" t="s">
        <v>1780</v>
      </c>
      <c r="G282" s="259" t="s">
        <v>143</v>
      </c>
    </row>
    <row r="283" spans="1:7">
      <c r="A283" s="239" t="s">
        <v>1774</v>
      </c>
      <c r="B283" s="239" t="s">
        <v>1773</v>
      </c>
      <c r="G283" s="259" t="s">
        <v>143</v>
      </c>
    </row>
    <row r="284" spans="1:7">
      <c r="A284" s="265" t="s">
        <v>2603</v>
      </c>
      <c r="B284" s="265" t="s">
        <v>2604</v>
      </c>
      <c r="G284" s="259" t="s">
        <v>974</v>
      </c>
    </row>
    <row r="285" spans="1:7">
      <c r="A285" s="239" t="s">
        <v>1938</v>
      </c>
      <c r="B285" s="239" t="s">
        <v>1939</v>
      </c>
      <c r="G285" s="259" t="s">
        <v>1030</v>
      </c>
    </row>
    <row r="286" spans="1:7">
      <c r="A286" s="239" t="s">
        <v>1983</v>
      </c>
      <c r="B286" s="239" t="s">
        <v>1984</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2730</v>
      </c>
      <c r="B338" s="284" t="s">
        <v>2731</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2728</v>
      </c>
      <c r="B402" s="284" t="s">
        <v>2729</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18" t="s">
        <v>829</v>
      </c>
      <c r="B4" s="318"/>
      <c r="C4" s="318"/>
      <c r="D4" s="318"/>
      <c r="E4" s="318"/>
      <c r="F4" s="318"/>
      <c r="G4" s="318"/>
      <c r="H4" s="318"/>
      <c r="I4" s="318"/>
      <c r="J4" s="318"/>
      <c r="K4" s="318"/>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08" t="s">
        <v>953</v>
      </c>
      <c r="T5" s="309"/>
      <c r="U5" s="309"/>
      <c r="V5" s="309"/>
      <c r="W5" s="309"/>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10" t="s">
        <v>2495</v>
      </c>
      <c r="B5" s="310"/>
      <c r="C5" s="310"/>
      <c r="D5" s="266" t="s">
        <v>2496</v>
      </c>
      <c r="E5" s="93"/>
      <c r="F5" s="93"/>
      <c r="G5" s="93"/>
      <c r="H5" s="93"/>
      <c r="I5" s="93"/>
      <c r="J5" s="93"/>
      <c r="K5" s="213"/>
      <c r="L5" s="213"/>
      <c r="M5" s="213"/>
      <c r="N5" s="213"/>
      <c r="O5" s="213"/>
      <c r="P5" s="213"/>
      <c r="Q5" s="213"/>
      <c r="R5" s="213"/>
      <c r="S5" s="213"/>
      <c r="T5" s="213"/>
      <c r="V5" s="308" t="s">
        <v>953</v>
      </c>
      <c r="W5" s="309"/>
      <c r="X5" s="309"/>
      <c r="Y5" s="309"/>
      <c r="Z5" s="309"/>
      <c r="AA5" s="308" t="s">
        <v>1005</v>
      </c>
      <c r="AB5" s="309"/>
      <c r="AC5" s="309"/>
      <c r="AD5" s="309"/>
      <c r="AE5" s="309"/>
      <c r="AF5" s="308" t="s">
        <v>1006</v>
      </c>
      <c r="AG5" s="309"/>
      <c r="AH5" s="309"/>
      <c r="AI5" s="309"/>
      <c r="AJ5" s="309"/>
      <c r="AK5" s="308" t="s">
        <v>1007</v>
      </c>
      <c r="AL5" s="309"/>
      <c r="AM5" s="309"/>
      <c r="AN5" s="309"/>
      <c r="AO5" s="309"/>
      <c r="AP5" s="308" t="s">
        <v>1008</v>
      </c>
      <c r="AQ5" s="309"/>
      <c r="AR5" s="309"/>
      <c r="AS5" s="309"/>
      <c r="AT5" s="309"/>
      <c r="AU5" s="308" t="s">
        <v>1009</v>
      </c>
      <c r="AV5" s="309"/>
      <c r="AW5" s="309"/>
      <c r="AX5" s="309"/>
      <c r="AY5" s="309"/>
      <c r="AZ5" s="308" t="s">
        <v>1010</v>
      </c>
      <c r="BA5" s="309"/>
      <c r="BB5" s="309"/>
      <c r="BC5" s="309"/>
      <c r="BD5" s="309"/>
      <c r="BE5" s="308" t="s">
        <v>1011</v>
      </c>
      <c r="BF5" s="309"/>
      <c r="BG5" s="309"/>
      <c r="BH5" s="309"/>
      <c r="BI5" s="309"/>
      <c r="BJ5" s="308" t="s">
        <v>1012</v>
      </c>
      <c r="BK5" s="309"/>
      <c r="BL5" s="309"/>
      <c r="BM5" s="309"/>
      <c r="BN5" s="309"/>
      <c r="BO5" s="308" t="s">
        <v>1013</v>
      </c>
      <c r="BP5" s="309"/>
      <c r="BQ5" s="309"/>
      <c r="BR5" s="309"/>
      <c r="BS5" s="309"/>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2717</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2722</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178" workbookViewId="0">
      <selection activeCell="C63" sqref="C63"/>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2716</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2732</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2716</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1">
        <v>40858</v>
      </c>
      <c r="C1" s="312"/>
      <c r="D1" s="313"/>
      <c r="F1" s="9" t="s">
        <v>298</v>
      </c>
    </row>
    <row r="2" spans="1:21">
      <c r="A2" s="10" t="s">
        <v>299</v>
      </c>
      <c r="B2" s="314" t="s">
        <v>321</v>
      </c>
      <c r="C2" s="315"/>
      <c r="D2" s="316"/>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2018-10-31T11:10:30Z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