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'LookupValues'!$A$14:$W$14</definedName>
    <definedName name="BondIssuingAgent">'LookupValues'!$A$15:$Q$15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sharedStrings.xml><?xml version="1.0" encoding="utf-8"?>
<sst xmlns="http://schemas.openxmlformats.org/spreadsheetml/2006/main" count="651" uniqueCount="485">
  <si>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</si>
  <si>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</si>
  <si>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</si>
  <si>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</si>
  <si>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</si>
  <si>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</si>
  <si>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</si>
  <si>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</si>
  <si>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</si>
  <si>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</si>
  <si>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</si>
  <si>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</si>
  <si>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</si>
  <si>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</si>
  <si>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</si>
  <si>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</si>
  <si>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</si>
  <si>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</si>
  <si>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</si>
  <si>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</si>
  <si>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</si>
  <si>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</si>
  <si>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</si>
  <si>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</si>
  <si>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</si>
  <si>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</si>
  <si>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</si>
  <si>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</si>
  <si>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</si>
  <si>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</si>
  <si>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</si>
  <si>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</si>
  <si>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</si>
  <si>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</si>
  <si>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</si>
  <si>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</si>
  <si>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</si>
  <si>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</si>
  <si>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</si>
  <si>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</si>
  <si>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</si>
  <si>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</si>
  <si>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</si>
  <si>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</si>
  <si>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</si>
  <si>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</si>
  <si>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</si>
  <si>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</si>
  <si>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</si>
  <si>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</si>
  <si>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</si>
  <si>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</si>
  <si>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</si>
  <si>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</si>
  <si>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</si>
  <si>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</si>
  <si>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</si>
  <si>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</si>
  <si>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</si>
  <si>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</si>
  <si>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</si>
  <si>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</si>
  <si>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</si>
  <si>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</si>
  <si>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</si>
  <si>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</si>
  <si>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</si>
  <si>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</si>
  <si>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</si>
  <si>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</si>
  <si>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</si>
  <si>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</si>
  <si>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</si>
  <si>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</si>
  <si>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</si>
  <si>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</si>
  <si>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</si>
  <si>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</si>
  <si>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</si>
  <si>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</si>
  <si>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</si>
  <si>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</si>
  <si>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</si>
  <si>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</si>
  <si>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</si>
  <si>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</si>
  <si>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</si>
  <si>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</si>
  <si>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</si>
  <si>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</si>
  <si>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</si>
  <si>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</si>
  <si>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</si>
  <si>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</si>
  <si>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</si>
  <si>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</si>
  <si>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</si>
  <si>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</si>
  <si>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</si>
  <si>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</si>
  <si>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</si>
  <si>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</si>
  <si>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</si>
  <si>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</si>
  <si>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</si>
  <si>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</si>
  <si>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</si>
  <si>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</si>
  <si>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</si>
  <si>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</si>
  <si>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</si>
  <si>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</si>
  <si>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</si>
  <si>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</si>
  <si>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</si>
  <si>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</si>
  <si>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</si>
  <si>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</si>
  <si>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</si>
  <si>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</si>
  <si>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</si>
  <si>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</si>
  <si>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</si>
  <si>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</si>
  <si>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</si>
  <si>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</si>
  <si>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</si>
  <si>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</si>
  <si>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</si>
  <si>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</si>
  <si>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</si>
  <si>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</si>
  <si>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</si>
  <si>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</si>
  <si>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</si>
  <si>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</si>
  <si>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</si>
  <si>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</si>
  <si>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</si>
  <si>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</si>
  <si>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</si>
  <si>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</si>
  <si>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</si>
  <si>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</si>
  <si>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</si>
  <si>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</si>
  <si>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</si>
  <si>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</si>
  <si>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</si>
  <si>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</si>
  <si>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</si>
  <si>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</si>
  <si>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</si>
  <si>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</si>
  <si>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</si>
  <si>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</si>
  <si>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</si>
  <si>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</si>
  <si>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</si>
  <si>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</si>
  <si>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</si>
  <si>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</si>
  <si>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</si>
  <si>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</si>
  <si>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</si>
  <si>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</si>
  <si>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</si>
  <si>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</si>
  <si>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</si>
  <si>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</si>
  <si>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</si>
  <si>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</si>
  <si>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</si>
  <si>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</si>
  <si>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</si>
  <si>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</si>
  <si>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</si>
  <si>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</si>
  <si>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</si>
  <si>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</si>
  <si>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</si>
  <si>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</si>
  <si>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</si>
  <si>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</si>
  <si>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</si>
  <si>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</si>
  <si>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</si>
  <si>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</si>
  <si>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</si>
  <si>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</si>
  <si>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</si>
  <si>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</si>
  <si>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</si>
  <si>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</si>
  <si>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</si>
  <si>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</si>
  <si>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</si>
  <si>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</si>
  <si>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</si>
  <si>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</si>
  <si>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</si>
  <si>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</si>
  <si>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</si>
  <si>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</si>
  <si>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</si>
  <si>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</si>
  <si>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</si>
  <si>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</si>
  <si>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</si>
  <si>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</si>
  <si>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</si>
  <si>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</si>
  <si>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</si>
  <si>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</si>
  <si>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</si>
  <si>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</si>
  <si>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</si>
  <si>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</si>
  <si>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</si>
  <si>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</si>
  <si>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</si>
  <si>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</si>
  <si>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</si>
  <si>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</si>
  <si>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</si>
  <si>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</si>
  <si>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</si>
  <si>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</si>
  <si>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</si>
  <si>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</si>
  <si>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</si>
  <si>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</si>
  <si>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</si>
  <si>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</si>
  <si>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</si>
  <si>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</si>
  <si>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</si>
  <si>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</si>
  <si>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</si>
  <si>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</si>
  <si>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</si>
  <si>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</si>
  <si>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</si>
  <si>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</si>
  <si>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</si>
  <si>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</si>
  <si>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</si>
  <si>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</si>
  <si>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</si>
  <si>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</si>
  <si>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</si>
  <si>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</si>
  <si>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</si>
  <si>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</si>
  <si>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</si>
  <si>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</si>
  <si>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</si>
  <si>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</si>
  <si>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</si>
  <si>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</si>
  <si>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</si>
  <si>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</si>
  <si>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</si>
  <si>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</si>
  <si>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</si>
  <si>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</si>
  <si>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</si>
  <si>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</si>
  <si>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</si>
  <si>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</si>
  <si>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</si>
  <si>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</si>
  <si>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</si>
  <si>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</si>
  <si>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</si>
  <si>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</si>
  <si>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</si>
  <si>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</si>
  <si>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</si>
  <si>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</si>
  <si>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</si>
  <si>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</si>
  <si>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</si>
  <si>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</si>
  <si>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</si>
  <si>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</si>
  <si>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</si>
  <si>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</si>
  <si>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</si>
  <si>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</si>
  <si>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</si>
  <si>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</si>
  <si>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</si>
  <si>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</si>
  <si>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</si>
  <si>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</si>
  <si>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</si>
  <si>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</si>
  <si>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</si>
  <si>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</si>
  <si>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</si>
  <si>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</si>
  <si>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</si>
  <si>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</si>
  <si>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</si>
  <si>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</si>
  <si>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</si>
  <si>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</si>
  <si>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</si>
  <si>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</si>
  <si>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</si>
  <si>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</si>
  <si>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</si>
  <si>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</si>
  <si>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</si>
  <si>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</si>
  <si>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</si>
  <si>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</si>
  <si>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</si>
  <si>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</si>
  <si>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</si>
  <si>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</si>
  <si>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</si>
  <si>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</si>
  <si>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</si>
  <si>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</si>
  <si>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</si>
  <si>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</si>
  <si>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</si>
  <si>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</si>
  <si>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</si>
  <si>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</si>
  <si>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</si>
  <si>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</si>
  <si>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</si>
  <si>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</si>
  <si>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</si>
  <si>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</si>
  <si>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</si>
  <si>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</si>
  <si>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</si>
  <si>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</si>
  <si>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</si>
  <si>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</si>
  <si>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</si>
  <si>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</si>
  <si>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</si>
  <si>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</si>
  <si>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</si>
  <si>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</si>
  <si>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</si>
  <si>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</si>
  <si>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</si>
  <si>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</si>
  <si>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</si>
  <si>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</si>
  <si>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</si>
  <si>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</si>
  <si>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</si>
  <si>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</si>
  <si>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</si>
  <si>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</si>
  <si>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</si>
  <si>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</si>
  <si>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</si>
  <si>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</si>
  <si>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</si>
  <si>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</si>
  <si>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</si>
  <si>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</si>
  <si>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</si>
  <si>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</si>
  <si>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</si>
  <si>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</si>
  <si>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</si>
  <si>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</si>
  <si>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</si>
  <si>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</si>
  <si>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</si>
  <si>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</si>
  <si>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</si>
  <si>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</si>
  <si>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</si>
  <si>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</si>
  <si>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</si>
  <si>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</si>
  <si>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</si>
  <si>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</si>
  <si>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</si>
  <si>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</si>
  <si>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</si>
  <si>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</si>
  <si>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</si>
  <si>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</si>
  <si>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</si>
  <si>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</si>
  <si>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</si>
  <si>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</si>
  <si>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</si>
  <si>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</si>
  <si>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</si>
  <si>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</si>
  <si>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</si>
  <si>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</si>
  <si>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</si>
  <si>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</si>
  <si>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</si>
  <si>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</si>
  <si>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</si>
  <si>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</si>
  <si>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</si>
  <si>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</si>
  <si>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</si>
  <si>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</si>
  <si>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</si>
  <si>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</si>
  <si>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</si>
  <si>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</si>
  <si>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</si>
  <si>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</si>
  <si>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</si>
  <si>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</si>
  <si>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</si>
  <si>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</si>
  <si>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</si>
  <si>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</si>
  <si>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</si>
  <si>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</si>
  <si>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</si>
  <si>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</si>
  <si>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</si>
  <si>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</si>
  <si>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</si>
  <si>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</si>
  <si>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</si>
  <si>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</si>
  <si>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</si>
  <si>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</si>
  <si>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</si>
  <si>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</si>
  <si>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</si>
  <si>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</si>
  <si>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</si>
  <si>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</si>
  <si>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</si>
  <si>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</si>
  <si>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</si>
  <si>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</si>
  <si>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</si>
  <si>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</si>
  <si>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</si>
  <si>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</si>
  <si>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</si>
  <si>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</si>
  <si>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</si>
  <si>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</si>
  <si>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</si>
  <si>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</si>
  <si>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</si>
  <si>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</si>
  <si>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</si>
  <si>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</si>
  <si>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</si>
  <si>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</si>
  <si>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</si>
  <si>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</si>
  <si>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</si>
  <si>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</si>
  <si>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</si>
  <si>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</si>
  <si>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</si>
  <si>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</si>
  <si>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</si>
  <si>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</si>
  <si>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</si>
  <si>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</si>
  <si>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</si>
  <si>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</si>
  <si>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</si>
  <si>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Version-1_6_0_0</t>
  </si>
  <si>
    <t>DANZ0000S6</t>
  </si>
  <si>
    <t>Osakeobligaatio 1024 Viikinki IV</t>
  </si>
  <si>
    <t>n/a</t>
  </si>
  <si>
    <t>FI4000026794</t>
  </si>
  <si>
    <t>Sampo Pankki Pohjoismaiset osakkeet Risk Control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</si>
</sst>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s>
  <fonts count="47">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5"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6"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46" fillId="0" borderId="0" xfId="0" applyNumberFormat="1" applyFont="1" applyAlignment="1">
      <alignment/>
    </xf>
    <xf numFmtId="3" fontId="8" fillId="36" borderId="14" xfId="55" applyNumberFormat="1" applyFont="1" applyFill="1" applyBorder="1" applyAlignment="1" applyProtection="1">
      <alignment wrapText="1"/>
      <protection/>
    </xf>
    <xf numFmtId="180" fontId="28" fillId="33" borderId="10" xfId="55" applyNumberFormat="1" applyFont="1" applyFill="1" applyBorder="1">
      <alignment/>
      <protection/>
    </xf>
    <xf numFmtId="182" fontId="0" fillId="37" borderId="10" xfId="0" applyNumberFormat="1" applyFill="1" applyBorder="1" applyAlignment="1">
      <alignment/>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2" fontId="0" fillId="37" borderId="10" xfId="0" applyNumberFormat="1" applyFill="1" applyBorder="1" applyAlignment="1">
      <alignment/>
    </xf>
    <xf numFmtId="0" fontId="0" fillId="0" borderId="0" xfId="0" applyFon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A35" sqref="A35"/>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7"/>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6"/>
      <c r="B6" s="56"/>
      <c r="C6" s="3"/>
      <c r="D6" s="3"/>
      <c r="E6" s="3"/>
      <c r="F6" s="3"/>
      <c r="G6" s="7"/>
      <c r="H6" s="8"/>
      <c r="I6" s="9"/>
      <c r="J6" s="9"/>
      <c r="K6" s="58"/>
      <c r="L6" s="12">
        <f>IF(ISERROR(VLOOKUP(O6,Sheet1!$A:$C,3,FALSE)),"",VLOOKUP(O6,Sheet1!$A:$C,3,FALSE))</f>
      </c>
      <c r="M6" s="59"/>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6"/>
      <c r="B7" s="56"/>
      <c r="C7" s="3"/>
      <c r="D7" s="3"/>
      <c r="E7" s="3"/>
      <c r="F7" s="3"/>
      <c r="G7" s="7"/>
      <c r="H7" s="8"/>
      <c r="I7" s="9"/>
      <c r="J7" s="9"/>
      <c r="K7" s="58"/>
      <c r="L7" s="12">
        <f>IF(ISERROR(VLOOKUP(O7,Sheet1!$A:$C,3,FALSE)),"",VLOOKUP(O7,Sheet1!$A:$C,3,FALSE))</f>
      </c>
      <c r="M7" s="59"/>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6"/>
      <c r="B8" s="56"/>
      <c r="C8" s="3"/>
      <c r="D8" s="3"/>
      <c r="E8" s="3"/>
      <c r="F8" s="3"/>
      <c r="G8" s="7"/>
      <c r="H8" s="8"/>
      <c r="I8" s="9"/>
      <c r="J8" s="9"/>
      <c r="K8" s="58"/>
      <c r="L8" s="12">
        <f>IF(ISERROR(VLOOKUP(O8,Sheet1!$A:$C,3,FALSE)),"",VLOOKUP(O8,Sheet1!$A:$C,3,FALSE))</f>
      </c>
      <c r="M8" s="59"/>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3"/>
  <sheetViews>
    <sheetView zoomScalePageLayoutView="0" workbookViewId="0" topLeftCell="A1">
      <selection activeCell="D15" sqref="D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3" ht="15">
      <c r="A14" t="s">
        <v>465</v>
      </c>
      <c r="B14" s="61" t="s">
        <v>478</v>
      </c>
      <c r="C14" t="s">
        <v>466</v>
      </c>
      <c r="D14" s="63" t="s">
        <v>50</v>
      </c>
      <c r="E14" t="s">
        <v>392</v>
      </c>
      <c r="F14" s="36" t="s">
        <v>416</v>
      </c>
      <c r="G14" t="s">
        <v>29</v>
      </c>
      <c r="H14" t="s">
        <v>34</v>
      </c>
      <c r="I14" t="s">
        <v>413</v>
      </c>
      <c r="J14" t="s">
        <v>464</v>
      </c>
      <c r="K14" t="s">
        <v>467</v>
      </c>
      <c r="L14" s="61" t="s">
        <v>230</v>
      </c>
      <c r="M14" t="s">
        <v>46</v>
      </c>
      <c r="N14" t="s">
        <v>266</v>
      </c>
      <c r="O14" s="61" t="s">
        <v>477</v>
      </c>
      <c r="P14" s="36" t="s">
        <v>419</v>
      </c>
      <c r="Q14" t="s">
        <v>303</v>
      </c>
      <c r="R14" t="s">
        <v>468</v>
      </c>
      <c r="S14" t="s">
        <v>30</v>
      </c>
      <c r="T14" t="s">
        <v>27</v>
      </c>
      <c r="U14" t="s">
        <v>31</v>
      </c>
      <c r="V14" t="s">
        <v>32</v>
      </c>
      <c r="W14" t="s">
        <v>469</v>
      </c>
    </row>
    <row r="15" spans="1:15" ht="15">
      <c r="A15" s="61" t="s">
        <v>472</v>
      </c>
      <c r="B15" s="61" t="s">
        <v>50</v>
      </c>
      <c r="C15" s="61" t="s">
        <v>47</v>
      </c>
      <c r="D15" s="61" t="s">
        <v>391</v>
      </c>
      <c r="E15" s="61" t="s">
        <v>473</v>
      </c>
      <c r="F15" s="61" t="s">
        <v>463</v>
      </c>
      <c r="G15" s="61" t="s">
        <v>474</v>
      </c>
      <c r="H15" s="61" t="s">
        <v>26</v>
      </c>
      <c r="I15" s="61" t="s">
        <v>475</v>
      </c>
      <c r="J15" s="61" t="s">
        <v>476</v>
      </c>
      <c r="K15" s="61" t="s">
        <v>28</v>
      </c>
      <c r="L15" s="61" t="s">
        <v>303</v>
      </c>
      <c r="M15" s="61" t="s">
        <v>27</v>
      </c>
      <c r="N15" s="61" t="s">
        <v>49</v>
      </c>
      <c r="O15" s="61" t="s">
        <v>32</v>
      </c>
    </row>
    <row r="16" spans="1:2" ht="15">
      <c r="A16" t="s">
        <v>438</v>
      </c>
      <c r="B16" t="s">
        <v>439</v>
      </c>
    </row>
    <row r="17" ht="15">
      <c r="A17" s="61" t="s">
        <v>479</v>
      </c>
    </row>
    <row r="18" spans="3:8" ht="15">
      <c r="C18" s="36"/>
      <c r="H18" s="36"/>
    </row>
    <row r="19" spans="2:8" ht="15">
      <c r="B19" s="38"/>
      <c r="H19" s="61"/>
    </row>
    <row r="20" ht="15">
      <c r="H20" s="61"/>
    </row>
    <row r="21" spans="7:8" ht="15">
      <c r="G21" s="36"/>
      <c r="H21" s="61"/>
    </row>
    <row r="22" ht="15">
      <c r="H22" s="61"/>
    </row>
    <row r="23" ht="15">
      <c r="H23" s="61"/>
    </row>
    <row r="24" ht="15">
      <c r="H24" s="61"/>
    </row>
    <row r="25" ht="15">
      <c r="H25" s="61"/>
    </row>
    <row r="26" spans="7:8" ht="15">
      <c r="G26" s="36"/>
      <c r="H26" s="61"/>
    </row>
    <row r="27" ht="15">
      <c r="H27" s="61"/>
    </row>
    <row r="28" ht="15">
      <c r="H28" s="61"/>
    </row>
    <row r="29" ht="15">
      <c r="H29" s="61"/>
    </row>
    <row r="30" ht="15">
      <c r="H30" s="61"/>
    </row>
    <row r="31" ht="15">
      <c r="H31" s="61"/>
    </row>
    <row r="32" ht="15">
      <c r="H32" s="61"/>
    </row>
    <row r="33" ht="15">
      <c r="H33" s="6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D18" sqref="D18"/>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G25" sqref="G25"/>
    </sheetView>
  </sheetViews>
  <sheetFormatPr defaultColWidth="9.140625" defaultRowHeight="15"/>
  <cols>
    <col min="1" max="1" width="12.28125" style="0" customWidth="1"/>
    <col min="2" max="2" width="35.710937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54.14062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24</v>
      </c>
      <c r="B2" s="17" t="s">
        <v>442</v>
      </c>
      <c r="C2" s="17" t="s">
        <v>34</v>
      </c>
      <c r="D2" s="56"/>
      <c r="E2" s="18">
        <v>1000</v>
      </c>
      <c r="F2" s="18" t="s">
        <v>39</v>
      </c>
      <c r="G2" s="17" t="s">
        <v>438</v>
      </c>
      <c r="H2" s="5">
        <v>40802</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60"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56" t="s">
        <v>480</v>
      </c>
      <c r="B7" s="56" t="s">
        <v>481</v>
      </c>
      <c r="C7" s="56" t="s">
        <v>482</v>
      </c>
      <c r="D7" s="56" t="s">
        <v>483</v>
      </c>
      <c r="E7" s="49">
        <v>100</v>
      </c>
      <c r="F7" s="18">
        <v>5951000</v>
      </c>
      <c r="G7" s="5">
        <v>40793</v>
      </c>
      <c r="H7" s="50">
        <v>42634</v>
      </c>
      <c r="I7" s="50">
        <v>42628</v>
      </c>
      <c r="J7" s="56" t="s">
        <v>480</v>
      </c>
      <c r="K7" s="48" t="s">
        <v>484</v>
      </c>
      <c r="L7" s="62">
        <v>100</v>
      </c>
      <c r="M7" s="48"/>
      <c r="N7" s="62"/>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56"/>
      <c r="B8" s="56"/>
      <c r="C8" s="56"/>
      <c r="D8" s="56"/>
      <c r="E8" s="49"/>
      <c r="F8" s="18"/>
      <c r="G8" s="61"/>
      <c r="H8" s="54"/>
      <c r="I8" s="50"/>
      <c r="J8" s="50"/>
      <c r="K8" s="48"/>
      <c r="L8" s="62"/>
      <c r="M8" s="48"/>
      <c r="N8" s="62"/>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H8 G7"/>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2011-09-15T14:05:26Z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