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390"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LookupValues!$X$2:$X$124</definedName>
    <definedName name="CouponBondIssuersTable">LookupValues!$X$2:$Y$152</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I7" i="6" l="1"/>
  <c r="U7" i="1" l="1"/>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<sst xmlns="http://schemas.openxmlformats.org/spreadsheetml/2006/main" count="2097" uniqueCount="1291">
  <si>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</si>
  <si>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</si>
  <si>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</si>
  <si>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</si>
  <si>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</si>
  <si>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</si>
  <si>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</si>
  <si>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</si>
  <si>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</si>
  <si>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</si>
  <si>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</si>
  <si>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</si>
  <si>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</si>
  <si>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</si>
  <si>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</si>
  <si>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</si>
  <si>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</si>
  <si>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</si>
  <si>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</si>
  <si>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</si>
  <si>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</si>
  <si>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</si>
  <si>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</si>
  <si>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</si>
  <si>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</si>
  <si>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</si>
  <si>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</si>
  <si>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</si>
  <si>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</si>
  <si>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</si>
  <si>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</si>
  <si>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</si>
  <si>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</si>
  <si>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</si>
  <si>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</si>
  <si>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</si>
  <si>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</si>
  <si>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</si>
  <si>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</si>
  <si>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</si>
  <si>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</si>
  <si>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</si>
  <si>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</si>
  <si>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</si>
  <si>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</si>
  <si>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</si>
  <si>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</si>
  <si>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</si>
  <si>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</si>
  <si>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</si>
  <si>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</si>
  <si>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</si>
  <si>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</si>
  <si>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</si>
  <si>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</si>
  <si>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</si>
  <si>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</si>
  <si>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</si>
  <si>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</si>
  <si>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</si>
  <si>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</si>
  <si>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</si>
  <si>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</si>
  <si>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</si>
  <si>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</si>
  <si>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</si>
  <si>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</si>
  <si>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</si>
  <si>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</si>
  <si>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</si>
  <si>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</si>
  <si>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</si>
  <si>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</si>
  <si>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</si>
  <si>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</si>
  <si>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</si>
  <si>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</si>
  <si>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</si>
  <si>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</si>
  <si>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</si>
  <si>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</si>
  <si>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</si>
  <si>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</si>
  <si>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</si>
  <si>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</si>
  <si>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</si>
  <si>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</si>
  <si>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</si>
  <si>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</si>
  <si>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</si>
  <si>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</si>
  <si>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</si>
  <si>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</si>
  <si>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</si>
  <si>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</si>
  <si>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</si>
  <si>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</si>
  <si>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</si>
  <si>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</si>
  <si>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</si>
  <si>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</si>
  <si>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</si>
  <si>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</si>
  <si>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</si>
  <si>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</si>
  <si>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</si>
  <si>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</si>
  <si>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</si>
  <si>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</si>
  <si>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</si>
  <si>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</si>
  <si>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</si>
  <si>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</si>
  <si>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</si>
  <si>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</si>
  <si>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</si>
  <si>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</si>
  <si>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</si>
  <si>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</si>
  <si>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</si>
  <si>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</si>
  <si>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</si>
  <si>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</si>
  <si>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</si>
  <si>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</si>
  <si>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</si>
  <si>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</si>
  <si>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</si>
  <si>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</si>
  <si>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</si>
  <si>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</si>
  <si>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</si>
  <si>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</si>
  <si>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</si>
  <si>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</si>
  <si>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</si>
  <si>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</si>
  <si>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</si>
  <si>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</si>
  <si>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</si>
  <si>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</si>
  <si>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</si>
  <si>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</si>
  <si>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</si>
  <si>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</si>
  <si>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</si>
  <si>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</si>
  <si>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</si>
  <si>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</si>
  <si>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</si>
  <si>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</si>
  <si>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</si>
  <si>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</si>
  <si>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</si>
  <si>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</si>
  <si>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</si>
  <si>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</si>
  <si>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</si>
  <si>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</si>
  <si>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</si>
  <si>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</si>
  <si>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</si>
  <si>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</si>
  <si>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</si>
  <si>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</si>
  <si>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</si>
  <si>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</si>
  <si>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</si>
  <si>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</si>
  <si>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</si>
  <si>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</si>
  <si>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</si>
  <si>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</si>
  <si>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</si>
  <si>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</si>
  <si>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</si>
  <si>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</si>
  <si>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</si>
  <si>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</si>
  <si>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</si>
  <si>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</si>
  <si>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</si>
  <si>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</si>
  <si>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</si>
  <si>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</si>
  <si>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</si>
  <si>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</si>
  <si>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</si>
  <si>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</si>
  <si>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</si>
  <si>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</si>
  <si>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</si>
  <si>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</si>
  <si>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</si>
  <si>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</si>
  <si>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</si>
  <si>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</si>
  <si>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</si>
  <si>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</si>
  <si>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</si>
  <si>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</si>
  <si>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</si>
  <si>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</si>
  <si>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</si>
  <si>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</si>
  <si>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</si>
  <si>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</si>
  <si>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</si>
  <si>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</si>
  <si>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</si>
  <si>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</si>
  <si>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</si>
  <si>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</si>
  <si>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</si>
  <si>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</si>
  <si>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</si>
  <si>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</si>
  <si>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</si>
  <si>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</si>
  <si>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</si>
  <si>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</si>
  <si>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</si>
  <si>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</si>
  <si>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</si>
  <si>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</si>
  <si>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</si>
  <si>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</si>
  <si>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</si>
  <si>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</si>
  <si>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</si>
  <si>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</si>
  <si>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</si>
  <si>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</si>
  <si>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</si>
  <si>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</si>
  <si>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</si>
  <si>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</si>
  <si>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</si>
  <si>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</si>
  <si>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</si>
  <si>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</si>
  <si>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</si>
  <si>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</si>
  <si>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</si>
  <si>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</si>
  <si>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</si>
  <si>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</si>
  <si>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</si>
  <si>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</si>
  <si>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</si>
  <si>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</si>
  <si>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</si>
  <si>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</si>
  <si>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</si>
  <si>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</si>
  <si>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</si>
  <si>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</si>
  <si>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</si>
  <si>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</si>
  <si>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</si>
  <si>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</si>
  <si>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</si>
  <si>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</si>
  <si>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</si>
  <si>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</si>
  <si>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</si>
  <si>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</si>
  <si>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</si>
  <si>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</si>
  <si>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</si>
  <si>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</si>
  <si>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</si>
  <si>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</si>
  <si>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</si>
  <si>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</si>
  <si>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</si>
  <si>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</si>
  <si>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</si>
  <si>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</si>
  <si>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</si>
  <si>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</si>
  <si>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</si>
  <si>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</si>
  <si>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</si>
  <si>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</si>
  <si>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</si>
  <si>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</si>
  <si>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</si>
  <si>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</si>
  <si>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</si>
  <si>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</si>
  <si>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</si>
  <si>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</si>
  <si>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</si>
  <si>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</si>
  <si>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</si>
  <si>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</si>
  <si>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</si>
  <si>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</si>
  <si>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</si>
  <si>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</si>
  <si>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</si>
  <si>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</si>
  <si>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</si>
  <si>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</si>
  <si>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</si>
  <si>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</si>
  <si>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</si>
  <si>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</si>
  <si>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</si>
  <si>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</si>
  <si>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</si>
  <si>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</si>
  <si>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</si>
  <si>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</si>
  <si>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</si>
  <si>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</si>
  <si>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</si>
  <si>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</si>
  <si>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</si>
  <si>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</si>
  <si>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</si>
  <si>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</si>
  <si>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</si>
  <si>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</si>
  <si>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</si>
  <si>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</si>
  <si>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</si>
  <si>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</si>
  <si>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</si>
  <si>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</si>
  <si>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</si>
  <si>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</si>
  <si>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</si>
  <si>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</si>
  <si>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</si>
  <si>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</si>
  <si>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</si>
  <si>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</si>
  <si>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</si>
  <si>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</si>
  <si>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</si>
  <si>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</si>
  <si>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</si>
  <si>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</si>
  <si>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</si>
  <si>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</si>
  <si>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</si>
  <si>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</si>
  <si>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</si>
  <si>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</si>
  <si>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</si>
  <si>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</si>
  <si>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</si>
  <si>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</si>
  <si>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</si>
  <si>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</si>
  <si>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</si>
  <si>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</si>
  <si>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</si>
  <si>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</si>
  <si>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</si>
  <si>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</si>
  <si>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</si>
  <si>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</si>
  <si>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</si>
  <si>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</si>
  <si>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</si>
  <si>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</si>
  <si>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</si>
  <si>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</si>
  <si>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</si>
  <si>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</si>
  <si>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</si>
  <si>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</si>
  <si>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</si>
  <si>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</si>
  <si>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</si>
  <si>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</si>
  <si>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</si>
  <si>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</si>
  <si>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</si>
  <si>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</si>
  <si>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</si>
  <si>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</si>
  <si>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</si>
  <si>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</si>
  <si>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</si>
  <si>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</si>
  <si>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</si>
  <si>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</si>
  <si>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</si>
  <si>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</si>
  <si>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</si>
  <si>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</si>
  <si>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</si>
  <si>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</si>
  <si>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</si>
  <si>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</si>
  <si>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</si>
  <si>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</si>
  <si>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</si>
  <si>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</si>
  <si>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</si>
  <si>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</si>
  <si>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</si>
  <si>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</si>
  <si>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</si>
  <si>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</si>
  <si>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</si>
  <si>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</si>
  <si>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</si>
  <si>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</si>
  <si>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</si>
  <si>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</si>
  <si>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</si>
  <si>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</si>
  <si>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</si>
  <si>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</si>
  <si>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</si>
  <si>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</si>
  <si>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</si>
  <si>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</si>
  <si>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</si>
  <si>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</si>
  <si>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</si>
  <si>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</si>
  <si>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</si>
  <si>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</si>
  <si>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</si>
  <si>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</si>
  <si>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</si>
  <si>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</si>
  <si>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</si>
  <si>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</si>
  <si>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</si>
  <si>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</si>
  <si>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</si>
  <si>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</si>
  <si>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</si>
  <si>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</si>
  <si>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</si>
  <si>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</si>
  <si>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</si>
  <si>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</si>
  <si>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</si>
  <si>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</si>
  <si>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</si>
  <si>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</si>
  <si>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</si>
  <si>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</si>
  <si>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</si>
  <si>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</si>
  <si>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</si>
  <si>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</si>
  <si>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</si>
  <si>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</si>
  <si>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</si>
  <si>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</si>
  <si>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</si>
  <si>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</si>
  <si>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</si>
  <si>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</si>
  <si>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</si>
  <si>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</si>
  <si>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</si>
  <si>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</si>
  <si>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</si>
  <si>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</si>
  <si>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</si>
  <si>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</si>
  <si>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</si>
  <si>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</si>
  <si>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</si>
  <si>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</si>
  <si>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</si>
  <si>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</si>
  <si>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</si>
  <si>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</si>
  <si>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</si>
  <si>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</si>
  <si>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</si>
  <si>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</si>
  <si>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</si>
  <si>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</si>
  <si>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</si>
  <si>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</si>
  <si>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</si>
  <si>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</si>
  <si>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</si>
  <si>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</si>
  <si>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</si>
  <si>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</si>
  <si>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</si>
  <si>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</si>
  <si>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</si>
  <si>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</si>
  <si>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</si>
  <si>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</si>
  <si>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</si>
  <si>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</si>
  <si>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</si>
  <si>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</si>
  <si>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</si>
  <si>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</si>
  <si>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</si>
  <si>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</si>
  <si>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</si>
  <si>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</si>
  <si>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</si>
  <si>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</si>
  <si>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</si>
  <si>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</si>
  <si>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</si>
  <si>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</si>
  <si>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</si>
  <si>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</si>
  <si>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</si>
  <si>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</si>
  <si>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</si>
  <si>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</si>
  <si>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</si>
  <si>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</si>
  <si>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</si>
  <si>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</si>
  <si>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</si>
  <si>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</si>
  <si>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</si>
  <si>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</si>
  <si>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</si>
  <si>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</si>
  <si>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</si>
  <si>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</si>
  <si>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</si>
  <si>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</si>
  <si>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</si>
  <si>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</si>
  <si>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</si>
  <si>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</si>
  <si>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</si>
  <si>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</si>
  <si>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</si>
  <si>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</si>
  <si>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</si>
  <si>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</si>
  <si>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</si>
  <si>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</si>
  <si>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</si>
  <si>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</si>
  <si>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</si>
  <si>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</si>
  <si>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</si>
  <si>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</si>
  <si>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</si>
  <si>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</si>
  <si>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</si>
  <si>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</si>
  <si>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</si>
  <si>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</si>
  <si>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</si>
  <si>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</si>
  <si>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</si>
  <si>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</si>
  <si>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</si>
  <si>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</si>
  <si>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</si>
  <si>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</si>
  <si>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</si>
  <si>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</si>
  <si>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</si>
  <si>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</si>
  <si>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</si>
  <si>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</si>
  <si>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</si>
  <si>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</si>
  <si>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</si>
  <si>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</si>
  <si>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</si>
  <si>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</si>
  <si>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</si>
  <si>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</si>
  <si>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</si>
  <si>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</si>
  <si>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</si>
  <si>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</si>
  <si>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</si>
  <si>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</si>
  <si>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</si>
  <si>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</si>
  <si>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</si>
  <si>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</si>
  <si>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</si>
  <si>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</si>
  <si>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</si>
  <si>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</si>
  <si>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</si>
  <si>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</si>
  <si>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</si>
  <si>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</si>
  <si>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</si>
  <si>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</si>
  <si>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</si>
  <si>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</si>
  <si>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</si>
  <si>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</si>
  <si>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</si>
  <si>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</si>
  <si>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</si>
  <si>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</si>
  <si>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</si>
  <si>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</si>
  <si>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</si>
  <si>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</si>
  <si>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</si>
  <si>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</si>
  <si>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</si>
  <si>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</si>
  <si>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</si>
  <si>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</si>
  <si>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</si>
  <si>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</si>
  <si>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</si>
  <si>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</si>
  <si>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</si>
  <si>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</si>
  <si>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</si>
  <si>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</si>
  <si>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</si>
  <si>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</si>
  <si>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</si>
  <si>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</si>
  <si>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</si>
  <si>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</si>
  <si>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</si>
  <si>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</si>
  <si>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</si>
  <si>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</si>
  <si>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</si>
  <si>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</si>
  <si>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</si>
  <si>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</si>
  <si>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</si>
  <si>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</si>
  <si>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</si>
  <si>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</si>
  <si>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</si>
  <si>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</si>
  <si>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</si>
  <si>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</si>
  <si>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</si>
  <si>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</si>
  <si>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</si>
  <si>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</si>
  <si>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</si>
  <si>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</si>
  <si>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</si>
  <si>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</si>
  <si>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</si>
  <si>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</si>
  <si>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</si>
  <si>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</si>
  <si>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</si>
  <si>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</si>
  <si>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</si>
  <si>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</si>
  <si>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</si>
  <si>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</si>
  <si>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</si>
  <si>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</si>
  <si>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</si>
  <si>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</si>
  <si>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</si>
  <si>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</si>
  <si>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</si>
  <si>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</si>
  <si>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</si>
  <si>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</si>
  <si>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</si>
  <si>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</si>
  <si>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</si>
  <si>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</si>
  <si>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</si>
  <si>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</si>
  <si>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</si>
  <si>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</si>
  <si>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</si>
  <si>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</si>
  <si>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</si>
  <si>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</si>
  <si>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</si>
  <si>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</si>
  <si>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</si>
  <si>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</si>
  <si>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</si>
  <si>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</si>
  <si>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</si>
  <si>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</si>
  <si>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</si>
  <si>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</si>
  <si>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</si>
  <si>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</si>
  <si>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</si>
  <si>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</si>
  <si>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</si>
  <si>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</si>
  <si>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</si>
  <si>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</si>
  <si>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</si>
  <si>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</si>
  <si>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</si>
  <si>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</si>
  <si>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</si>
  <si>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</si>
  <si>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</si>
  <si>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</si>
  <si>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</si>
  <si>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</si>
  <si>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</si>
  <si>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</si>
  <si>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</si>
  <si>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</si>
  <si>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</si>
  <si>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</si>
  <si>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</si>
  <si>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</si>
  <si>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</si>
  <si>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</si>
  <si>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</si>
  <si>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</si>
  <si>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</si>
  <si>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</si>
  <si>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</si>
  <si>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</si>
  <si>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</si>
  <si>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</si>
  <si>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</si>
  <si>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</si>
  <si>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</si>
  <si>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</si>
  <si>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</si>
  <si>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</si>
  <si>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</si>
  <si>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</si>
  <si>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</si>
  <si>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</si>
  <si>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</si>
  <si>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</si>
  <si>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</si>
  <si>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</si>
  <si>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</si>
  <si>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</si>
  <si>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</si>
  <si>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</si>
  <si>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</si>
  <si>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</si>
  <si>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</si>
  <si>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</si>
  <si>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</si>
  <si>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</si>
  <si>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</si>
  <si>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</si>
  <si>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</si>
  <si>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</si>
  <si>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</si>
  <si>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</si>
  <si>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</si>
  <si>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</si>
  <si>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</si>
  <si>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</si>
  <si>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</si>
  <si>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</si>
  <si>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</si>
  <si>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</si>
  <si>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</si>
  <si>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</si>
  <si>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</si>
  <si>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</si>
  <si>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</si>
  <si>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</si>
  <si>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</si>
  <si>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</si>
  <si>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</si>
  <si>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</si>
  <si>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</si>
  <si>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</si>
  <si>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</si>
  <si>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</si>
  <si>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</si>
  <si>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</si>
  <si>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</si>
  <si>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</si>
  <si>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</si>
  <si>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</si>
  <si>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</si>
  <si>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</si>
  <si>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</si>
  <si>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</si>
  <si>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</si>
  <si>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</si>
  <si>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</si>
  <si>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</si>
  <si>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</si>
  <si>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</si>
  <si>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</si>
  <si>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</si>
  <si>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</si>
  <si>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</si>
  <si>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</si>
  <si>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</si>
  <si>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</si>
  <si>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</si>
  <si>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</si>
  <si>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</si>
  <si>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</si>
  <si>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</si>
  <si>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</si>
  <si>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</si>
  <si>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</si>
  <si>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</si>
  <si>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</si>
  <si>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</si>
  <si>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</si>
  <si>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</si>
  <si>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</si>
  <si>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</si>
  <si>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</si>
  <si>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</si>
  <si>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</si>
  <si>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</si>
  <si>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</si>
  <si>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</si>
  <si>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</si>
  <si>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</si>
  <si>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</si>
  <si>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</si>
  <si>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</si>
  <si>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</si>
  <si>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</si>
  <si>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</si>
  <si>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</si>
  <si>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</si>
  <si>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</si>
  <si>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</si>
  <si>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</si>
  <si>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</si>
  <si>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</si>
  <si>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</si>
  <si>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</si>
  <si>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</si>
  <si>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</si>
  <si>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</si>
  <si>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</si>
  <si>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</si>
  <si>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</si>
  <si>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</si>
  <si>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</si>
  <si>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</si>
  <si>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</si>
  <si>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</si>
  <si>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</si>
  <si>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</si>
  <si>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</si>
  <si>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</si>
  <si>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</si>
  <si>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</si>
  <si>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</si>
  <si>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</si>
  <si>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</si>
  <si>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</si>
  <si>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</si>
  <si>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</si>
  <si>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</si>
  <si>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</si>
  <si>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</si>
  <si>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</si>
  <si>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</si>
  <si>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</si>
  <si>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</si>
  <si>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</si>
  <si>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</si>
  <si>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</si>
  <si>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</si>
  <si>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</si>
  <si>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</si>
  <si>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</si>
  <si>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</si>
  <si>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</si>
  <si>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</si>
  <si>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</si>
  <si>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</si>
  <si>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</si>
  <si>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</si>
  <si>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</si>
  <si>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</si>
  <si>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</si>
  <si>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</si>
  <si>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</si>
  <si>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</si>
  <si>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</si>
  <si>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</si>
  <si>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</si>
  <si>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</si>
  <si>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</si>
  <si>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</si>
  <si>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</si>
  <si>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</si>
  <si>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</si>
  <si>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</si>
  <si>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</si>
  <si>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</si>
  <si>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</si>
  <si>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</si>
  <si>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</si>
  <si>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</si>
  <si>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</si>
  <si>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</si>
  <si>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</si>
  <si>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</si>
  <si>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</si>
  <si>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</si>
  <si>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</si>
  <si>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</si>
  <si>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</si>
  <si>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</si>
  <si>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</si>
  <si>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</si>
  <si>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</si>
  <si>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</si>
  <si>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</si>
  <si>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</si>
  <si>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</si>
  <si>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</si>
  <si>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</si>
  <si>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</si>
  <si>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</si>
  <si>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</si>
  <si>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</si>
  <si>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</si>
  <si>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</si>
  <si>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</si>
  <si>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</si>
  <si>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</si>
  <si>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</si>
  <si>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</si>
  <si>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</si>
  <si>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</si>
  <si>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</si>
  <si>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</si>
  <si>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</si>
  <si>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</si>
  <si>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</si>
  <si>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</si>
  <si>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</si>
  <si>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</si>
  <si>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</si>
  <si>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</si>
  <si>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</si>
  <si>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</si>
  <si>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</si>
  <si>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</si>
  <si>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</si>
  <si>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</si>
  <si>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</si>
  <si>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</si>
  <si>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</si>
  <si>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</si>
  <si>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</si>
  <si>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</si>
  <si>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</si>
  <si>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</si>
  <si>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</si>
  <si>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</si>
  <si>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</si>
  <si>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</si>
  <si>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</si>
  <si>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</si>
  <si>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</si>
  <si>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</si>
  <si>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</si>
  <si>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</si>
  <si>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</si>
  <si>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</si>
  <si>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</si>
  <si>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</si>
  <si>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</si>
  <si>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</si>
  <si>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</si>
  <si>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</si>
  <si>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</si>
  <si>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</si>
  <si>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</si>
  <si>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</si>
  <si>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</si>
  <si>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</si>
  <si>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</si>
  <si>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</si>
  <si>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</si>
  <si>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</si>
  <si>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</si>
  <si>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</si>
  <si>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</si>
  <si>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</si>
  <si>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</si>
  <si>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</si>
  <si>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</si>
  <si>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</si>
  <si>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</si>
  <si>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</si>
  <si>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</si>
  <si>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</si>
  <si>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</si>
  <si>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</si>
  <si>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</si>
  <si>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</si>
  <si>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</si>
  <si>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</si>
  <si>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</si>
  <si>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</si>
  <si>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</si>
  <si>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</si>
  <si>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</si>
  <si>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</si>
  <si>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</si>
  <si>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</si>
  <si>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</si>
  <si>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</si>
  <si>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</si>
  <si>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</si>
  <si>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</si>
  <si>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</si>
  <si>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</si>
  <si>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</si>
  <si>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</si>
  <si>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</si>
  <si>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</si>
  <si>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</si>
  <si>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</si>
  <si>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</si>
  <si>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</si>
  <si>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</si>
  <si>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</si>
  <si>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</si>
  <si>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</si>
  <si>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</si>
  <si>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</si>
  <si>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</si>
  <si>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</si>
  <si>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</si>
  <si>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</si>
  <si>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</si>
  <si>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</si>
  <si>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</si>
  <si>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</si>
  <si>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</si>
  <si>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</si>
  <si>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</si>
  <si>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</si>
  <si>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</si>
  <si>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</si>
  <si>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</si>
  <si>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</si>
  <si>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</si>
  <si>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</si>
  <si>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</si>
  <si>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</si>
  <si>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</si>
  <si>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</si>
  <si>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</si>
  <si>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</si>
  <si>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</si>
  <si>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</si>
  <si>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</si>
  <si>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</si>
  <si>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</si>
  <si>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</si>
  <si>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</si>
  <si>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</si>
  <si>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</si>
  <si>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</si>
  <si>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</si>
  <si>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</si>
  <si>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</si>
  <si>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</si>
  <si>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</si>
  <si>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</si>
  <si>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</si>
  <si>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</si>
  <si>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</si>
  <si>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</si>
  <si>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</si>
  <si>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</si>
  <si>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</si>
  <si>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</si>
  <si>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</si>
  <si>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</si>
  <si>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</si>
  <si>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</si>
  <si>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</si>
  <si>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</si>
  <si>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</si>
  <si>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</si>
  <si>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</si>
  <si>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</si>
  <si>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</si>
  <si>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</si>
  <si>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</si>
  <si>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</si>
  <si>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</si>
  <si>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</si>
  <si>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</si>
  <si>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</si>
  <si>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</si>
  <si>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</si>
  <si>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</si>
  <si>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</si>
  <si>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</si>
  <si>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</si>
  <si>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</si>
  <si>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</si>
  <si>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</si>
  <si>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</si>
  <si>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</si>
  <si>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</si>
  <si>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</si>
  <si>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</si>
  <si>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</si>
  <si>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</si>
  <si>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</si>
  <si>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</si>
  <si>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</si>
  <si>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</si>
  <si>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</si>
  <si>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</si>
  <si>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</si>
  <si>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</si>
  <si>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</si>
  <si>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</si>
  <si>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</si>
  <si>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</si>
  <si>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</si>
  <si>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</si>
  <si>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</si>
  <si>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</si>
  <si>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</si>
  <si>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</si>
  <si>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</si>
  <si>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</si>
  <si>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</si>
  <si>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</si>
  <si>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</si>
  <si>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</si>
  <si>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</si>
  <si>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</si>
  <si>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</si>
  <si>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</si>
  <si>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</si>
  <si>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</si>
  <si>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</si>
  <si>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</si>
  <si>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</si>
  <si>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</si>
  <si>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</si>
  <si>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</si>
  <si>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</si>
  <si>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</si>
  <si>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</si>
  <si>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</si>
  <si>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</si>
  <si>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</si>
  <si>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</si>
  <si>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</si>
  <si>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</si>
  <si>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</si>
  <si>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</si>
  <si>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</si>
  <si>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</si>
  <si>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</si>
  <si>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</si>
  <si>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</si>
  <si>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</si>
  <si>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</si>
  <si>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</si>
  <si>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</si>
  <si>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</si>
  <si>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</si>
  <si>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</si>
  <si>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</si>
  <si>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</si>
  <si>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</si>
  <si>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</si>
  <si>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</si>
  <si>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</si>
  <si>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</si>
  <si>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</si>
  <si>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</si>
  <si>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</si>
  <si>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</si>
  <si>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</si>
  <si>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</si>
  <si>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</si>
  <si>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</si>
  <si>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</si>
  <si>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</si>
  <si>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</si>
  <si>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</si>
  <si>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</si>
  <si>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</si>
  <si>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</si>
  <si>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</si>
  <si>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</si>
  <si>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</si>
  <si>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</si>
  <si>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</si>
  <si>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</si>
  <si>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</si>
  <si>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</si>
  <si>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</si>
  <si>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</si>
  <si>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</si>
  <si>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</si>
  <si>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</si>
  <si>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</si>
  <si>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</si>
  <si>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</si>
  <si>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</si>
  <si>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</si>
  <si>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</si>
  <si>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</si>
  <si>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</si>
  <si>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</si>
  <si>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</si>
  <si>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</si>
  <si>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</si>
  <si>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</si>
  <si>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</si>
  <si>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</si>
  <si>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</si>
  <si>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</si>
  <si>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</si>
  <si>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</si>
  <si>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</si>
  <si>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</si>
  <si>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</si>
  <si>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</si>
  <si>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</si>
  <si>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</si>
  <si>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</si>
  <si>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</si>
  <si>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</si>
  <si>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</si>
  <si>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</si>
  <si>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</si>
  <si>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</si>
  <si>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</si>
  <si>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</si>
  <si>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</si>
  <si>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</si>
  <si>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</si>
  <si>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</si>
  <si>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</si>
  <si>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</si>
  <si>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</si>
  <si>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</si>
  <si>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</si>
  <si>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</si>
  <si>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</si>
  <si>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</si>
  <si>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</si>
  <si>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</si>
  <si>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</si>
  <si>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</si>
  <si>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</si>
  <si>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</si>
  <si>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</si>
  <si>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</si>
  <si>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</si>
  <si>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</si>
  <si>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</si>
  <si>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</si>
  <si>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</si>
  <si>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</si>
  <si>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</si>
  <si>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</si>
  <si>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</si>
  <si>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</si>
  <si>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</si>
  <si>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CCTRXM515F8FNDA</t>
  </si>
  <si>
    <t>Kreditobl. Europa Main</t>
  </si>
  <si>
    <t>A078</t>
  </si>
  <si>
    <t>SE0005216942</t>
  </si>
  <si>
    <t>iTraxx Main 5-15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</si>
</sst>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28.7109375" style="55" bestFit="1"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8.85546875" style="55" bestFit="1"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18</v>
      </c>
      <c r="B2" s="64" t="s">
        <v>293</v>
      </c>
      <c r="C2" s="64" t="s">
        <v>611</v>
      </c>
      <c r="D2" s="64" t="s">
        <v>481</v>
      </c>
      <c r="E2" s="65">
        <v>10000</v>
      </c>
      <c r="F2" s="65" t="s">
        <v>35</v>
      </c>
      <c r="G2" s="64" t="s">
        <v>288</v>
      </c>
      <c r="H2" s="3">
        <v>41473</v>
      </c>
      <c r="I2" s="238" t="str">
        <f>IF(C2="-","",VLOOKUP(C2,BondIssuerTable,2,0))</f>
        <v>NORF</v>
      </c>
      <c r="J2" s="238" t="str">
        <f>IF(D2="-","",VLOOKUP(D2,BondIssuingAgentsTable,2,0))</f>
        <v>CAR</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1286</v>
      </c>
      <c r="B7" s="64" t="s">
        <v>1287</v>
      </c>
      <c r="C7" s="64" t="s">
        <v>1288</v>
      </c>
      <c r="D7" s="64" t="s">
        <v>1289</v>
      </c>
      <c r="E7" s="69">
        <v>100</v>
      </c>
      <c r="F7" s="65">
        <v>29360000</v>
      </c>
      <c r="G7" s="3">
        <v>41473</v>
      </c>
      <c r="H7" s="70">
        <v>43298</v>
      </c>
      <c r="I7" s="70">
        <f>+H7-14</f>
        <v>43284</v>
      </c>
      <c r="J7" s="95" t="s">
        <v>1286</v>
      </c>
      <c r="K7" s="104" t="s">
        <v>1290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5" t="s">
        <v>1022</v>
      </c>
      <c r="T5" s="246"/>
      <c r="U5" s="246"/>
      <c r="V5" s="246"/>
      <c r="W5" s="246"/>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4" t="s">
        <v>1200</v>
      </c>
      <c r="B5" s="244"/>
      <c r="C5" s="244"/>
      <c r="D5" s="93"/>
      <c r="E5" s="93"/>
      <c r="F5" s="93"/>
      <c r="G5" s="93"/>
      <c r="H5" s="93"/>
      <c r="I5" s="93"/>
      <c r="J5" s="93"/>
      <c r="K5" s="230"/>
      <c r="L5" s="230"/>
      <c r="M5" s="230"/>
      <c r="N5" s="230"/>
      <c r="O5" s="230"/>
      <c r="P5" s="230"/>
      <c r="Q5" s="230"/>
      <c r="R5" s="230"/>
      <c r="S5" s="245" t="s">
        <v>1022</v>
      </c>
      <c r="T5" s="246"/>
      <c r="U5" s="246"/>
      <c r="V5" s="246"/>
      <c r="W5" s="246"/>
      <c r="X5" s="245" t="s">
        <v>1083</v>
      </c>
      <c r="Y5" s="246"/>
      <c r="Z5" s="246"/>
      <c r="AA5" s="246"/>
      <c r="AB5" s="246"/>
      <c r="AC5" s="245" t="s">
        <v>1084</v>
      </c>
      <c r="AD5" s="246"/>
      <c r="AE5" s="246"/>
      <c r="AF5" s="246"/>
      <c r="AG5" s="246"/>
      <c r="AH5" s="245" t="s">
        <v>1085</v>
      </c>
      <c r="AI5" s="246"/>
      <c r="AJ5" s="246"/>
      <c r="AK5" s="246"/>
      <c r="AL5" s="246"/>
      <c r="AM5" s="245" t="s">
        <v>1086</v>
      </c>
      <c r="AN5" s="246"/>
      <c r="AO5" s="246"/>
      <c r="AP5" s="246"/>
      <c r="AQ5" s="246"/>
      <c r="AR5" s="245" t="s">
        <v>1087</v>
      </c>
      <c r="AS5" s="246"/>
      <c r="AT5" s="246"/>
      <c r="AU5" s="246"/>
      <c r="AV5" s="246"/>
      <c r="AW5" s="245" t="s">
        <v>1088</v>
      </c>
      <c r="AX5" s="246"/>
      <c r="AY5" s="246"/>
      <c r="AZ5" s="246"/>
      <c r="BA5" s="246"/>
      <c r="BB5" s="245" t="s">
        <v>1089</v>
      </c>
      <c r="BC5" s="246"/>
      <c r="BD5" s="246"/>
      <c r="BE5" s="246"/>
      <c r="BF5" s="246"/>
      <c r="BG5" s="245" t="s">
        <v>1090</v>
      </c>
      <c r="BH5" s="246"/>
      <c r="BI5" s="246"/>
      <c r="BJ5" s="246"/>
      <c r="BK5" s="246"/>
      <c r="BL5" s="245" t="s">
        <v>1091</v>
      </c>
      <c r="BM5" s="246"/>
      <c r="BN5" s="246"/>
      <c r="BO5" s="246"/>
      <c r="BP5" s="246"/>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H7" sqref="H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H124"/>
  <sheetViews>
    <sheetView zoomScale="70" zoomScaleNormal="70" workbookViewId="0">
      <pane xSplit="1" ySplit="1" topLeftCell="R2" activePane="bottomRight" state="frozen"/>
      <selection pane="topRight" activeCell="B1" sqref="B1"/>
      <selection pane="bottomLeft" activeCell="A2" sqref="A2"/>
      <selection pane="bottomRight" activeCell="AD9" sqref="AD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486</v>
      </c>
      <c r="V12" s="148" t="s">
        <v>317</v>
      </c>
      <c r="X12" s="236" t="s">
        <v>830</v>
      </c>
      <c r="Y12" s="237" t="s">
        <v>831</v>
      </c>
      <c r="Z12" s="158" t="s">
        <v>1282</v>
      </c>
      <c r="AA12" s="162" t="s">
        <v>1273</v>
      </c>
    </row>
    <row r="13" spans="1:34" x14ac:dyDescent="0.25">
      <c r="F13" s="185" t="s">
        <v>844</v>
      </c>
      <c r="G13" s="187" t="s">
        <v>845</v>
      </c>
      <c r="N13" s="185" t="s">
        <v>496</v>
      </c>
      <c r="O13" s="187" t="s">
        <v>199</v>
      </c>
      <c r="P13" s="112"/>
      <c r="S13" s="147" t="s">
        <v>476</v>
      </c>
      <c r="T13" s="148" t="s">
        <v>307</v>
      </c>
      <c r="U13" s="147" t="s">
        <v>472</v>
      </c>
      <c r="V13" s="148" t="s">
        <v>318</v>
      </c>
      <c r="X13" s="236" t="s">
        <v>509</v>
      </c>
      <c r="Y13" s="237" t="s">
        <v>510</v>
      </c>
      <c r="Z13" s="158" t="s">
        <v>1283</v>
      </c>
      <c r="AA13" s="162" t="s">
        <v>1274</v>
      </c>
    </row>
    <row r="14" spans="1:34" x14ac:dyDescent="0.25">
      <c r="F14" s="185" t="s">
        <v>494</v>
      </c>
      <c r="G14" s="187" t="s">
        <v>41</v>
      </c>
      <c r="N14" s="185" t="s">
        <v>493</v>
      </c>
      <c r="O14" s="187" t="s">
        <v>43</v>
      </c>
      <c r="P14" s="112"/>
      <c r="S14" s="147" t="s">
        <v>501</v>
      </c>
      <c r="T14" s="148" t="s">
        <v>499</v>
      </c>
      <c r="U14" s="147" t="s">
        <v>770</v>
      </c>
      <c r="V14" s="148" t="s">
        <v>771</v>
      </c>
      <c r="X14" s="236" t="s">
        <v>475</v>
      </c>
      <c r="Y14" s="237" t="s">
        <v>24</v>
      </c>
      <c r="Z14" s="158" t="s">
        <v>465</v>
      </c>
      <c r="AA14" s="162" t="s">
        <v>199</v>
      </c>
    </row>
    <row r="15" spans="1:34" x14ac:dyDescent="0.25">
      <c r="F15" s="185" t="s">
        <v>154</v>
      </c>
      <c r="G15" s="187" t="s">
        <v>21</v>
      </c>
      <c r="N15" s="185" t="s">
        <v>216</v>
      </c>
      <c r="O15" s="187" t="s">
        <v>44</v>
      </c>
      <c r="P15" s="112"/>
      <c r="S15" s="147" t="s">
        <v>500</v>
      </c>
      <c r="T15" s="148" t="s">
        <v>498</v>
      </c>
      <c r="U15" s="147" t="s">
        <v>465</v>
      </c>
      <c r="V15" s="148" t="s">
        <v>199</v>
      </c>
      <c r="X15" s="236" t="s">
        <v>1213</v>
      </c>
      <c r="Y15" s="237" t="s">
        <v>1214</v>
      </c>
      <c r="Z15" s="158" t="s">
        <v>216</v>
      </c>
      <c r="AA15" s="162" t="s">
        <v>44</v>
      </c>
    </row>
    <row r="16" spans="1:34" x14ac:dyDescent="0.25">
      <c r="F16" s="185" t="s">
        <v>766</v>
      </c>
      <c r="G16" s="187" t="s">
        <v>767</v>
      </c>
      <c r="N16" s="185" t="s">
        <v>462</v>
      </c>
      <c r="O16" s="187" t="s">
        <v>22</v>
      </c>
      <c r="P16" s="112"/>
      <c r="S16" s="147" t="s">
        <v>1122</v>
      </c>
      <c r="T16" s="148" t="s">
        <v>310</v>
      </c>
      <c r="U16" s="179" t="s">
        <v>1194</v>
      </c>
      <c r="V16" s="180" t="s">
        <v>1193</v>
      </c>
      <c r="X16" s="236" t="s">
        <v>511</v>
      </c>
      <c r="Y16" s="237" t="s">
        <v>512</v>
      </c>
      <c r="Z16" s="158" t="s">
        <v>462</v>
      </c>
      <c r="AA16" s="162" t="s">
        <v>22</v>
      </c>
    </row>
    <row r="17" spans="2:30" x14ac:dyDescent="0.25">
      <c r="F17" s="185" t="s">
        <v>473</v>
      </c>
      <c r="G17" s="187" t="s">
        <v>23</v>
      </c>
      <c r="N17" s="185" t="s">
        <v>473</v>
      </c>
      <c r="O17" s="187" t="s">
        <v>23</v>
      </c>
      <c r="P17" s="112"/>
      <c r="S17" s="179" t="s">
        <v>1184</v>
      </c>
      <c r="T17" s="180" t="s">
        <v>1183</v>
      </c>
      <c r="U17" s="149" t="s">
        <v>462</v>
      </c>
      <c r="V17" s="148" t="s">
        <v>22</v>
      </c>
      <c r="X17" s="236" t="s">
        <v>1123</v>
      </c>
      <c r="Y17" s="237" t="s">
        <v>1124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469</v>
      </c>
      <c r="Y18" s="237" t="s">
        <v>274</v>
      </c>
      <c r="Z18" s="86"/>
      <c r="AA18" s="86"/>
      <c r="AD18" s="8"/>
    </row>
    <row r="19" spans="2:30" x14ac:dyDescent="0.25">
      <c r="F19" s="185" t="s">
        <v>465</v>
      </c>
      <c r="G19" s="187" t="s">
        <v>199</v>
      </c>
      <c r="N19" s="189" t="s">
        <v>372</v>
      </c>
      <c r="O19" s="234"/>
      <c r="P19" s="86"/>
      <c r="Q19" s="118"/>
      <c r="R19" s="118"/>
      <c r="S19" s="147" t="s">
        <v>611</v>
      </c>
      <c r="T19" s="148" t="s">
        <v>610</v>
      </c>
      <c r="U19" s="181" t="s">
        <v>1275</v>
      </c>
      <c r="V19" s="180" t="s">
        <v>1266</v>
      </c>
      <c r="X19" s="236" t="s">
        <v>468</v>
      </c>
      <c r="Y19" s="237" t="s">
        <v>29</v>
      </c>
      <c r="Z19" s="86"/>
      <c r="AA19" s="86"/>
    </row>
    <row r="20" spans="2:30" x14ac:dyDescent="0.25">
      <c r="F20" s="185" t="s">
        <v>823</v>
      </c>
      <c r="G20" s="187" t="s">
        <v>824</v>
      </c>
      <c r="P20" s="86"/>
      <c r="S20" s="179" t="s">
        <v>846</v>
      </c>
      <c r="T20" s="180" t="s">
        <v>152</v>
      </c>
      <c r="U20" s="181" t="s">
        <v>1276</v>
      </c>
      <c r="V20" s="180" t="s">
        <v>1267</v>
      </c>
      <c r="X20" s="236" t="s">
        <v>1168</v>
      </c>
      <c r="Y20" s="237" t="s">
        <v>1169</v>
      </c>
      <c r="Z20" s="86"/>
      <c r="AA20" s="86"/>
    </row>
    <row r="21" spans="2:30" x14ac:dyDescent="0.25">
      <c r="F21" s="185" t="s">
        <v>492</v>
      </c>
      <c r="G21" s="187" t="s">
        <v>25</v>
      </c>
      <c r="N21" s="118"/>
      <c r="O21" s="118"/>
      <c r="P21" s="86"/>
      <c r="S21" s="147" t="s">
        <v>477</v>
      </c>
      <c r="T21" s="148" t="s">
        <v>175</v>
      </c>
      <c r="U21" s="181" t="s">
        <v>1277</v>
      </c>
      <c r="V21" s="180" t="s">
        <v>1268</v>
      </c>
      <c r="X21" s="236" t="s">
        <v>513</v>
      </c>
      <c r="Y21" s="237" t="s">
        <v>591</v>
      </c>
      <c r="Z21" s="86"/>
      <c r="AA21" s="86"/>
    </row>
    <row r="22" spans="2:30" x14ac:dyDescent="0.25">
      <c r="F22" s="188" t="s">
        <v>462</v>
      </c>
      <c r="G22" s="187" t="s">
        <v>22</v>
      </c>
      <c r="P22" s="86"/>
      <c r="S22" s="179" t="s">
        <v>766</v>
      </c>
      <c r="T22" s="148" t="s">
        <v>767</v>
      </c>
      <c r="U22" s="181" t="s">
        <v>1278</v>
      </c>
      <c r="V22" s="180" t="s">
        <v>1269</v>
      </c>
      <c r="X22" s="236" t="s">
        <v>514</v>
      </c>
      <c r="Y22" s="237" t="s">
        <v>592</v>
      </c>
      <c r="Z22" s="86"/>
      <c r="AA22" s="86"/>
    </row>
    <row r="23" spans="2:30" x14ac:dyDescent="0.25">
      <c r="F23" s="188" t="s">
        <v>216</v>
      </c>
      <c r="G23" s="187" t="s">
        <v>26</v>
      </c>
      <c r="S23" s="147" t="s">
        <v>465</v>
      </c>
      <c r="T23" s="148" t="s">
        <v>199</v>
      </c>
      <c r="U23" s="181" t="s">
        <v>1279</v>
      </c>
      <c r="V23" s="180" t="s">
        <v>1270</v>
      </c>
      <c r="X23" s="236" t="s">
        <v>1215</v>
      </c>
      <c r="Y23" s="237" t="s">
        <v>1216</v>
      </c>
      <c r="Z23" s="86"/>
      <c r="AA23" s="86"/>
    </row>
    <row r="24" spans="2:30" x14ac:dyDescent="0.25">
      <c r="F24" s="188" t="s">
        <v>460</v>
      </c>
      <c r="G24" s="187" t="s">
        <v>27</v>
      </c>
      <c r="S24" s="179" t="s">
        <v>1198</v>
      </c>
      <c r="T24" s="180" t="s">
        <v>1199</v>
      </c>
      <c r="U24" s="181" t="s">
        <v>1280</v>
      </c>
      <c r="V24" s="180" t="s">
        <v>1271</v>
      </c>
      <c r="X24" s="236" t="s">
        <v>1209</v>
      </c>
      <c r="Y24" s="237" t="s">
        <v>1210</v>
      </c>
      <c r="Z24" s="86"/>
      <c r="AA24" s="86"/>
    </row>
    <row r="25" spans="2:30" x14ac:dyDescent="0.25">
      <c r="F25" s="189" t="s">
        <v>372</v>
      </c>
      <c r="G25" s="190"/>
      <c r="S25" s="147" t="s">
        <v>825</v>
      </c>
      <c r="T25" s="148" t="s">
        <v>824</v>
      </c>
      <c r="U25" s="181" t="s">
        <v>1281</v>
      </c>
      <c r="V25" s="180" t="s">
        <v>1272</v>
      </c>
      <c r="X25" s="236" t="s">
        <v>515</v>
      </c>
      <c r="Y25" s="237" t="s">
        <v>516</v>
      </c>
      <c r="Z25" s="86"/>
      <c r="AA25" s="86"/>
    </row>
    <row r="26" spans="2:30" x14ac:dyDescent="0.25">
      <c r="P26" s="86"/>
      <c r="S26" s="179" t="s">
        <v>463</v>
      </c>
      <c r="T26" s="180" t="s">
        <v>25</v>
      </c>
      <c r="U26" s="181" t="s">
        <v>494</v>
      </c>
      <c r="V26" s="180" t="s">
        <v>41</v>
      </c>
      <c r="X26" s="236" t="s">
        <v>517</v>
      </c>
      <c r="Y26" s="237" t="s">
        <v>518</v>
      </c>
      <c r="Z26" s="86"/>
      <c r="AA26" s="86"/>
    </row>
    <row r="27" spans="2:30" x14ac:dyDescent="0.25">
      <c r="S27" s="147" t="s">
        <v>826</v>
      </c>
      <c r="T27" s="148" t="s">
        <v>827</v>
      </c>
      <c r="U27" s="181" t="s">
        <v>1282</v>
      </c>
      <c r="V27" s="180" t="s">
        <v>1273</v>
      </c>
      <c r="X27" s="236" t="s">
        <v>100</v>
      </c>
      <c r="Y27" s="237" t="s">
        <v>1259</v>
      </c>
      <c r="Z27" s="86"/>
      <c r="AA27" s="86"/>
    </row>
    <row r="28" spans="2:30" x14ac:dyDescent="0.25">
      <c r="S28" s="147" t="s">
        <v>216</v>
      </c>
      <c r="T28" s="148" t="s">
        <v>26</v>
      </c>
      <c r="U28" s="181" t="s">
        <v>1283</v>
      </c>
      <c r="V28" s="180" t="s">
        <v>1274</v>
      </c>
      <c r="X28" s="236" t="s">
        <v>519</v>
      </c>
      <c r="Y28" s="237" t="s">
        <v>593</v>
      </c>
      <c r="Z28" s="86"/>
      <c r="AA28" s="86"/>
    </row>
    <row r="29" spans="2:30" x14ac:dyDescent="0.25">
      <c r="S29" s="147" t="s">
        <v>464</v>
      </c>
      <c r="T29" s="148" t="s">
        <v>311</v>
      </c>
      <c r="U29" s="149" t="s">
        <v>487</v>
      </c>
      <c r="V29" s="148" t="s">
        <v>27</v>
      </c>
      <c r="X29" s="236" t="s">
        <v>520</v>
      </c>
      <c r="Y29" s="237" t="s">
        <v>521</v>
      </c>
    </row>
    <row r="30" spans="2:30" x14ac:dyDescent="0.25">
      <c r="S30" s="179" t="s">
        <v>1189</v>
      </c>
      <c r="T30" s="180" t="s">
        <v>1190</v>
      </c>
      <c r="U30" s="153" t="s">
        <v>372</v>
      </c>
      <c r="V30" s="152"/>
      <c r="X30" s="236" t="s">
        <v>1217</v>
      </c>
      <c r="Y30" s="237" t="s">
        <v>1218</v>
      </c>
    </row>
    <row r="31" spans="2:30" x14ac:dyDescent="0.25">
      <c r="S31" s="179" t="s">
        <v>462</v>
      </c>
      <c r="T31" s="180" t="s">
        <v>22</v>
      </c>
      <c r="X31" s="236" t="s">
        <v>828</v>
      </c>
      <c r="Y31" s="237" t="s">
        <v>829</v>
      </c>
    </row>
    <row r="32" spans="2:30" x14ac:dyDescent="0.25">
      <c r="S32" s="179" t="s">
        <v>1202</v>
      </c>
      <c r="T32" s="180" t="s">
        <v>1201</v>
      </c>
      <c r="X32" s="236" t="s">
        <v>1219</v>
      </c>
      <c r="Y32" s="237" t="s">
        <v>1220</v>
      </c>
    </row>
    <row r="33" spans="19:25" x14ac:dyDescent="0.25">
      <c r="S33" s="181" t="s">
        <v>473</v>
      </c>
      <c r="T33" s="148" t="s">
        <v>319</v>
      </c>
      <c r="X33" s="236" t="s">
        <v>1261</v>
      </c>
      <c r="Y33" s="237" t="s">
        <v>1284</v>
      </c>
    </row>
    <row r="34" spans="19:25" x14ac:dyDescent="0.25">
      <c r="S34" s="181" t="s">
        <v>472</v>
      </c>
      <c r="T34" s="182" t="s">
        <v>276</v>
      </c>
      <c r="X34" s="236" t="s">
        <v>1221</v>
      </c>
      <c r="Y34" s="237" t="s">
        <v>1222</v>
      </c>
    </row>
    <row r="35" spans="19:25" x14ac:dyDescent="0.25">
      <c r="S35" s="181" t="s">
        <v>1195</v>
      </c>
      <c r="T35" s="182" t="s">
        <v>1196</v>
      </c>
      <c r="X35" s="236" t="s">
        <v>522</v>
      </c>
      <c r="Y35" s="237" t="s">
        <v>523</v>
      </c>
    </row>
    <row r="36" spans="19:25" x14ac:dyDescent="0.25">
      <c r="S36" s="147" t="s">
        <v>461</v>
      </c>
      <c r="T36" s="148" t="s">
        <v>312</v>
      </c>
      <c r="X36" s="236" t="s">
        <v>111</v>
      </c>
      <c r="Y36" s="237" t="s">
        <v>1223</v>
      </c>
    </row>
    <row r="37" spans="19:25" x14ac:dyDescent="0.25">
      <c r="S37" s="147" t="s">
        <v>460</v>
      </c>
      <c r="T37" s="148" t="s">
        <v>27</v>
      </c>
      <c r="X37" s="236" t="s">
        <v>614</v>
      </c>
      <c r="Y37" s="237" t="s">
        <v>615</v>
      </c>
    </row>
    <row r="38" spans="19:25" x14ac:dyDescent="0.25">
      <c r="S38" s="147" t="s">
        <v>474</v>
      </c>
      <c r="T38" s="148" t="s">
        <v>308</v>
      </c>
      <c r="X38" s="236" t="s">
        <v>1224</v>
      </c>
      <c r="Y38" s="237" t="s">
        <v>1225</v>
      </c>
    </row>
    <row r="39" spans="19:25" x14ac:dyDescent="0.25">
      <c r="S39" s="151" t="s">
        <v>372</v>
      </c>
      <c r="T39" s="152"/>
      <c r="V39"/>
      <c r="X39" s="236" t="s">
        <v>849</v>
      </c>
      <c r="Y39" s="237" t="s">
        <v>850</v>
      </c>
    </row>
    <row r="40" spans="19:25" x14ac:dyDescent="0.25">
      <c r="S40" s="86"/>
      <c r="T40" s="86"/>
      <c r="X40" s="236" t="s">
        <v>1226</v>
      </c>
      <c r="Y40" s="237" t="s">
        <v>1227</v>
      </c>
    </row>
    <row r="41" spans="19:25" x14ac:dyDescent="0.25">
      <c r="S41" s="86"/>
      <c r="T41" s="86"/>
      <c r="X41" s="236" t="s">
        <v>1228</v>
      </c>
      <c r="Y41" s="237" t="s">
        <v>1229</v>
      </c>
    </row>
    <row r="42" spans="19:25" x14ac:dyDescent="0.25">
      <c r="S42" s="86"/>
      <c r="T42" s="86"/>
      <c r="X42" s="236" t="s">
        <v>524</v>
      </c>
      <c r="Y42" s="237" t="s">
        <v>525</v>
      </c>
    </row>
    <row r="43" spans="19:25" x14ac:dyDescent="0.25">
      <c r="S43" s="86"/>
      <c r="T43" s="86"/>
      <c r="X43" s="236" t="s">
        <v>476</v>
      </c>
      <c r="Y43" s="237" t="s">
        <v>307</v>
      </c>
    </row>
    <row r="44" spans="19:25" x14ac:dyDescent="0.25">
      <c r="S44" s="86"/>
      <c r="T44" s="86"/>
      <c r="X44" s="236" t="s">
        <v>1230</v>
      </c>
      <c r="Y44" s="237" t="s">
        <v>1231</v>
      </c>
    </row>
    <row r="45" spans="19:25" x14ac:dyDescent="0.25">
      <c r="X45" s="236" t="s">
        <v>1119</v>
      </c>
      <c r="Y45" s="237" t="s">
        <v>1118</v>
      </c>
    </row>
    <row r="46" spans="19:25" x14ac:dyDescent="0.25">
      <c r="X46" s="236" t="s">
        <v>526</v>
      </c>
      <c r="Y46" s="237" t="s">
        <v>527</v>
      </c>
    </row>
    <row r="47" spans="19:25" x14ac:dyDescent="0.25">
      <c r="X47" s="236" t="s">
        <v>528</v>
      </c>
      <c r="Y47" s="237" t="s">
        <v>123</v>
      </c>
    </row>
    <row r="48" spans="19:25" x14ac:dyDescent="0.25">
      <c r="X48" s="236" t="s">
        <v>529</v>
      </c>
      <c r="Y48" s="237" t="s">
        <v>530</v>
      </c>
    </row>
    <row r="49" spans="24:25" x14ac:dyDescent="0.25">
      <c r="X49" s="236" t="s">
        <v>531</v>
      </c>
      <c r="Y49" s="237" t="s">
        <v>532</v>
      </c>
    </row>
    <row r="50" spans="24:25" x14ac:dyDescent="0.25">
      <c r="X50" s="236" t="s">
        <v>1232</v>
      </c>
      <c r="Y50" s="237" t="s">
        <v>1233</v>
      </c>
    </row>
    <row r="51" spans="24:25" x14ac:dyDescent="0.25">
      <c r="X51" s="236" t="s">
        <v>1184</v>
      </c>
      <c r="Y51" s="237" t="s">
        <v>1183</v>
      </c>
    </row>
    <row r="52" spans="24:25" x14ac:dyDescent="0.25">
      <c r="X52" s="236" t="s">
        <v>769</v>
      </c>
      <c r="Y52" s="237" t="s">
        <v>499</v>
      </c>
    </row>
    <row r="53" spans="24:25" x14ac:dyDescent="0.25">
      <c r="X53" s="236" t="s">
        <v>768</v>
      </c>
      <c r="Y53" s="237" t="s">
        <v>498</v>
      </c>
    </row>
    <row r="54" spans="24:25" x14ac:dyDescent="0.25">
      <c r="X54" s="236" t="s">
        <v>1125</v>
      </c>
      <c r="Y54" s="237" t="s">
        <v>1126</v>
      </c>
    </row>
    <row r="55" spans="24:25" x14ac:dyDescent="0.25">
      <c r="X55" s="236" t="s">
        <v>1234</v>
      </c>
      <c r="Y55" s="237" t="s">
        <v>1235</v>
      </c>
    </row>
    <row r="56" spans="24:25" x14ac:dyDescent="0.25">
      <c r="X56" s="236" t="s">
        <v>1236</v>
      </c>
      <c r="Y56" s="237" t="s">
        <v>1237</v>
      </c>
    </row>
    <row r="57" spans="24:25" x14ac:dyDescent="0.25">
      <c r="X57" s="236" t="s">
        <v>144</v>
      </c>
      <c r="Y57" s="237" t="s">
        <v>145</v>
      </c>
    </row>
    <row r="58" spans="24:25" x14ac:dyDescent="0.25">
      <c r="X58" s="236" t="s">
        <v>846</v>
      </c>
      <c r="Y58" s="237" t="s">
        <v>152</v>
      </c>
    </row>
    <row r="59" spans="24:25" x14ac:dyDescent="0.25">
      <c r="X59" s="236" t="s">
        <v>154</v>
      </c>
      <c r="Y59" s="237" t="s">
        <v>155</v>
      </c>
    </row>
    <row r="60" spans="24:25" x14ac:dyDescent="0.25">
      <c r="X60" s="236" t="s">
        <v>611</v>
      </c>
      <c r="Y60" s="237" t="s">
        <v>610</v>
      </c>
    </row>
    <row r="61" spans="24:25" x14ac:dyDescent="0.25">
      <c r="X61" s="236" t="s">
        <v>1238</v>
      </c>
      <c r="Y61" s="237" t="s">
        <v>1239</v>
      </c>
    </row>
    <row r="62" spans="24:25" x14ac:dyDescent="0.25">
      <c r="X62" s="236" t="s">
        <v>1092</v>
      </c>
      <c r="Y62" s="237" t="s">
        <v>1093</v>
      </c>
    </row>
    <row r="63" spans="24:25" x14ac:dyDescent="0.25">
      <c r="X63" s="236" t="s">
        <v>165</v>
      </c>
      <c r="Y63" s="237" t="s">
        <v>166</v>
      </c>
    </row>
    <row r="64" spans="24:25" x14ac:dyDescent="0.25">
      <c r="X64" s="236" t="s">
        <v>1264</v>
      </c>
      <c r="Y64" s="237" t="s">
        <v>1265</v>
      </c>
    </row>
    <row r="65" spans="2:30" x14ac:dyDescent="0.25">
      <c r="X65" s="236" t="s">
        <v>170</v>
      </c>
      <c r="Y65" s="237" t="s">
        <v>533</v>
      </c>
    </row>
    <row r="66" spans="2:30" x14ac:dyDescent="0.25">
      <c r="X66" s="236" t="s">
        <v>1240</v>
      </c>
      <c r="Y66" s="237" t="s">
        <v>1241</v>
      </c>
    </row>
    <row r="67" spans="2:30" x14ac:dyDescent="0.25">
      <c r="X67" s="236" t="s">
        <v>477</v>
      </c>
      <c r="Y67" s="237" t="s">
        <v>175</v>
      </c>
    </row>
    <row r="68" spans="2:30" x14ac:dyDescent="0.25">
      <c r="X68" s="236" t="s">
        <v>1242</v>
      </c>
      <c r="Y68" s="237" t="s">
        <v>1243</v>
      </c>
    </row>
    <row r="69" spans="2:30" x14ac:dyDescent="0.25">
      <c r="X69" s="236" t="s">
        <v>1195</v>
      </c>
      <c r="Y69" s="237" t="s">
        <v>1196</v>
      </c>
    </row>
    <row r="70" spans="2:30" x14ac:dyDescent="0.25">
      <c r="X70" s="236" t="s">
        <v>766</v>
      </c>
      <c r="Y70" s="237" t="s">
        <v>767</v>
      </c>
    </row>
    <row r="71" spans="2:30" x14ac:dyDescent="0.25">
      <c r="W71" s="118"/>
      <c r="X71" s="236" t="s">
        <v>534</v>
      </c>
      <c r="Y71" s="237" t="s">
        <v>535</v>
      </c>
      <c r="AD71" s="118"/>
    </row>
    <row r="72" spans="2:30" s="118" customFormat="1" x14ac:dyDescent="0.25">
      <c r="B72" s="86"/>
      <c r="C72" s="86"/>
      <c r="D72" s="86"/>
      <c r="F72" s="8"/>
      <c r="G72" s="8"/>
      <c r="N72" s="8"/>
      <c r="O72" s="8"/>
      <c r="Q72" s="8"/>
      <c r="R72" s="8"/>
      <c r="S72" s="8"/>
      <c r="T72" s="8"/>
      <c r="U72" s="8"/>
      <c r="V72" s="8"/>
      <c r="X72" s="236" t="s">
        <v>536</v>
      </c>
      <c r="Y72" s="237" t="s">
        <v>537</v>
      </c>
      <c r="Z72" s="8"/>
      <c r="AA72" s="8"/>
    </row>
    <row r="73" spans="2:30" s="118" customFormat="1" x14ac:dyDescent="0.25">
      <c r="B73" s="86"/>
      <c r="C73" s="86"/>
      <c r="D73" s="86"/>
      <c r="F73" s="8"/>
      <c r="G73" s="8"/>
      <c r="N73" s="8"/>
      <c r="O73" s="8"/>
      <c r="S73" s="8"/>
      <c r="T73" s="8"/>
      <c r="U73" s="8"/>
      <c r="V73" s="8"/>
      <c r="X73" s="236" t="s">
        <v>1244</v>
      </c>
      <c r="Y73" s="237" t="s">
        <v>1245</v>
      </c>
      <c r="Z73" s="8"/>
      <c r="AA73" s="8"/>
    </row>
    <row r="74" spans="2:30" s="118" customFormat="1" x14ac:dyDescent="0.25">
      <c r="B74" s="86"/>
      <c r="C74" s="86"/>
      <c r="D74" s="86"/>
      <c r="F74" s="8"/>
      <c r="G74" s="8"/>
      <c r="N74" s="8"/>
      <c r="O74" s="8"/>
      <c r="S74" s="8"/>
      <c r="T74" s="8"/>
      <c r="U74" s="8"/>
      <c r="V74" s="8"/>
      <c r="W74" s="8"/>
      <c r="X74" s="236" t="s">
        <v>185</v>
      </c>
      <c r="Y74" s="237" t="s">
        <v>538</v>
      </c>
      <c r="Z74" s="8"/>
      <c r="AA74" s="8"/>
      <c r="AD74" s="8"/>
    </row>
    <row r="75" spans="2:30" x14ac:dyDescent="0.25">
      <c r="Q75" s="118"/>
      <c r="R75" s="118"/>
      <c r="X75" s="236" t="s">
        <v>1187</v>
      </c>
      <c r="Y75" s="237" t="s">
        <v>1188</v>
      </c>
    </row>
    <row r="76" spans="2:30" x14ac:dyDescent="0.25">
      <c r="N76" s="118"/>
      <c r="O76" s="118"/>
      <c r="X76" s="236" t="s">
        <v>770</v>
      </c>
      <c r="Y76" s="237" t="s">
        <v>1250</v>
      </c>
    </row>
    <row r="77" spans="2:30" x14ac:dyDescent="0.25">
      <c r="F77" s="118"/>
      <c r="G77" s="118"/>
      <c r="N77" s="118"/>
      <c r="O77" s="118"/>
      <c r="X77" s="236" t="s">
        <v>465</v>
      </c>
      <c r="Y77" s="237" t="s">
        <v>199</v>
      </c>
    </row>
    <row r="78" spans="2:30" x14ac:dyDescent="0.25">
      <c r="F78" s="118"/>
      <c r="G78" s="118"/>
      <c r="N78" s="118"/>
      <c r="O78" s="118"/>
      <c r="X78" s="236" t="s">
        <v>1248</v>
      </c>
      <c r="Y78" s="237" t="s">
        <v>1249</v>
      </c>
    </row>
    <row r="79" spans="2:30" x14ac:dyDescent="0.25">
      <c r="F79" s="118"/>
      <c r="G79" s="118"/>
      <c r="X79" s="236" t="s">
        <v>539</v>
      </c>
      <c r="Y79" s="237" t="s">
        <v>204</v>
      </c>
    </row>
    <row r="80" spans="2:30" x14ac:dyDescent="0.25">
      <c r="X80" s="236" t="s">
        <v>463</v>
      </c>
      <c r="Y80" s="237" t="s">
        <v>25</v>
      </c>
    </row>
    <row r="81" spans="19:27" x14ac:dyDescent="0.25">
      <c r="S81" s="118"/>
      <c r="T81" s="118"/>
      <c r="X81" s="236" t="s">
        <v>540</v>
      </c>
      <c r="Y81" s="237" t="s">
        <v>541</v>
      </c>
    </row>
    <row r="82" spans="19:27" x14ac:dyDescent="0.25">
      <c r="S82" s="118"/>
      <c r="T82" s="118"/>
      <c r="X82" s="236" t="s">
        <v>542</v>
      </c>
      <c r="Y82" s="237" t="s">
        <v>543</v>
      </c>
      <c r="Z82" s="118"/>
      <c r="AA82" s="118"/>
    </row>
    <row r="83" spans="19:27" x14ac:dyDescent="0.25">
      <c r="S83" s="118"/>
      <c r="T83" s="118"/>
      <c r="X83" s="236" t="s">
        <v>544</v>
      </c>
      <c r="Y83" s="237" t="s">
        <v>545</v>
      </c>
      <c r="Z83" s="118"/>
      <c r="AA83" s="118"/>
    </row>
    <row r="84" spans="19:27" x14ac:dyDescent="0.25">
      <c r="X84" s="236" t="s">
        <v>546</v>
      </c>
      <c r="Y84" s="237" t="s">
        <v>547</v>
      </c>
      <c r="Z84" s="118"/>
      <c r="AA84" s="118"/>
    </row>
    <row r="85" spans="19:27" x14ac:dyDescent="0.25">
      <c r="U85" s="118"/>
      <c r="V85" s="118"/>
      <c r="X85" s="236" t="s">
        <v>548</v>
      </c>
      <c r="Y85" s="237" t="s">
        <v>549</v>
      </c>
    </row>
    <row r="86" spans="19:27" x14ac:dyDescent="0.25">
      <c r="U86" s="118"/>
      <c r="V86" s="118"/>
      <c r="X86" s="236" t="s">
        <v>826</v>
      </c>
      <c r="Y86" s="237" t="s">
        <v>827</v>
      </c>
    </row>
    <row r="87" spans="19:27" x14ac:dyDescent="0.25">
      <c r="U87" s="118"/>
      <c r="V87" s="118"/>
      <c r="X87" s="236" t="s">
        <v>550</v>
      </c>
      <c r="Y87" s="237" t="s">
        <v>594</v>
      </c>
    </row>
    <row r="88" spans="19:27" x14ac:dyDescent="0.25">
      <c r="X88" s="236" t="s">
        <v>551</v>
      </c>
      <c r="Y88" s="237" t="s">
        <v>552</v>
      </c>
    </row>
    <row r="89" spans="19:27" x14ac:dyDescent="0.25">
      <c r="X89" s="236" t="s">
        <v>595</v>
      </c>
      <c r="Y89" s="237" t="s">
        <v>553</v>
      </c>
    </row>
    <row r="90" spans="19:27" x14ac:dyDescent="0.25">
      <c r="X90" s="236" t="s">
        <v>554</v>
      </c>
      <c r="Y90" s="237" t="s">
        <v>555</v>
      </c>
    </row>
    <row r="91" spans="19:27" x14ac:dyDescent="0.25">
      <c r="X91" s="236" t="s">
        <v>1096</v>
      </c>
      <c r="Y91" s="237" t="s">
        <v>1097</v>
      </c>
    </row>
    <row r="92" spans="19:27" x14ac:dyDescent="0.25">
      <c r="X92" s="236" t="s">
        <v>556</v>
      </c>
      <c r="Y92" s="237" t="s">
        <v>596</v>
      </c>
    </row>
    <row r="93" spans="19:27" x14ac:dyDescent="0.25">
      <c r="X93" s="236" t="s">
        <v>1251</v>
      </c>
      <c r="Y93" s="237" t="s">
        <v>1252</v>
      </c>
    </row>
    <row r="94" spans="19:27" x14ac:dyDescent="0.25">
      <c r="X94" s="236" t="s">
        <v>557</v>
      </c>
      <c r="Y94" s="237" t="s">
        <v>558</v>
      </c>
    </row>
    <row r="95" spans="19:27" x14ac:dyDescent="0.25">
      <c r="X95" s="156" t="s">
        <v>612</v>
      </c>
      <c r="Y95" s="157" t="s">
        <v>613</v>
      </c>
    </row>
    <row r="96" spans="19:27" x14ac:dyDescent="0.25">
      <c r="X96" s="236" t="s">
        <v>597</v>
      </c>
      <c r="Y96" s="237" t="s">
        <v>598</v>
      </c>
    </row>
    <row r="97" spans="24:25" x14ac:dyDescent="0.25">
      <c r="X97" s="156" t="s">
        <v>559</v>
      </c>
      <c r="Y97" s="157" t="s">
        <v>560</v>
      </c>
    </row>
    <row r="98" spans="24:25" x14ac:dyDescent="0.25">
      <c r="X98" s="236" t="s">
        <v>1253</v>
      </c>
      <c r="Y98" s="237" t="s">
        <v>1254</v>
      </c>
    </row>
    <row r="99" spans="24:25" x14ac:dyDescent="0.25">
      <c r="X99" s="236" t="s">
        <v>216</v>
      </c>
      <c r="Y99" s="237" t="s">
        <v>26</v>
      </c>
    </row>
    <row r="100" spans="24:25" x14ac:dyDescent="0.25">
      <c r="X100" s="236" t="s">
        <v>561</v>
      </c>
      <c r="Y100" s="237" t="s">
        <v>562</v>
      </c>
    </row>
    <row r="101" spans="24:25" x14ac:dyDescent="0.25">
      <c r="X101" s="236" t="s">
        <v>563</v>
      </c>
      <c r="Y101" s="237" t="s">
        <v>599</v>
      </c>
    </row>
    <row r="102" spans="24:25" x14ac:dyDescent="0.25">
      <c r="X102" s="236" t="s">
        <v>564</v>
      </c>
      <c r="Y102" s="237" t="s">
        <v>600</v>
      </c>
    </row>
    <row r="103" spans="24:25" x14ac:dyDescent="0.25">
      <c r="X103" s="236" t="s">
        <v>1246</v>
      </c>
      <c r="Y103" s="237" t="s">
        <v>1247</v>
      </c>
    </row>
    <row r="104" spans="24:25" x14ac:dyDescent="0.25">
      <c r="X104" s="236" t="s">
        <v>565</v>
      </c>
      <c r="Y104" s="237" t="s">
        <v>601</v>
      </c>
    </row>
    <row r="105" spans="24:25" x14ac:dyDescent="0.25">
      <c r="X105" s="236" t="s">
        <v>462</v>
      </c>
      <c r="Y105" s="237" t="s">
        <v>22</v>
      </c>
    </row>
    <row r="106" spans="24:25" x14ac:dyDescent="0.25">
      <c r="X106" s="236" t="s">
        <v>566</v>
      </c>
      <c r="Y106" s="237" t="s">
        <v>602</v>
      </c>
    </row>
    <row r="107" spans="24:25" x14ac:dyDescent="0.25">
      <c r="X107" s="236" t="s">
        <v>567</v>
      </c>
      <c r="Y107" s="237" t="s">
        <v>568</v>
      </c>
    </row>
    <row r="108" spans="24:25" x14ac:dyDescent="0.25">
      <c r="X108" s="236" t="s">
        <v>225</v>
      </c>
      <c r="Y108" s="237" t="s">
        <v>1260</v>
      </c>
    </row>
    <row r="109" spans="24:25" x14ac:dyDescent="0.25">
      <c r="X109" s="236" t="s">
        <v>473</v>
      </c>
      <c r="Y109" s="237" t="s">
        <v>319</v>
      </c>
    </row>
    <row r="110" spans="24:25" x14ac:dyDescent="0.25">
      <c r="X110" s="236" t="s">
        <v>472</v>
      </c>
      <c r="Y110" s="237" t="s">
        <v>276</v>
      </c>
    </row>
    <row r="111" spans="24:25" x14ac:dyDescent="0.25">
      <c r="X111" s="236" t="s">
        <v>1163</v>
      </c>
      <c r="Y111" s="237" t="s">
        <v>1164</v>
      </c>
    </row>
    <row r="112" spans="24:25" x14ac:dyDescent="0.25">
      <c r="X112" s="236" t="s">
        <v>569</v>
      </c>
      <c r="Y112" s="237" t="s">
        <v>570</v>
      </c>
    </row>
    <row r="113" spans="24:25" x14ac:dyDescent="0.25">
      <c r="X113" s="236" t="s">
        <v>1202</v>
      </c>
      <c r="Y113" s="237" t="s">
        <v>1201</v>
      </c>
    </row>
    <row r="114" spans="24:25" x14ac:dyDescent="0.25">
      <c r="X114" s="236" t="s">
        <v>571</v>
      </c>
      <c r="Y114" s="237" t="s">
        <v>572</v>
      </c>
    </row>
    <row r="115" spans="24:25" x14ac:dyDescent="0.25">
      <c r="X115" s="236" t="s">
        <v>461</v>
      </c>
      <c r="Y115" s="237" t="s">
        <v>312</v>
      </c>
    </row>
    <row r="116" spans="24:25" x14ac:dyDescent="0.25">
      <c r="X116" s="236" t="s">
        <v>460</v>
      </c>
      <c r="Y116" s="237" t="s">
        <v>27</v>
      </c>
    </row>
    <row r="117" spans="24:25" x14ac:dyDescent="0.25">
      <c r="X117" s="236" t="s">
        <v>573</v>
      </c>
      <c r="Y117" s="237" t="s">
        <v>574</v>
      </c>
    </row>
    <row r="118" spans="24:25" x14ac:dyDescent="0.25">
      <c r="X118" s="236" t="s">
        <v>1255</v>
      </c>
      <c r="Y118" s="237" t="s">
        <v>1256</v>
      </c>
    </row>
    <row r="119" spans="24:25" x14ac:dyDescent="0.25">
      <c r="X119" s="236" t="s">
        <v>575</v>
      </c>
      <c r="Y119" s="237" t="s">
        <v>389</v>
      </c>
    </row>
    <row r="120" spans="24:25" x14ac:dyDescent="0.25">
      <c r="X120" s="236" t="s">
        <v>579</v>
      </c>
      <c r="Y120" s="237" t="s">
        <v>390</v>
      </c>
    </row>
    <row r="121" spans="24:25" x14ac:dyDescent="0.25">
      <c r="X121" s="236" t="s">
        <v>576</v>
      </c>
      <c r="Y121" s="237" t="s">
        <v>603</v>
      </c>
    </row>
    <row r="122" spans="24:25" x14ac:dyDescent="0.25">
      <c r="X122" s="236" t="s">
        <v>474</v>
      </c>
      <c r="Y122" s="237" t="s">
        <v>308</v>
      </c>
    </row>
    <row r="123" spans="24:25" x14ac:dyDescent="0.25">
      <c r="X123" s="236" t="s">
        <v>1257</v>
      </c>
      <c r="Y123" s="237" t="s">
        <v>1258</v>
      </c>
    </row>
    <row r="124" spans="24:25" x14ac:dyDescent="0.25">
      <c r="X124" s="159" t="s">
        <v>577</v>
      </c>
      <c r="Y124"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Karoliina Heikkilä</cp:lastModifiedBy>
  <cp:lastPrinted>2012-09-17T12:56:27Z</cp:lastPrinted>
  <dcterms:created xsi:type="dcterms:W3CDTF">2010-06-11T13:43:43Z</dcterms:created>
  <dcterms:modified xsi:type="dcterms:W3CDTF">2013-07-17T11:55:22Z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