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<sst xmlns="http://schemas.openxmlformats.org/spreadsheetml/2006/main" count="2485" uniqueCount="1420">
  <si>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</si>
  <si>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</si>
  <si>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</si>
  <si>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</si>
  <si>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</si>
  <si>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</si>
  <si>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</si>
  <si>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</si>
  <si>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</si>
  <si>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</si>
  <si>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</si>
  <si>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</si>
  <si>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</si>
  <si>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</si>
  <si>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</si>
  <si>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</si>
  <si>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</si>
  <si>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</si>
  <si>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</si>
  <si>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</si>
  <si>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</si>
  <si>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</si>
  <si>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</si>
  <si>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</si>
  <si>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</si>
  <si>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</si>
  <si>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</si>
  <si>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</si>
  <si>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</si>
  <si>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</si>
  <si>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</si>
  <si>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</si>
  <si>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</si>
  <si>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</si>
  <si>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</si>
  <si>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</si>
  <si>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</si>
  <si>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</si>
  <si>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</si>
  <si>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</si>
  <si>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</si>
  <si>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</si>
  <si>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</si>
  <si>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</si>
  <si>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</si>
  <si>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</si>
  <si>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</si>
  <si>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</si>
  <si>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</si>
  <si>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</si>
  <si>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</si>
  <si>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</si>
  <si>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</si>
  <si>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</si>
  <si>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</si>
  <si>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</si>
  <si>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</si>
  <si>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</si>
  <si>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</si>
  <si>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</si>
  <si>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</si>
  <si>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</si>
  <si>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</si>
  <si>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</si>
  <si>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</si>
  <si>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</si>
  <si>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</si>
  <si>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</si>
  <si>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</si>
  <si>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</si>
  <si>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</si>
  <si>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</si>
  <si>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</si>
  <si>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</si>
  <si>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</si>
  <si>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</si>
  <si>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</si>
  <si>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</si>
  <si>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</si>
  <si>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</si>
  <si>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</si>
  <si>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</si>
  <si>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</si>
  <si>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</si>
  <si>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</si>
  <si>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</si>
  <si>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</si>
  <si>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</si>
  <si>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</si>
  <si>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</si>
  <si>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</si>
  <si>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</si>
  <si>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</si>
  <si>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</si>
  <si>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</si>
  <si>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</si>
  <si>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</si>
  <si>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</si>
  <si>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</si>
  <si>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</si>
  <si>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</si>
  <si>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</si>
  <si>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</si>
  <si>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</si>
  <si>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</si>
  <si>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</si>
  <si>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</si>
  <si>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</si>
  <si>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</si>
  <si>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</si>
  <si>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</si>
  <si>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</si>
  <si>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</si>
  <si>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</si>
  <si>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</si>
  <si>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</si>
  <si>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</si>
  <si>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</si>
  <si>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</si>
  <si>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</si>
  <si>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</si>
  <si>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</si>
  <si>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</si>
  <si>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</si>
  <si>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</si>
  <si>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</si>
  <si>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</si>
  <si>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</si>
  <si>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</si>
  <si>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</si>
  <si>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</si>
  <si>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</si>
  <si>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</si>
  <si>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</si>
  <si>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</si>
  <si>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</si>
  <si>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</si>
  <si>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</si>
  <si>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</si>
  <si>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</si>
  <si>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</si>
  <si>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</si>
  <si>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</si>
  <si>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</si>
  <si>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</si>
  <si>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</si>
  <si>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</si>
  <si>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</si>
  <si>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</si>
  <si>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</si>
  <si>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</si>
  <si>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</si>
  <si>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</si>
  <si>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</si>
  <si>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</si>
  <si>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</si>
  <si>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</si>
  <si>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</si>
  <si>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</si>
  <si>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</si>
  <si>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</si>
  <si>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</si>
  <si>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</si>
  <si>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</si>
  <si>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</si>
  <si>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</si>
  <si>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</si>
  <si>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</si>
  <si>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</si>
  <si>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</si>
  <si>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</si>
  <si>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</si>
  <si>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</si>
  <si>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</si>
  <si>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</si>
  <si>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</si>
  <si>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</si>
  <si>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</si>
  <si>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</si>
  <si>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</si>
  <si>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</si>
  <si>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</si>
  <si>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</si>
  <si>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</si>
  <si>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</si>
  <si>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</si>
  <si>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</si>
  <si>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</si>
  <si>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</si>
  <si>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</si>
  <si>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</si>
  <si>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</si>
  <si>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</si>
  <si>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</si>
  <si>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</si>
  <si>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</si>
  <si>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</si>
  <si>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</si>
  <si>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</si>
  <si>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</si>
  <si>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</si>
  <si>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</si>
  <si>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</si>
  <si>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</si>
  <si>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</si>
  <si>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</si>
  <si>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</si>
  <si>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</si>
  <si>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</si>
  <si>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</si>
  <si>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</si>
  <si>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</si>
  <si>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</si>
  <si>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</si>
  <si>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</si>
  <si>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</si>
  <si>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</si>
  <si>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</si>
  <si>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</si>
  <si>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</si>
  <si>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</si>
  <si>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</si>
  <si>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</si>
  <si>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</si>
  <si>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</si>
  <si>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</si>
  <si>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</si>
  <si>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</si>
  <si>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</si>
  <si>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</si>
  <si>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</si>
  <si>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</si>
  <si>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</si>
  <si>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</si>
  <si>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</si>
  <si>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</si>
  <si>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</si>
  <si>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</si>
  <si>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</si>
  <si>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</si>
  <si>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</si>
  <si>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</si>
  <si>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</si>
  <si>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</si>
  <si>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</si>
  <si>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</si>
  <si>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</si>
  <si>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</si>
  <si>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</si>
  <si>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</si>
  <si>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</si>
  <si>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</si>
  <si>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</si>
  <si>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</si>
  <si>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</si>
  <si>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</si>
  <si>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</si>
  <si>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</si>
  <si>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</si>
  <si>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</si>
  <si>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</si>
  <si>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</si>
  <si>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</si>
  <si>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</si>
  <si>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</si>
  <si>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</si>
  <si>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</si>
  <si>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</si>
  <si>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</si>
  <si>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</si>
  <si>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</si>
  <si>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</si>
  <si>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</si>
  <si>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</si>
  <si>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</si>
  <si>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</si>
  <si>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</si>
  <si>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</si>
  <si>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</si>
  <si>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</si>
  <si>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</si>
  <si>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</si>
  <si>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</si>
  <si>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</si>
  <si>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</si>
  <si>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</si>
  <si>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</si>
  <si>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</si>
  <si>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</si>
  <si>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</si>
  <si>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</si>
  <si>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</si>
  <si>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</si>
  <si>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</si>
  <si>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</si>
  <si>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</si>
  <si>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</si>
  <si>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</si>
  <si>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</si>
  <si>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</si>
  <si>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</si>
  <si>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</si>
  <si>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</si>
  <si>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</si>
  <si>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</si>
  <si>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</si>
  <si>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</si>
  <si>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</si>
  <si>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</si>
  <si>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</si>
  <si>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</si>
  <si>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</si>
  <si>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</si>
  <si>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</si>
  <si>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</si>
  <si>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</si>
  <si>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</si>
  <si>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</si>
  <si>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</si>
  <si>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</si>
  <si>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</si>
  <si>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</si>
  <si>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</si>
  <si>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</si>
  <si>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</si>
  <si>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</si>
  <si>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</si>
  <si>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</si>
  <si>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</si>
  <si>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</si>
  <si>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</si>
  <si>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</si>
  <si>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</si>
  <si>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</si>
  <si>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</si>
  <si>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</si>
  <si>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</si>
  <si>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</si>
  <si>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</si>
  <si>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</si>
  <si>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</si>
  <si>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</si>
  <si>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</si>
  <si>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</si>
  <si>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</si>
  <si>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</si>
  <si>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</si>
  <si>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</si>
  <si>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</si>
  <si>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</si>
  <si>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</si>
  <si>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</si>
  <si>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</si>
  <si>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</si>
  <si>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</si>
  <si>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</si>
  <si>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</si>
  <si>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</si>
  <si>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</si>
  <si>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</si>
  <si>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</si>
  <si>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</si>
  <si>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</si>
  <si>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</si>
  <si>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</si>
  <si>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</si>
  <si>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</si>
  <si>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</si>
  <si>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</si>
  <si>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</si>
  <si>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</si>
  <si>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</si>
  <si>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</si>
  <si>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</si>
  <si>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</si>
  <si>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</si>
  <si>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</si>
  <si>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</si>
  <si>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</si>
  <si>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</si>
  <si>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</si>
  <si>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</si>
  <si>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</si>
  <si>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</si>
  <si>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</si>
  <si>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</si>
  <si>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</si>
  <si>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</si>
  <si>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</si>
  <si>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</si>
  <si>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</si>
  <si>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</si>
  <si>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</si>
  <si>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</si>
  <si>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</si>
  <si>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</si>
  <si>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</si>
  <si>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</si>
  <si>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</si>
  <si>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</si>
  <si>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</si>
  <si>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</si>
  <si>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</si>
  <si>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</si>
  <si>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</si>
  <si>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</si>
  <si>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</si>
  <si>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</si>
  <si>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</si>
  <si>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</si>
  <si>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</si>
  <si>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</si>
  <si>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</si>
  <si>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</si>
  <si>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</si>
  <si>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</si>
  <si>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</si>
  <si>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</si>
  <si>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</si>
  <si>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</si>
  <si>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</si>
  <si>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</si>
  <si>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</si>
  <si>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</si>
  <si>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</si>
  <si>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</si>
  <si>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</si>
  <si>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</si>
  <si>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</si>
  <si>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</si>
  <si>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</si>
  <si>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</si>
  <si>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</si>
  <si>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</si>
  <si>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</si>
  <si>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</si>
  <si>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</si>
  <si>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</si>
  <si>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</si>
  <si>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</si>
  <si>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</si>
  <si>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</si>
  <si>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</si>
  <si>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</si>
  <si>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</si>
  <si>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</si>
  <si>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</si>
  <si>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</si>
  <si>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</si>
  <si>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</si>
  <si>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</si>
  <si>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</si>
  <si>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</si>
  <si>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</si>
  <si>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</si>
  <si>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</si>
  <si>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</si>
  <si>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</si>
  <si>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</si>
  <si>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</si>
  <si>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</si>
  <si>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</si>
  <si>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</si>
  <si>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</si>
  <si>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</si>
  <si>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</si>
  <si>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</si>
  <si>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</si>
  <si>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</si>
  <si>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</si>
  <si>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</si>
  <si>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</si>
  <si>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</si>
  <si>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</si>
  <si>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</si>
  <si>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</si>
  <si>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</si>
  <si>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</si>
  <si>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</si>
  <si>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</si>
  <si>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</si>
  <si>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</si>
  <si>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</si>
  <si>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</si>
  <si>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</si>
  <si>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</si>
  <si>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</si>
  <si>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</si>
  <si>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</si>
  <si>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</si>
  <si>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</si>
  <si>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</si>
  <si>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</si>
  <si>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</si>
  <si>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</si>
  <si>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</si>
  <si>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</si>
  <si>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</si>
  <si>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</si>
  <si>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</si>
  <si>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</si>
  <si>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</si>
  <si>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</si>
  <si>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</si>
  <si>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</si>
  <si>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</si>
  <si>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</si>
  <si>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</si>
  <si>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</si>
  <si>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</si>
  <si>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</si>
  <si>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</si>
  <si>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</si>
  <si>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</si>
  <si>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</si>
  <si>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</si>
  <si>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</si>
  <si>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</si>
  <si>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</si>
  <si>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</si>
  <si>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</si>
  <si>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</si>
  <si>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</si>
  <si>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</si>
  <si>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</si>
  <si>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</si>
  <si>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</si>
  <si>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</si>
  <si>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</si>
  <si>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</si>
  <si>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</si>
  <si>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</si>
  <si>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</si>
  <si>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</si>
  <si>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</si>
  <si>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</si>
  <si>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</si>
  <si>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</si>
  <si>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</si>
  <si>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</si>
  <si>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</si>
  <si>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</si>
  <si>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</si>
  <si>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</si>
  <si>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</si>
  <si>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</si>
  <si>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</si>
  <si>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</si>
  <si>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</si>
  <si>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</si>
  <si>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</si>
  <si>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</si>
  <si>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</si>
  <si>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</si>
  <si>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</si>
  <si>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</si>
  <si>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</si>
  <si>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</si>
  <si>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</si>
  <si>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</si>
  <si>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</si>
  <si>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</si>
  <si>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</si>
  <si>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</si>
  <si>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</si>
  <si>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</si>
  <si>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</si>
  <si>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</si>
  <si>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</si>
  <si>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</si>
  <si>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</si>
  <si>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</si>
  <si>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</si>
  <si>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</si>
  <si>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</si>
  <si>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</si>
  <si>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</si>
  <si>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</si>
  <si>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</si>
  <si>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</si>
  <si>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</si>
  <si>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</si>
  <si>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</si>
  <si>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</si>
  <si>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</si>
  <si>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</si>
  <si>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</si>
  <si>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</si>
  <si>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</si>
  <si>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</si>
  <si>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</si>
  <si>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</si>
  <si>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</si>
  <si>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</si>
  <si>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</si>
  <si>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</si>
  <si>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</si>
  <si>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</si>
  <si>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</si>
  <si>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</si>
  <si>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</si>
  <si>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</si>
  <si>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</si>
  <si>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</si>
  <si>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</si>
  <si>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</si>
  <si>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</si>
  <si>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</si>
  <si>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</si>
  <si>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</si>
  <si>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</si>
  <si>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</si>
  <si>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</si>
  <si>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</si>
  <si>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</si>
  <si>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</si>
  <si>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</si>
  <si>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</si>
  <si>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</si>
  <si>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</si>
  <si>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</si>
  <si>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</si>
  <si>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</si>
  <si>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</si>
  <si>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</si>
  <si>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</si>
  <si>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</si>
  <si>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</si>
  <si>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</si>
  <si>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</si>
  <si>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</si>
  <si>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</si>
  <si>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</si>
  <si>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</si>
  <si>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</si>
  <si>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</si>
  <si>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</si>
  <si>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</si>
  <si>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</si>
  <si>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</si>
  <si>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</si>
  <si>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</si>
  <si>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</si>
  <si>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</si>
  <si>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</si>
  <si>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</si>
  <si>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</si>
  <si>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</si>
  <si>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</si>
  <si>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</si>
  <si>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</si>
  <si>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</si>
  <si>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</si>
  <si>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</si>
  <si>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</si>
  <si>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</si>
  <si>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</si>
  <si>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</si>
  <si>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</si>
  <si>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</si>
  <si>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</si>
  <si>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</si>
  <si>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</si>
  <si>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</si>
  <si>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</si>
  <si>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</si>
  <si>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</si>
  <si>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</si>
  <si>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</si>
  <si>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</si>
  <si>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</si>
  <si>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</si>
  <si>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</si>
  <si>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</si>
  <si>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</si>
  <si>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</si>
  <si>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</si>
  <si>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</si>
  <si>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</si>
  <si>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</si>
  <si>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</si>
  <si>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</si>
  <si>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</si>
  <si>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</si>
  <si>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</si>
  <si>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</si>
  <si>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</si>
  <si>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</si>
  <si>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</si>
  <si>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</si>
  <si>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</si>
  <si>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</si>
  <si>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</si>
  <si>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</si>
  <si>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</si>
  <si>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</si>
  <si>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</si>
  <si>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</si>
  <si>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</si>
  <si>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</si>
  <si>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</si>
  <si>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</si>
  <si>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</si>
  <si>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</si>
  <si>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</si>
  <si>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</si>
  <si>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</si>
  <si>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</si>
  <si>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</si>
  <si>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</si>
  <si>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</si>
  <si>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</si>
  <si>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</si>
  <si>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</si>
  <si>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</si>
  <si>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</si>
  <si>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</si>
  <si>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</si>
  <si>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</si>
  <si>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</si>
  <si>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</si>
  <si>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</si>
  <si>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</si>
  <si>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</si>
  <si>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</si>
  <si>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</si>
  <si>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</si>
  <si>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</si>
  <si>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</si>
  <si>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</si>
  <si>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</si>
  <si>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</si>
  <si>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</si>
  <si>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</si>
  <si>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</si>
  <si>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</si>
  <si>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</si>
  <si>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</si>
  <si>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</si>
  <si>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</si>
  <si>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</si>
  <si>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</si>
  <si>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</si>
  <si>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</si>
  <si>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</si>
  <si>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</si>
  <si>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</si>
  <si>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</si>
  <si>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</si>
  <si>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</si>
  <si>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</si>
  <si>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</si>
  <si>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</si>
  <si>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</si>
  <si>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</si>
  <si>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</si>
  <si>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</si>
  <si>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</si>
  <si>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</si>
  <si>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</si>
  <si>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</si>
  <si>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</si>
  <si>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</si>
  <si>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</si>
  <si>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</si>
  <si>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</si>
  <si>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</si>
  <si>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</si>
  <si>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</si>
  <si>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</si>
  <si>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</si>
  <si>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</si>
  <si>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</si>
  <si>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</si>
  <si>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</si>
  <si>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</si>
  <si>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</si>
  <si>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</si>
  <si>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</si>
  <si>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</si>
  <si>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</si>
  <si>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</si>
  <si>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</si>
  <si>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</si>
  <si>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</si>
  <si>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</si>
  <si>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</si>
  <si>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</si>
  <si>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</si>
  <si>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</si>
  <si>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</si>
  <si>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</si>
  <si>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</si>
  <si>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</si>
  <si>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</si>
  <si>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</si>
  <si>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</si>
  <si>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</si>
  <si>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</si>
  <si>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</si>
  <si>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</si>
  <si>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</si>
  <si>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</si>
  <si>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</si>
  <si>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</si>
  <si>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</si>
  <si>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</si>
  <si>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</si>
  <si>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</si>
  <si>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</si>
  <si>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</si>
  <si>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</si>
  <si>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</si>
  <si>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</si>
  <si>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</si>
  <si>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</si>
  <si>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</si>
  <si>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</si>
  <si>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</si>
  <si>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</si>
  <si>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</si>
  <si>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</si>
  <si>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</si>
  <si>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</si>
  <si>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</si>
  <si>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</si>
  <si>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</si>
  <si>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</si>
  <si>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</si>
  <si>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</si>
  <si>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</si>
  <si>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</si>
  <si>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</si>
  <si>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</si>
  <si>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</si>
  <si>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</si>
  <si>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</si>
  <si>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</si>
  <si>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</si>
  <si>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</si>
  <si>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</si>
  <si>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</si>
  <si>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</si>
  <si>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</si>
  <si>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</si>
  <si>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</si>
  <si>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</si>
  <si>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</si>
  <si>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</si>
  <si>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</si>
  <si>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</si>
  <si>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</si>
  <si>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</si>
  <si>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</si>
  <si>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</si>
  <si>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</si>
  <si>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</si>
  <si>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</si>
  <si>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</si>
  <si>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</si>
  <si>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</si>
  <si>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</si>
  <si>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</si>
  <si>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</si>
  <si>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</si>
  <si>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</si>
  <si>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</si>
  <si>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</si>
  <si>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</si>
  <si>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</si>
  <si>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</si>
  <si>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</si>
  <si>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</si>
  <si>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</si>
  <si>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</si>
  <si>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</si>
  <si>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</si>
  <si>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</si>
  <si>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</si>
  <si>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</si>
  <si>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</si>
  <si>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</si>
  <si>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</si>
  <si>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</si>
  <si>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</si>
  <si>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</si>
  <si>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</si>
  <si>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</si>
  <si>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</si>
  <si>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</si>
  <si>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</si>
  <si>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</si>
  <si>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</si>
  <si>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</si>
  <si>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</si>
  <si>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</si>
  <si>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</si>
  <si>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</si>
  <si>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</si>
  <si>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</si>
  <si>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</si>
  <si>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</si>
  <si>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</si>
  <si>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</si>
  <si>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</si>
  <si>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</si>
  <si>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</si>
  <si>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</si>
  <si>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</si>
  <si>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</si>
  <si>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</si>
  <si>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</si>
  <si>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</si>
  <si>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</si>
  <si>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</si>
  <si>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</si>
  <si>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</si>
  <si>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</si>
  <si>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</si>
  <si>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</si>
  <si>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</si>
  <si>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</si>
  <si>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</si>
  <si>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</si>
  <si>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</si>
  <si>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</si>
  <si>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</si>
  <si>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</si>
  <si>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</si>
  <si>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</si>
  <si>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</si>
  <si>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</si>
  <si>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</si>
  <si>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</si>
  <si>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</si>
  <si>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</si>
  <si>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</si>
  <si>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</si>
  <si>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</si>
  <si>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</si>
  <si>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</si>
  <si>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</si>
  <si>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</si>
  <si>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</si>
  <si>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</si>
  <si>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</si>
  <si>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</si>
  <si>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</si>
  <si>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</si>
  <si>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</si>
  <si>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</si>
  <si>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</si>
  <si>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</si>
  <si>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</si>
  <si>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</si>
  <si>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</si>
  <si>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</si>
  <si>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</si>
  <si>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</si>
  <si>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</si>
  <si>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</si>
  <si>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</si>
  <si>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</si>
  <si>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</si>
  <si>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</si>
  <si>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</si>
  <si>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</si>
  <si>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</si>
  <si>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</si>
  <si>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</si>
  <si>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</si>
  <si>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</si>
  <si>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</si>
  <si>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</si>
  <si>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</si>
  <si>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</si>
  <si>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</si>
  <si>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</si>
  <si>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</si>
  <si>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</si>
  <si>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</si>
  <si>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</si>
  <si>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</si>
  <si>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</si>
  <si>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</si>
  <si>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</si>
  <si>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</si>
  <si>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</si>
  <si>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</si>
  <si>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</si>
  <si>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</si>
  <si>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</si>
  <si>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</si>
  <si>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</si>
  <si>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</si>
  <si>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</si>
  <si>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</si>
  <si>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</si>
  <si>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</si>
  <si>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</si>
  <si>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</si>
  <si>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</si>
  <si>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</si>
  <si>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</si>
  <si>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</si>
  <si>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</si>
  <si>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</si>
  <si>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</si>
  <si>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</si>
  <si>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</si>
  <si>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</si>
  <si>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</si>
  <si>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</si>
  <si>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</si>
  <si>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</si>
  <si>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</si>
  <si>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</si>
  <si>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</si>
  <si>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</si>
  <si>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</si>
  <si>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</si>
  <si>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</si>
  <si>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</si>
  <si>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</si>
  <si>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</si>
  <si>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</si>
  <si>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</si>
  <si>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</si>
  <si>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</si>
  <si>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</si>
  <si>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</si>
  <si>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</si>
  <si>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</si>
  <si>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</si>
  <si>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</si>
  <si>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</si>
  <si>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</si>
  <si>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</si>
  <si>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</si>
  <si>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</si>
  <si>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</si>
  <si>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</si>
  <si>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</si>
  <si>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</si>
  <si>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</si>
  <si>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</si>
  <si>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</si>
  <si>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</si>
  <si>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</si>
  <si>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</si>
  <si>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</si>
  <si>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</si>
  <si>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</si>
  <si>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</si>
  <si>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</si>
  <si>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</si>
  <si>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</si>
  <si>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</si>
  <si>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</si>
  <si>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</si>
  <si>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</si>
  <si>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</si>
  <si>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</si>
  <si>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</si>
  <si>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</si>
  <si>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</si>
  <si>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</si>
  <si>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</si>
  <si>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</si>
  <si>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</si>
  <si>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</si>
  <si>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</si>
  <si>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</si>
  <si>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</si>
  <si>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</si>
  <si>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</si>
  <si>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</si>
  <si>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</si>
  <si>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</si>
  <si>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</si>
  <si>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</si>
  <si>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</si>
  <si>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</si>
  <si>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</si>
  <si>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</si>
  <si>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</si>
  <si>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</si>
  <si>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</si>
  <si>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</si>
  <si>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</si>
  <si>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</si>
  <si>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</si>
  <si>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</si>
  <si>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</si>
  <si>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</si>
  <si>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</si>
  <si>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</si>
  <si>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</si>
  <si>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</si>
  <si>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</si>
  <si>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</si>
  <si>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</si>
  <si>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</si>
  <si>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</si>
  <si>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</si>
  <si>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</si>
  <si>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</si>
  <si>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</si>
  <si>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</si>
  <si>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</si>
  <si>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</si>
  <si>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</si>
  <si>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</si>
  <si>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</si>
  <si>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</si>
  <si>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</si>
  <si>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</si>
  <si>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</si>
  <si>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</si>
  <si>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</si>
  <si>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</si>
  <si>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</si>
  <si>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</si>
  <si>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</si>
  <si>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</si>
  <si>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</si>
  <si>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</si>
  <si>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</si>
  <si>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</si>
  <si>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</si>
  <si>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</si>
  <si>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</si>
  <si>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</si>
  <si>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</si>
  <si>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</si>
  <si>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</si>
  <si>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</si>
  <si>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</si>
  <si>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</si>
  <si>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</si>
  <si>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</si>
  <si>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</si>
  <si>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</si>
  <si>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</si>
  <si>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</si>
  <si>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</si>
  <si>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</si>
  <si>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</si>
  <si>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</si>
  <si>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</si>
  <si>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</si>
  <si>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</si>
  <si>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</si>
  <si>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</si>
  <si>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</si>
  <si>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</si>
  <si>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</si>
  <si>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</si>
  <si>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</si>
  <si>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</si>
  <si>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</si>
  <si>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</si>
  <si>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</si>
  <si>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</si>
  <si>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</si>
  <si>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</si>
  <si>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</si>
  <si>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</si>
  <si>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</si>
  <si>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</si>
  <si>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</si>
  <si>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</si>
  <si>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</si>
  <si>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</si>
  <si>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</si>
  <si>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</si>
  <si>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</si>
  <si>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</si>
  <si>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</si>
  <si>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</si>
  <si>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</si>
  <si>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</si>
  <si>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</si>
  <si>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</si>
  <si>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</si>
  <si>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</si>
  <si>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</si>
  <si>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</si>
  <si>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</si>
  <si>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</si>
  <si>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</si>
  <si>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</si>
  <si>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</si>
  <si>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</si>
  <si>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</si>
  <si>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</si>
  <si>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</si>
  <si>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</si>
  <si>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</si>
  <si>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</si>
  <si>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</si>
  <si>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</si>
  <si>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</si>
  <si>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</si>
  <si>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</si>
  <si>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</si>
  <si>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</si>
  <si>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</si>
  <si>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</si>
  <si>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</si>
  <si>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</si>
  <si>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</si>
  <si>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</si>
  <si>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</si>
  <si>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</si>
  <si>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</si>
  <si>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</si>
  <si>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</si>
  <si>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</si>
  <si>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</si>
  <si>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</si>
  <si>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</si>
  <si>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</si>
  <si>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</si>
  <si>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</si>
  <si>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</si>
  <si>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</si>
  <si>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</si>
  <si>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</si>
  <si>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</si>
  <si>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</si>
  <si>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</si>
  <si>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</si>
  <si>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</si>
  <si>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</si>
  <si>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</si>
  <si>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</si>
  <si>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</si>
  <si>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</si>
  <si>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</si>
  <si>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</si>
  <si>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</si>
  <si>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</si>
  <si>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</si>
  <si>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</si>
  <si>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</si>
  <si>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</si>
  <si>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</si>
  <si>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</si>
  <si>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</si>
  <si>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</si>
  <si>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</si>
  <si>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</si>
  <si>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</si>
  <si>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</si>
  <si>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</si>
  <si>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</si>
  <si>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</si>
  <si>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</si>
  <si>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</si>
  <si>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</si>
  <si>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</si>
  <si>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</si>
  <si>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</si>
  <si>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</si>
  <si>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</si>
  <si>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</si>
  <si>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</si>
  <si>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</si>
  <si>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</si>
  <si>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</si>
  <si>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</si>
  <si>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</si>
  <si>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</si>
  <si>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</si>
  <si>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</si>
  <si>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</si>
  <si>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</si>
  <si>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</si>
  <si>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</si>
  <si>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</si>
  <si>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</si>
  <si>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</si>
  <si>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</si>
  <si>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</si>
  <si>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</si>
  <si>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</si>
  <si>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</si>
  <si>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</si>
  <si>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</si>
  <si>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</si>
  <si>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</si>
  <si>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</si>
  <si>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</si>
  <si>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</si>
  <si>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</si>
  <si>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</si>
  <si>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</si>
  <si>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</si>
  <si>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</si>
  <si>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</si>
  <si>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</si>
  <si>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</si>
  <si>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</si>
  <si>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</si>
  <si>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</si>
  <si>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</si>
  <si>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</si>
  <si>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</si>
  <si>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</si>
  <si>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</si>
  <si>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</si>
  <si>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</si>
  <si>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</si>
  <si>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</si>
  <si>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</si>
  <si>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</si>
  <si>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</si>
  <si>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</si>
  <si>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</si>
  <si>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</si>
  <si>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</si>
  <si>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</si>
  <si>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</si>
  <si>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</si>
  <si>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</si>
  <si>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</si>
  <si>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</si>
  <si>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</si>
  <si>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</si>
  <si>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</si>
  <si>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</si>
  <si>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</si>
  <si>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</si>
  <si>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</si>
  <si>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</si>
  <si>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</si>
  <si>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</si>
  <si>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</si>
  <si>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</si>
  <si>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</si>
  <si>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</si>
  <si>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</si>
  <si>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</si>
  <si>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</si>
  <si>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</si>
  <si>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</si>
  <si>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</si>
  <si>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</si>
  <si>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</si>
  <si>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</si>
  <si>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</si>
  <si>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</si>
  <si>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</si>
  <si>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</si>
  <si>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</si>
  <si>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</si>
  <si>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</si>
  <si>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</si>
  <si>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</si>
  <si>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</si>
  <si>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</si>
  <si>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</si>
  <si>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</si>
  <si>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</si>
  <si>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</si>
  <si>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</si>
  <si>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</si>
  <si>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</si>
  <si>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</si>
  <si>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</si>
  <si>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</si>
  <si>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</si>
  <si>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</si>
  <si>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</si>
  <si>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</si>
  <si>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</si>
  <si>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</si>
  <si>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</si>
  <si>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</si>
  <si>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</si>
  <si>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</si>
  <si>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</si>
  <si>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</si>
  <si>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</si>
  <si>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</si>
  <si>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</si>
  <si>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</si>
  <si>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</si>
  <si>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</si>
  <si>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</si>
  <si>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</si>
  <si>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</si>
  <si>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</si>
  <si>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</si>
  <si>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</si>
  <si>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</si>
  <si>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</si>
  <si>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</si>
  <si>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</si>
  <si>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</si>
  <si>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</si>
  <si>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</si>
  <si>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</si>
  <si>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</si>
  <si>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</si>
  <si>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</si>
  <si>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</si>
  <si>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</si>
  <si>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n/a</t>
  </si>
  <si>
    <t>iTraxx Europe Crossover series 20</t>
  </si>
  <si>
    <t>DANZ070019</t>
  </si>
  <si>
    <t>FI4000071048</t>
  </si>
  <si>
    <t>DANZ070319</t>
  </si>
  <si>
    <t>FI4000071394</t>
  </si>
  <si>
    <t>DANZ071019</t>
  </si>
  <si>
    <t>FI4000071402</t>
  </si>
  <si>
    <t xml:space="preserve">DDBO 2830 </t>
  </si>
  <si>
    <t>DDBO 2829</t>
  </si>
  <si>
    <t>DDBO 2828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</si>
</sst>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Verdan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3"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6" sqref="C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19</v>
      </c>
      <c r="B2" s="64" t="s">
        <v>290</v>
      </c>
      <c r="C2" s="64" t="s">
        <v>467</v>
      </c>
      <c r="D2" s="64" t="s">
        <v>1275</v>
      </c>
      <c r="E2" s="65">
        <v>50000</v>
      </c>
      <c r="F2" s="65" t="s">
        <v>34</v>
      </c>
      <c r="G2" s="64" t="s">
        <v>288</v>
      </c>
      <c r="H2" s="3">
        <v>41606</v>
      </c>
      <c r="I2" s="230" t="str">
        <f>IF(C2="-","",VLOOKUP(C2,BondIssuerTable,2,0))</f>
        <v>DANSKE</v>
      </c>
      <c r="J2" s="230" t="str">
        <f>IF(D2="-","",VLOOKUP(D2,BondIssuingAgentsTable,2,0))</f>
        <v>UOC</v>
      </c>
      <c r="K2" s="95" t="str">
        <f>IF(D2="-","",VLOOKUP(D2,BondIssuingAgentsTable,3,0))</f>
        <v>HE</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238" t="s">
        <v>1411</v>
      </c>
      <c r="B7" s="55" t="s">
        <v>1419</v>
      </c>
      <c r="C7" s="64" t="s">
        <v>1409</v>
      </c>
      <c r="D7" s="64" t="s">
        <v>1412</v>
      </c>
      <c r="E7" s="69">
        <v>100</v>
      </c>
      <c r="F7" s="65">
        <v>3500000</v>
      </c>
      <c r="G7" s="3">
        <v>41570</v>
      </c>
      <c r="H7" s="70">
        <v>43480</v>
      </c>
      <c r="I7" s="70">
        <v>43474</v>
      </c>
      <c r="J7" s="239" t="s">
        <v>1411</v>
      </c>
      <c r="K7" s="104" t="s">
        <v>1410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238" t="s">
        <v>1413</v>
      </c>
      <c r="B8" s="55" t="s">
        <v>1418</v>
      </c>
      <c r="C8" s="64" t="s">
        <v>1409</v>
      </c>
      <c r="D8" s="64" t="s">
        <v>1414</v>
      </c>
      <c r="E8" s="69">
        <v>100</v>
      </c>
      <c r="F8" s="65">
        <v>6000000</v>
      </c>
      <c r="G8" s="3">
        <v>41570</v>
      </c>
      <c r="H8" s="70">
        <v>43480</v>
      </c>
      <c r="I8" s="70">
        <v>43474</v>
      </c>
      <c r="J8" s="239" t="s">
        <v>1413</v>
      </c>
      <c r="K8" s="104" t="s">
        <v>1410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238" t="s">
        <v>1415</v>
      </c>
      <c r="B9" s="55" t="s">
        <v>1417</v>
      </c>
      <c r="C9" s="64" t="s">
        <v>1409</v>
      </c>
      <c r="D9" s="64" t="s">
        <v>1416</v>
      </c>
      <c r="E9" s="69">
        <v>100</v>
      </c>
      <c r="F9" s="65">
        <v>9250000</v>
      </c>
      <c r="G9" s="3">
        <v>41570</v>
      </c>
      <c r="H9" s="70">
        <v>43480</v>
      </c>
      <c r="I9" s="70">
        <v>43474</v>
      </c>
      <c r="J9" s="239" t="s">
        <v>1415</v>
      </c>
      <c r="K9" s="104" t="s">
        <v>1410</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238"/>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238"/>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238"/>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238"/>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AX7:AX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1" t="s">
        <v>860</v>
      </c>
      <c r="B4" s="251"/>
      <c r="C4" s="251"/>
      <c r="D4" s="251"/>
      <c r="E4" s="251"/>
      <c r="F4" s="251"/>
      <c r="G4" s="251"/>
      <c r="H4" s="251"/>
      <c r="I4" s="251"/>
      <c r="J4" s="251"/>
      <c r="K4" s="251"/>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55" activePane="bottomRight" state="frozen"/>
      <selection pane="topRight" activeCell="D1" sqref="D1"/>
      <selection pane="bottomLeft" activeCell="A6" sqref="A6"/>
      <selection pane="bottomRight" activeCell="H1" sqref="H1:H1048576"/>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5"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5"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5"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5"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5"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5"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5"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5"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5"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5"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5"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5"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5"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5"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5"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5"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5"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5"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5"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5"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5"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5"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5"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5"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5"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5"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5"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5"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5"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5"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5"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5"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5"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5"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5"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ht="14.45" x14ac:dyDescent="0.3">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ht="14.45" x14ac:dyDescent="0.3">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ht="14.45" x14ac:dyDescent="0.3">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5">
        <v>40858</v>
      </c>
      <c r="C1" s="246"/>
      <c r="D1" s="247"/>
      <c r="F1" s="9" t="s">
        <v>325</v>
      </c>
    </row>
    <row r="2" spans="1:21" ht="14.45" x14ac:dyDescent="0.3">
      <c r="A2" s="10" t="s">
        <v>326</v>
      </c>
      <c r="B2" s="248" t="s">
        <v>348</v>
      </c>
      <c r="C2" s="249"/>
      <c r="D2" s="250"/>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2013-11-27T07:53:39Z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