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<sst xmlns="http://schemas.openxmlformats.org/spreadsheetml/2006/main" count="2473" uniqueCount="1414">
  <si>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</si>
  <si>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</si>
  <si>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</si>
  <si>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</si>
  <si>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</si>
  <si>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</si>
  <si>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</si>
  <si>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</si>
  <si>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</si>
  <si>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</si>
  <si>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</si>
  <si>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</si>
  <si>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</si>
  <si>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</si>
  <si>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</si>
  <si>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</si>
  <si>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</si>
  <si>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</si>
  <si>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</si>
  <si>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</si>
  <si>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</si>
  <si>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</si>
  <si>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</si>
  <si>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</si>
  <si>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</si>
  <si>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</si>
  <si>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</si>
  <si>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</si>
  <si>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</si>
  <si>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</si>
  <si>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</si>
  <si>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</si>
  <si>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</si>
  <si>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</si>
  <si>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</si>
  <si>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</si>
  <si>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</si>
  <si>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</si>
  <si>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</si>
  <si>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</si>
  <si>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</si>
  <si>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</si>
  <si>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</si>
  <si>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</si>
  <si>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</si>
  <si>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</si>
  <si>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</si>
  <si>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</si>
  <si>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</si>
  <si>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</si>
  <si>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</si>
  <si>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</si>
  <si>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</si>
  <si>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</si>
  <si>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</si>
  <si>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</si>
  <si>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</si>
  <si>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</si>
  <si>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</si>
  <si>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</si>
  <si>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</si>
  <si>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</si>
  <si>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</si>
  <si>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</si>
  <si>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</si>
  <si>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</si>
  <si>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</si>
  <si>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</si>
  <si>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</si>
  <si>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</si>
  <si>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</si>
  <si>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</si>
  <si>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</si>
  <si>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</si>
  <si>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</si>
  <si>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</si>
  <si>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</si>
  <si>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</si>
  <si>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</si>
  <si>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</si>
  <si>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</si>
  <si>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</si>
  <si>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</si>
  <si>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</si>
  <si>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</si>
  <si>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</si>
  <si>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</si>
  <si>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</si>
  <si>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</si>
  <si>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</si>
  <si>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</si>
  <si>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</si>
  <si>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</si>
  <si>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</si>
  <si>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</si>
  <si>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</si>
  <si>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</si>
  <si>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</si>
  <si>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</si>
  <si>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</si>
  <si>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</si>
  <si>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</si>
  <si>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</si>
  <si>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</si>
  <si>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</si>
  <si>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</si>
  <si>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</si>
  <si>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</si>
  <si>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</si>
  <si>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</si>
  <si>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</si>
  <si>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</si>
  <si>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</si>
  <si>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</si>
  <si>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</si>
  <si>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</si>
  <si>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</si>
  <si>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</si>
  <si>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</si>
  <si>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</si>
  <si>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</si>
  <si>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</si>
  <si>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</si>
  <si>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</si>
  <si>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</si>
  <si>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</si>
  <si>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</si>
  <si>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</si>
  <si>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</si>
  <si>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</si>
  <si>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</si>
  <si>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</si>
  <si>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</si>
  <si>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</si>
  <si>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</si>
  <si>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</si>
  <si>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</si>
  <si>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</si>
  <si>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</si>
  <si>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</si>
  <si>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</si>
  <si>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</si>
  <si>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</si>
  <si>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</si>
  <si>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</si>
  <si>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</si>
  <si>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</si>
  <si>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</si>
  <si>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</si>
  <si>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</si>
  <si>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</si>
  <si>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</si>
  <si>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</si>
  <si>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</si>
  <si>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</si>
  <si>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</si>
  <si>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</si>
  <si>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</si>
  <si>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</si>
  <si>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</si>
  <si>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</si>
  <si>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</si>
  <si>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</si>
  <si>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</si>
  <si>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</si>
  <si>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</si>
  <si>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</si>
  <si>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</si>
  <si>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</si>
  <si>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</si>
  <si>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</si>
  <si>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</si>
  <si>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</si>
  <si>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</si>
  <si>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</si>
  <si>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</si>
  <si>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</si>
  <si>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</si>
  <si>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</si>
  <si>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</si>
  <si>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</si>
  <si>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</si>
  <si>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</si>
  <si>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</si>
  <si>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</si>
  <si>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</si>
  <si>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</si>
  <si>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</si>
  <si>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</si>
  <si>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</si>
  <si>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</si>
  <si>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</si>
  <si>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</si>
  <si>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</si>
  <si>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</si>
  <si>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</si>
  <si>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</si>
  <si>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</si>
  <si>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</si>
  <si>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</si>
  <si>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</si>
  <si>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</si>
  <si>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</si>
  <si>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</si>
  <si>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</si>
  <si>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</si>
  <si>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</si>
  <si>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</si>
  <si>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</si>
  <si>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</si>
  <si>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</si>
  <si>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</si>
  <si>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</si>
  <si>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</si>
  <si>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</si>
  <si>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</si>
  <si>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</si>
  <si>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</si>
  <si>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</si>
  <si>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</si>
  <si>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</si>
  <si>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</si>
  <si>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</si>
  <si>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</si>
  <si>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</si>
  <si>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</si>
  <si>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</si>
  <si>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</si>
  <si>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</si>
  <si>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</si>
  <si>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</si>
  <si>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</si>
  <si>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</si>
  <si>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</si>
  <si>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</si>
  <si>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</si>
  <si>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</si>
  <si>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</si>
  <si>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</si>
  <si>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</si>
  <si>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</si>
  <si>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</si>
  <si>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</si>
  <si>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</si>
  <si>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</si>
  <si>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</si>
  <si>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</si>
  <si>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</si>
  <si>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</si>
  <si>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</si>
  <si>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</si>
  <si>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</si>
  <si>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</si>
  <si>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</si>
  <si>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</si>
  <si>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</si>
  <si>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</si>
  <si>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</si>
  <si>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</si>
  <si>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</si>
  <si>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</si>
  <si>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</si>
  <si>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</si>
  <si>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</si>
  <si>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</si>
  <si>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</si>
  <si>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</si>
  <si>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</si>
  <si>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</si>
  <si>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</si>
  <si>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</si>
  <si>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</si>
  <si>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</si>
  <si>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</si>
  <si>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</si>
  <si>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</si>
  <si>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</si>
  <si>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</si>
  <si>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</si>
  <si>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</si>
  <si>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</si>
  <si>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</si>
  <si>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</si>
  <si>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</si>
  <si>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</si>
  <si>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</si>
  <si>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</si>
  <si>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</si>
  <si>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</si>
  <si>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</si>
  <si>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</si>
  <si>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</si>
  <si>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</si>
  <si>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</si>
  <si>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</si>
  <si>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</si>
  <si>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</si>
  <si>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</si>
  <si>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</si>
  <si>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</si>
  <si>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</si>
  <si>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</si>
  <si>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</si>
  <si>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</si>
  <si>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</si>
  <si>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</si>
  <si>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</si>
  <si>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</si>
  <si>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</si>
  <si>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</si>
  <si>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</si>
  <si>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</si>
  <si>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</si>
  <si>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</si>
  <si>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</si>
  <si>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</si>
  <si>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</si>
  <si>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</si>
  <si>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</si>
  <si>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</si>
  <si>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</si>
  <si>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</si>
  <si>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</si>
  <si>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</si>
  <si>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</si>
  <si>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</si>
  <si>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</si>
  <si>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</si>
  <si>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</si>
  <si>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</si>
  <si>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</si>
  <si>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</si>
  <si>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</si>
  <si>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</si>
  <si>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</si>
  <si>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</si>
  <si>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</si>
  <si>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</si>
  <si>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</si>
  <si>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</si>
  <si>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</si>
  <si>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</si>
  <si>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</si>
  <si>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</si>
  <si>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</si>
  <si>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</si>
  <si>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</si>
  <si>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</si>
  <si>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</si>
  <si>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</si>
  <si>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</si>
  <si>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</si>
  <si>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</si>
  <si>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</si>
  <si>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</si>
  <si>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</si>
  <si>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</si>
  <si>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</si>
  <si>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</si>
  <si>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</si>
  <si>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</si>
  <si>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</si>
  <si>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</si>
  <si>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</si>
  <si>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</si>
  <si>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</si>
  <si>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</si>
  <si>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</si>
  <si>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</si>
  <si>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</si>
  <si>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</si>
  <si>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</si>
  <si>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</si>
  <si>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</si>
  <si>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</si>
  <si>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</si>
  <si>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</si>
  <si>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</si>
  <si>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</si>
  <si>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</si>
  <si>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</si>
  <si>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</si>
  <si>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</si>
  <si>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</si>
  <si>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</si>
  <si>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</si>
  <si>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</si>
  <si>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</si>
  <si>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</si>
  <si>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</si>
  <si>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</si>
  <si>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</si>
  <si>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</si>
  <si>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</si>
  <si>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</si>
  <si>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</si>
  <si>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</si>
  <si>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</si>
  <si>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</si>
  <si>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</si>
  <si>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</si>
  <si>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</si>
  <si>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</si>
  <si>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</si>
  <si>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</si>
  <si>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</si>
  <si>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</si>
  <si>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</si>
  <si>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</si>
  <si>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</si>
  <si>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</si>
  <si>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</si>
  <si>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</si>
  <si>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</si>
  <si>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</si>
  <si>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</si>
  <si>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</si>
  <si>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</si>
  <si>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</si>
  <si>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</si>
  <si>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</si>
  <si>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</si>
  <si>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</si>
  <si>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</si>
  <si>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</si>
  <si>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</si>
  <si>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</si>
  <si>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</si>
  <si>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</si>
  <si>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</si>
  <si>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</si>
  <si>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</si>
  <si>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</si>
  <si>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</si>
  <si>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</si>
  <si>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</si>
  <si>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</si>
  <si>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</si>
  <si>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</si>
  <si>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</si>
  <si>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</si>
  <si>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</si>
  <si>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</si>
  <si>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</si>
  <si>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</si>
  <si>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</si>
  <si>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</si>
  <si>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</si>
  <si>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</si>
  <si>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</si>
  <si>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</si>
  <si>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</si>
  <si>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</si>
  <si>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</si>
  <si>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</si>
  <si>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</si>
  <si>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</si>
  <si>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</si>
  <si>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</si>
  <si>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</si>
  <si>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</si>
  <si>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</si>
  <si>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</si>
  <si>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</si>
  <si>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</si>
  <si>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</si>
  <si>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</si>
  <si>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</si>
  <si>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</si>
  <si>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</si>
  <si>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</si>
  <si>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</si>
  <si>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</si>
  <si>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</si>
  <si>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</si>
  <si>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</si>
  <si>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</si>
  <si>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</si>
  <si>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</si>
  <si>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</si>
  <si>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</si>
  <si>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</si>
  <si>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</si>
  <si>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</si>
  <si>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</si>
  <si>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</si>
  <si>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</si>
  <si>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</si>
  <si>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</si>
  <si>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</si>
  <si>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</si>
  <si>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</si>
  <si>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</si>
  <si>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</si>
  <si>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</si>
  <si>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</si>
  <si>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</si>
  <si>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</si>
  <si>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</si>
  <si>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</si>
  <si>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</si>
  <si>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</si>
  <si>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</si>
  <si>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</si>
  <si>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</si>
  <si>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</si>
  <si>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</si>
  <si>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</si>
  <si>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</si>
  <si>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</si>
  <si>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</si>
  <si>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</si>
  <si>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</si>
  <si>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</si>
  <si>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</si>
  <si>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</si>
  <si>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</si>
  <si>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</si>
  <si>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</si>
  <si>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</si>
  <si>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</si>
  <si>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</si>
  <si>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</si>
  <si>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</si>
  <si>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</si>
  <si>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</si>
  <si>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</si>
  <si>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</si>
  <si>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</si>
  <si>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</si>
  <si>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</si>
  <si>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</si>
  <si>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</si>
  <si>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</si>
  <si>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</si>
  <si>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</si>
  <si>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</si>
  <si>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</si>
  <si>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</si>
  <si>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</si>
  <si>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</si>
  <si>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</si>
  <si>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</si>
  <si>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</si>
  <si>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</si>
  <si>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</si>
  <si>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</si>
  <si>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</si>
  <si>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</si>
  <si>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</si>
  <si>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</si>
  <si>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</si>
  <si>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</si>
  <si>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</si>
  <si>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</si>
  <si>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</si>
  <si>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</si>
  <si>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</si>
  <si>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</si>
  <si>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</si>
  <si>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</si>
  <si>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</si>
  <si>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</si>
  <si>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</si>
  <si>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</si>
  <si>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</si>
  <si>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</si>
  <si>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</si>
  <si>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</si>
  <si>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</si>
  <si>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</si>
  <si>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</si>
  <si>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</si>
  <si>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</si>
  <si>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</si>
  <si>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</si>
  <si>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</si>
  <si>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</si>
  <si>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</si>
  <si>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</si>
  <si>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</si>
  <si>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</si>
  <si>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</si>
  <si>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</si>
  <si>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</si>
  <si>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</si>
  <si>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</si>
  <si>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</si>
  <si>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</si>
  <si>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</si>
  <si>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</si>
  <si>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</si>
  <si>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</si>
  <si>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</si>
  <si>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</si>
  <si>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</si>
  <si>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</si>
  <si>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</si>
  <si>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</si>
  <si>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</si>
  <si>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</si>
  <si>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</si>
  <si>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</si>
  <si>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</si>
  <si>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</si>
  <si>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</si>
  <si>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</si>
  <si>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</si>
  <si>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</si>
  <si>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</si>
  <si>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</si>
  <si>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</si>
  <si>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</si>
  <si>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</si>
  <si>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</si>
  <si>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</si>
  <si>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</si>
  <si>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</si>
  <si>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</si>
  <si>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</si>
  <si>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</si>
  <si>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</si>
  <si>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</si>
  <si>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</si>
  <si>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</si>
  <si>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</si>
  <si>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</si>
  <si>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</si>
  <si>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</si>
  <si>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</si>
  <si>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</si>
  <si>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</si>
  <si>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</si>
  <si>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</si>
  <si>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</si>
  <si>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</si>
  <si>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</si>
  <si>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</si>
  <si>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</si>
  <si>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</si>
  <si>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</si>
  <si>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</si>
  <si>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</si>
  <si>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</si>
  <si>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</si>
  <si>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</si>
  <si>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</si>
  <si>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</si>
  <si>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</si>
  <si>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</si>
  <si>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</si>
  <si>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</si>
  <si>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</si>
  <si>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</si>
  <si>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</si>
  <si>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</si>
  <si>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</si>
  <si>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</si>
  <si>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</si>
  <si>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</si>
  <si>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</si>
  <si>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</si>
  <si>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</si>
  <si>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</si>
  <si>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</si>
  <si>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</si>
  <si>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</si>
  <si>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</si>
  <si>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</si>
  <si>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</si>
  <si>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</si>
  <si>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</si>
  <si>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</si>
  <si>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</si>
  <si>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</si>
  <si>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</si>
  <si>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</si>
  <si>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</si>
  <si>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</si>
  <si>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</si>
  <si>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</si>
  <si>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</si>
  <si>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</si>
  <si>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</si>
  <si>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</si>
  <si>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</si>
  <si>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</si>
  <si>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</si>
  <si>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</si>
  <si>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</si>
  <si>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</si>
  <si>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</si>
  <si>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</si>
  <si>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</si>
  <si>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</si>
  <si>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</si>
  <si>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</si>
  <si>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</si>
  <si>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</si>
  <si>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</si>
  <si>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</si>
  <si>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</si>
  <si>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</si>
  <si>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</si>
  <si>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</si>
  <si>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</si>
  <si>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</si>
  <si>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</si>
  <si>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</si>
  <si>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</si>
  <si>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</si>
  <si>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</si>
  <si>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</si>
  <si>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</si>
  <si>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</si>
  <si>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</si>
  <si>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</si>
  <si>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</si>
  <si>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</si>
  <si>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</si>
  <si>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</si>
  <si>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</si>
  <si>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</si>
  <si>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</si>
  <si>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</si>
  <si>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</si>
  <si>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</si>
  <si>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</si>
  <si>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</si>
  <si>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</si>
  <si>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</si>
  <si>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</si>
  <si>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</si>
  <si>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</si>
  <si>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</si>
  <si>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</si>
  <si>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</si>
  <si>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</si>
  <si>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</si>
  <si>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</si>
  <si>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</si>
  <si>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</si>
  <si>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</si>
  <si>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</si>
  <si>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</si>
  <si>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</si>
  <si>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</si>
  <si>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</si>
  <si>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</si>
  <si>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</si>
  <si>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</si>
  <si>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</si>
  <si>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</si>
  <si>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</si>
  <si>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</si>
  <si>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</si>
  <si>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</si>
  <si>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</si>
  <si>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</si>
  <si>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</si>
  <si>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</si>
  <si>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</si>
  <si>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</si>
  <si>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</si>
  <si>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</si>
  <si>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</si>
  <si>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</si>
  <si>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</si>
  <si>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</si>
  <si>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</si>
  <si>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</si>
  <si>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</si>
  <si>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</si>
  <si>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</si>
  <si>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</si>
  <si>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</si>
  <si>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</si>
  <si>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</si>
  <si>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</si>
  <si>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</si>
  <si>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</si>
  <si>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</si>
  <si>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</si>
  <si>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</si>
  <si>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</si>
  <si>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</si>
  <si>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</si>
  <si>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</si>
  <si>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</si>
  <si>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</si>
  <si>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</si>
  <si>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</si>
  <si>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</si>
  <si>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</si>
  <si>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</si>
  <si>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</si>
  <si>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</si>
  <si>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</si>
  <si>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</si>
  <si>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</si>
  <si>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</si>
  <si>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</si>
  <si>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</si>
  <si>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</si>
  <si>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</si>
  <si>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</si>
  <si>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</si>
  <si>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</si>
  <si>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</si>
  <si>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</si>
  <si>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</si>
  <si>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</si>
  <si>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</si>
  <si>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</si>
  <si>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</si>
  <si>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</si>
  <si>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</si>
  <si>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</si>
  <si>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</si>
  <si>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</si>
  <si>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</si>
  <si>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</si>
  <si>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</si>
  <si>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</si>
  <si>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</si>
  <si>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</si>
  <si>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</si>
  <si>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</si>
  <si>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</si>
  <si>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</si>
  <si>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</si>
  <si>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</si>
  <si>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</si>
  <si>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</si>
  <si>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</si>
  <si>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</si>
  <si>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</si>
  <si>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</si>
  <si>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</si>
  <si>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</si>
  <si>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</si>
  <si>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</si>
  <si>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</si>
  <si>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</si>
  <si>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</si>
  <si>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</si>
  <si>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</si>
  <si>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</si>
  <si>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</si>
  <si>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</si>
  <si>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</si>
  <si>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</si>
  <si>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</si>
  <si>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</si>
  <si>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</si>
  <si>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</si>
  <si>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</si>
  <si>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</si>
  <si>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</si>
  <si>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</si>
  <si>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</si>
  <si>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</si>
  <si>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</si>
  <si>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</si>
  <si>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</si>
  <si>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</si>
  <si>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</si>
  <si>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</si>
  <si>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</si>
  <si>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</si>
  <si>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</si>
  <si>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</si>
  <si>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</si>
  <si>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</si>
  <si>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</si>
  <si>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</si>
  <si>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</si>
  <si>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</si>
  <si>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</si>
  <si>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</si>
  <si>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</si>
  <si>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</si>
  <si>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</si>
  <si>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</si>
  <si>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</si>
  <si>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</si>
  <si>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</si>
  <si>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</si>
  <si>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</si>
  <si>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</si>
  <si>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</si>
  <si>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</si>
  <si>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</si>
  <si>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</si>
  <si>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</si>
  <si>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</si>
  <si>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</si>
  <si>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</si>
  <si>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</si>
  <si>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</si>
  <si>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</si>
  <si>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</si>
  <si>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</si>
  <si>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</si>
  <si>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</si>
  <si>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</si>
  <si>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</si>
  <si>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</si>
  <si>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</si>
  <si>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</si>
  <si>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</si>
  <si>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</si>
  <si>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</si>
  <si>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</si>
  <si>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</si>
  <si>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</si>
  <si>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</si>
  <si>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</si>
  <si>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</si>
  <si>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</si>
  <si>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</si>
  <si>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</si>
  <si>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</si>
  <si>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</si>
  <si>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</si>
  <si>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</si>
  <si>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</si>
  <si>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</si>
  <si>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</si>
  <si>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</si>
  <si>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</si>
  <si>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</si>
  <si>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</si>
  <si>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</si>
  <si>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</si>
  <si>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</si>
  <si>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</si>
  <si>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</si>
  <si>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</si>
  <si>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</si>
  <si>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</si>
  <si>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</si>
  <si>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</si>
  <si>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</si>
  <si>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</si>
  <si>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</si>
  <si>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</si>
  <si>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</si>
  <si>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</si>
  <si>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</si>
  <si>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</si>
  <si>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</si>
  <si>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</si>
  <si>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</si>
  <si>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</si>
  <si>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</si>
  <si>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</si>
  <si>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</si>
  <si>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</si>
  <si>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</si>
  <si>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</si>
  <si>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</si>
  <si>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</si>
  <si>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</si>
  <si>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</si>
  <si>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</si>
  <si>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</si>
  <si>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</si>
  <si>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</si>
  <si>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</si>
  <si>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</si>
  <si>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</si>
  <si>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</si>
  <si>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</si>
  <si>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</si>
  <si>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</si>
  <si>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</si>
  <si>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</si>
  <si>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</si>
  <si>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</si>
  <si>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</si>
  <si>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</si>
  <si>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</si>
  <si>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</si>
  <si>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</si>
  <si>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</si>
  <si>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</si>
  <si>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</si>
  <si>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</si>
  <si>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</si>
  <si>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</si>
  <si>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</si>
  <si>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</si>
  <si>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</si>
  <si>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</si>
  <si>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</si>
  <si>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</si>
  <si>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</si>
  <si>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</si>
  <si>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</si>
  <si>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</si>
  <si>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</si>
  <si>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</si>
  <si>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</si>
  <si>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</si>
  <si>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</si>
  <si>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</si>
  <si>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</si>
  <si>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</si>
  <si>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</si>
  <si>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</si>
  <si>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</si>
  <si>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</si>
  <si>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</si>
  <si>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</si>
  <si>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</si>
  <si>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</si>
  <si>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</si>
  <si>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</si>
  <si>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</si>
  <si>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</si>
  <si>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</si>
  <si>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</si>
  <si>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</si>
  <si>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</si>
  <si>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</si>
  <si>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</si>
  <si>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</si>
  <si>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</si>
  <si>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</si>
  <si>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</si>
  <si>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</si>
  <si>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</si>
  <si>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</si>
  <si>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</si>
  <si>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</si>
  <si>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</si>
  <si>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</si>
  <si>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</si>
  <si>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</si>
  <si>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</si>
  <si>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</si>
  <si>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</si>
  <si>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</si>
  <si>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</si>
  <si>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</si>
  <si>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</si>
  <si>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</si>
  <si>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</si>
  <si>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</si>
  <si>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</si>
  <si>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</si>
  <si>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</si>
  <si>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</si>
  <si>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</si>
  <si>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</si>
  <si>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</si>
  <si>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</si>
  <si>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</si>
  <si>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</si>
  <si>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</si>
  <si>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</si>
  <si>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</si>
  <si>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</si>
  <si>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</si>
  <si>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</si>
  <si>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</si>
  <si>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</si>
  <si>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</si>
  <si>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</si>
  <si>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</si>
  <si>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</si>
  <si>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</si>
  <si>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</si>
  <si>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</si>
  <si>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</si>
  <si>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</si>
  <si>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</si>
  <si>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</si>
  <si>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</si>
  <si>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</si>
  <si>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</si>
  <si>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</si>
  <si>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</si>
  <si>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</si>
  <si>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</si>
  <si>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</si>
  <si>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</si>
  <si>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</si>
  <si>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</si>
  <si>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</si>
  <si>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</si>
  <si>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</si>
  <si>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</si>
  <si>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</si>
  <si>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</si>
  <si>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</si>
  <si>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</si>
  <si>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</si>
  <si>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</si>
  <si>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</si>
  <si>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</si>
  <si>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</si>
  <si>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</si>
  <si>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</si>
  <si>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</si>
  <si>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</si>
  <si>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</si>
  <si>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</si>
  <si>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</si>
  <si>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</si>
  <si>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</si>
  <si>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</si>
  <si>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</si>
  <si>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</si>
  <si>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</si>
  <si>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</si>
  <si>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</si>
  <si>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</si>
  <si>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</si>
  <si>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</si>
  <si>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</si>
  <si>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</si>
  <si>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</si>
  <si>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</si>
  <si>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</si>
  <si>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</si>
  <si>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</si>
  <si>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</si>
  <si>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</si>
  <si>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</si>
  <si>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</si>
  <si>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</si>
  <si>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</si>
  <si>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</si>
  <si>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</si>
  <si>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</si>
  <si>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</si>
  <si>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</si>
  <si>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</si>
  <si>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</si>
  <si>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</si>
  <si>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</si>
  <si>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</si>
  <si>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</si>
  <si>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</si>
  <si>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</si>
  <si>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</si>
  <si>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</si>
  <si>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</si>
  <si>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</si>
  <si>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</si>
  <si>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</si>
  <si>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</si>
  <si>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</si>
  <si>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</si>
  <si>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</si>
  <si>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</si>
  <si>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</si>
  <si>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</si>
  <si>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</si>
  <si>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</si>
  <si>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</si>
  <si>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</si>
  <si>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</si>
  <si>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</si>
  <si>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</si>
  <si>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</si>
  <si>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</si>
  <si>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</si>
  <si>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</si>
  <si>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</si>
  <si>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</si>
  <si>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</si>
  <si>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</si>
  <si>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</si>
  <si>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</si>
  <si>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</si>
  <si>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</si>
  <si>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</si>
  <si>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</si>
  <si>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</si>
  <si>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</si>
  <si>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</si>
  <si>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</si>
  <si>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</si>
  <si>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</si>
  <si>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</si>
  <si>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</si>
  <si>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</si>
  <si>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</si>
  <si>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</si>
  <si>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</si>
  <si>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</si>
  <si>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</si>
  <si>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</si>
  <si>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</si>
  <si>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</si>
  <si>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</si>
  <si>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</si>
  <si>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</si>
  <si>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</si>
  <si>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</si>
  <si>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</si>
  <si>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</si>
  <si>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</si>
  <si>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</si>
  <si>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</si>
  <si>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</si>
  <si>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</si>
  <si>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</si>
  <si>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</si>
  <si>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</si>
  <si>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</si>
  <si>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</si>
  <si>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</si>
  <si>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</si>
  <si>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</si>
  <si>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</si>
  <si>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</si>
  <si>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</si>
  <si>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</si>
  <si>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</si>
  <si>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</si>
  <si>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</si>
  <si>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</si>
  <si>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</si>
  <si>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</si>
  <si>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</si>
  <si>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</si>
  <si>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</si>
  <si>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</si>
  <si>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</si>
  <si>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</si>
  <si>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</si>
  <si>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</si>
  <si>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</si>
  <si>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</si>
  <si>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</si>
  <si>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</si>
  <si>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</si>
  <si>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</si>
  <si>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</si>
  <si>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</si>
  <si>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</si>
  <si>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</si>
  <si>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</si>
  <si>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</si>
  <si>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</si>
  <si>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</si>
  <si>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</si>
  <si>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</si>
  <si>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</si>
  <si>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</si>
  <si>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</si>
  <si>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</si>
  <si>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</si>
  <si>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</si>
  <si>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</si>
  <si>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</si>
  <si>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</si>
  <si>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</si>
  <si>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</si>
  <si>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</si>
  <si>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</si>
  <si>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</si>
  <si>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</si>
  <si>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</si>
  <si>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</si>
  <si>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</si>
  <si>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</si>
  <si>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</si>
  <si>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</si>
  <si>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</si>
  <si>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</si>
  <si>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</si>
  <si>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</si>
  <si>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</si>
  <si>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</si>
  <si>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</si>
  <si>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</si>
  <si>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</si>
  <si>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</si>
  <si>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</si>
  <si>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</si>
  <si>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</si>
  <si>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</si>
  <si>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</si>
  <si>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</si>
  <si>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</si>
  <si>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</si>
  <si>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</si>
  <si>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</si>
  <si>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</si>
  <si>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</si>
  <si>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</si>
  <si>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</si>
  <si>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</si>
  <si>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</si>
  <si>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</si>
  <si>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</si>
  <si>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</si>
  <si>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</si>
  <si>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</si>
  <si>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</si>
  <si>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</si>
  <si>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</si>
  <si>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</si>
  <si>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</si>
  <si>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</si>
  <si>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</si>
  <si>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</si>
  <si>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</si>
  <si>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</si>
  <si>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</si>
  <si>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</si>
  <si>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</si>
  <si>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</si>
  <si>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</si>
  <si>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</si>
  <si>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</si>
  <si>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</si>
  <si>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</si>
  <si>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</si>
  <si>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</si>
  <si>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</si>
  <si>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</si>
  <si>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</si>
  <si>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</si>
  <si>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</si>
  <si>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</si>
  <si>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</si>
  <si>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</si>
  <si>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</si>
  <si>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</si>
  <si>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</si>
  <si>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</si>
  <si>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</si>
  <si>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</si>
  <si>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</si>
  <si>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</si>
  <si>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</si>
  <si>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</si>
  <si>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</si>
  <si>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</si>
  <si>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</si>
  <si>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</si>
  <si>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</si>
  <si>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</si>
  <si>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</si>
  <si>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</si>
  <si>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</si>
  <si>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</si>
  <si>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</si>
  <si>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</si>
  <si>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</si>
  <si>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</si>
  <si>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</si>
  <si>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</si>
  <si>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</si>
  <si>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</si>
  <si>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</si>
  <si>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</si>
  <si>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</si>
  <si>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</si>
  <si>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</si>
  <si>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</si>
  <si>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</si>
  <si>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</si>
  <si>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</si>
  <si>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</si>
  <si>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</si>
  <si>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</si>
  <si>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</si>
  <si>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</si>
  <si>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</si>
  <si>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</si>
  <si>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</si>
  <si>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</si>
  <si>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</si>
  <si>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</si>
  <si>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</si>
  <si>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</si>
  <si>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</si>
  <si>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</si>
  <si>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</si>
  <si>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</si>
  <si>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</si>
  <si>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</si>
  <si>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</si>
  <si>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</si>
  <si>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</si>
  <si>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</si>
  <si>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</si>
  <si>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</si>
  <si>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</si>
  <si>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</si>
  <si>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</si>
  <si>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</si>
  <si>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</si>
  <si>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</si>
  <si>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</si>
  <si>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</si>
  <si>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</si>
  <si>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</si>
  <si>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</si>
  <si>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</si>
  <si>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</si>
  <si>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</si>
  <si>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n/a</t>
  </si>
  <si>
    <t>DANZ000019H</t>
  </si>
  <si>
    <t>FI4000076336</t>
  </si>
  <si>
    <t>DDBO 1814 Eurooppa Tuplatuotto</t>
  </si>
  <si>
    <t>EURO Stoxx 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</si>
</sst>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
      <sz val="11"/>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0" xfId="0" applyFont="1"/>
    <xf numFmtId="0" fontId="36" fillId="0" borderId="0" xfId="0" applyFont="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19</v>
      </c>
      <c r="B2" s="64" t="s">
        <v>291</v>
      </c>
      <c r="C2" s="64" t="s">
        <v>467</v>
      </c>
      <c r="D2" s="64" t="s">
        <v>1275</v>
      </c>
      <c r="E2" s="65">
        <v>1000</v>
      </c>
      <c r="F2" s="65" t="s">
        <v>34</v>
      </c>
      <c r="G2" s="64" t="s">
        <v>288</v>
      </c>
      <c r="H2" s="3">
        <v>41705</v>
      </c>
      <c r="I2" s="230" t="str">
        <f>IF(C2="-","",VLOOKUP(C2,BondIssuerTable,2,0))</f>
        <v>DANSKE</v>
      </c>
      <c r="J2" s="230" t="str">
        <f>IF(D2="-","",VLOOKUP(D2,BondIssuingAgentsTable,2,0))</f>
        <v>UOC</v>
      </c>
      <c r="K2" s="95" t="str">
        <f>IF(D2="-","",VLOOKUP(D2,BondIssuingAgentsTable,3,0))</f>
        <v>HE</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4.25" x14ac:dyDescent="0.2">
      <c r="A7" s="64" t="s">
        <v>1410</v>
      </c>
      <c r="B7" s="64" t="s">
        <v>1412</v>
      </c>
      <c r="C7" s="64" t="s">
        <v>1409</v>
      </c>
      <c r="D7" s="64" t="s">
        <v>1411</v>
      </c>
      <c r="E7" s="69">
        <v>100</v>
      </c>
      <c r="F7" s="65">
        <v>1976000</v>
      </c>
      <c r="G7" s="3">
        <v>41656</v>
      </c>
      <c r="H7" s="70">
        <v>43496</v>
      </c>
      <c r="I7" s="70">
        <v>43490</v>
      </c>
      <c r="J7" s="95" t="s">
        <v>1410</v>
      </c>
      <c r="K7" s="239" t="s">
        <v>1413</v>
      </c>
      <c r="L7" s="71">
        <v>100</v>
      </c>
      <c r="M7" s="71"/>
      <c r="N7" s="71"/>
      <c r="O7" s="238"/>
      <c r="P7" s="71"/>
      <c r="Q7" s="238"/>
      <c r="R7" s="71"/>
      <c r="S7" s="238"/>
      <c r="T7" s="71"/>
      <c r="U7" s="238"/>
      <c r="V7" s="71"/>
      <c r="W7" s="238"/>
      <c r="X7" s="71"/>
      <c r="Y7" s="238"/>
      <c r="Z7" s="71"/>
      <c r="AA7" s="238"/>
      <c r="AB7" s="71"/>
      <c r="AC7" s="238"/>
      <c r="AD7" s="71"/>
      <c r="AE7" s="104"/>
      <c r="AF7" s="71"/>
      <c r="AG7" s="104"/>
      <c r="AH7" s="71"/>
      <c r="AI7" s="104"/>
      <c r="AJ7" s="71"/>
      <c r="AK7" s="104"/>
      <c r="AL7" s="71"/>
      <c r="AM7" s="104"/>
      <c r="AN7" s="71"/>
      <c r="AO7" s="104"/>
      <c r="AP7" s="71"/>
      <c r="AQ7" s="104"/>
      <c r="AR7" s="71"/>
      <c r="AS7" s="104"/>
      <c r="AT7" s="71"/>
      <c r="AU7" s="104"/>
      <c r="AV7" s="71"/>
      <c r="AW7" s="104"/>
      <c r="AX7" s="71"/>
    </row>
    <row r="8" spans="1:50" ht="14.25" x14ac:dyDescent="0.2">
      <c r="A8" s="64"/>
      <c r="B8" s="64"/>
      <c r="C8" s="64"/>
      <c r="D8" s="64"/>
      <c r="E8" s="64"/>
      <c r="F8" s="64"/>
      <c r="G8" s="64"/>
      <c r="H8" s="64"/>
      <c r="I8" s="79"/>
      <c r="J8" s="72"/>
      <c r="L8" s="71"/>
      <c r="M8" s="239"/>
      <c r="N8" s="71"/>
      <c r="O8" s="239"/>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4"/>
      <c r="F9" s="64"/>
      <c r="G9" s="64"/>
      <c r="H9" s="64"/>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4"/>
      <c r="F10" s="64"/>
      <c r="G10" s="64"/>
      <c r="H10" s="64"/>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4"/>
      <c r="F11" s="64"/>
      <c r="G11" s="64"/>
      <c r="H11" s="64"/>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4"/>
      <c r="F12" s="64"/>
      <c r="G12" s="64"/>
      <c r="H12" s="64"/>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4.25" x14ac:dyDescent="0.2">
      <c r="A13" s="64"/>
      <c r="B13" s="64"/>
      <c r="C13" s="64"/>
      <c r="D13" s="64"/>
      <c r="E13" s="64"/>
      <c r="F13" s="64"/>
      <c r="G13" s="64"/>
      <c r="H13" s="64"/>
      <c r="I13" s="70"/>
      <c r="J13" s="72"/>
      <c r="K13" s="239"/>
      <c r="L13" s="71"/>
      <c r="M13" s="239"/>
      <c r="N13" s="71"/>
      <c r="O13" s="239"/>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B14" s="64"/>
      <c r="C14" s="64"/>
      <c r="D14" s="240"/>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9:G106 G7">
      <formula1>1</formula1>
    </dataValidation>
    <dataValidation type="date" operator="greaterThanOrEqual" allowBlank="1" showInputMessage="1" showErrorMessage="1" errorTitle="Reimbursement date" error="Please enter a valid date grater than the listing date." sqref="H9:H106 H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9:F106 F7">
      <formula1>0</formula1>
    </dataValidation>
    <dataValidation type="date" operator="greaterThanOrEqual" allowBlank="1" showInputMessage="1" showErrorMessage="1" errorTitle="Last trading date" error="Please enter a valid future trading date greather then the listing date" sqref="I9:I106 I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9:E106 E7">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 L9:L106 N7:N106 P7:P106 AV7:AV106 AT7:AT106 AR7:AR106 AP7:AP106 AN7:AN106 AL7:AL106 AJ7:AJ106 AH7:AH106 AF7:AF106 R7:R106 AD7:AD106 AB7:AB106 Z7:Z106 X7:X106 V7:V106 T7:T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2" t="s">
        <v>860</v>
      </c>
      <c r="B4" s="252"/>
      <c r="C4" s="252"/>
      <c r="D4" s="252"/>
      <c r="E4" s="252"/>
      <c r="F4" s="252"/>
      <c r="G4" s="252"/>
      <c r="H4" s="252"/>
      <c r="I4" s="252"/>
      <c r="J4" s="252"/>
      <c r="K4" s="25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5" t="s">
        <v>1192</v>
      </c>
      <c r="B5" s="245"/>
      <c r="C5" s="245"/>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F27" sqref="F27"/>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x14ac:dyDescent="0.25">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x14ac:dyDescent="0.25">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x14ac:dyDescent="0.25">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6">
        <v>40858</v>
      </c>
      <c r="C1" s="247"/>
      <c r="D1" s="248"/>
      <c r="F1" s="9" t="s">
        <v>325</v>
      </c>
    </row>
    <row r="2" spans="1:21" x14ac:dyDescent="0.25">
      <c r="A2" s="10" t="s">
        <v>326</v>
      </c>
      <c r="B2" s="249" t="s">
        <v>348</v>
      </c>
      <c r="C2" s="250"/>
      <c r="D2" s="25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2014-03-06T10:46:24Z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