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5" yWindow="22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<sst xmlns="http://schemas.openxmlformats.org/spreadsheetml/2006/main" count="2281" uniqueCount="1373">
  <si>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</si>
  <si>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</si>
  <si>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</si>
  <si>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</si>
  <si>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</si>
  <si>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</si>
  <si>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</si>
  <si>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</si>
  <si>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</si>
  <si>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</si>
  <si>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</si>
  <si>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</si>
  <si>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</si>
  <si>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</si>
  <si>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</si>
  <si>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</si>
  <si>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</si>
  <si>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</si>
  <si>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</si>
  <si>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</si>
  <si>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</si>
  <si>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</si>
  <si>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</si>
  <si>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</si>
  <si>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</si>
  <si>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</si>
  <si>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</si>
  <si>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</si>
  <si>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</si>
  <si>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</si>
  <si>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</si>
  <si>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</si>
  <si>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</si>
  <si>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</si>
  <si>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</si>
  <si>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</si>
  <si>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</si>
  <si>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</si>
  <si>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</si>
  <si>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</si>
  <si>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</si>
  <si>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</si>
  <si>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</si>
  <si>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</si>
  <si>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</si>
  <si>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</si>
  <si>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</si>
  <si>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</si>
  <si>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</si>
  <si>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</si>
  <si>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</si>
  <si>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</si>
  <si>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</si>
  <si>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</si>
  <si>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</si>
  <si>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</si>
  <si>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</si>
  <si>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</si>
  <si>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</si>
  <si>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</si>
  <si>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</si>
  <si>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</si>
  <si>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</si>
  <si>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</si>
  <si>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</si>
  <si>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</si>
  <si>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</si>
  <si>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</si>
  <si>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</si>
  <si>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</si>
  <si>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</si>
  <si>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</si>
  <si>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</si>
  <si>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</si>
  <si>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</si>
  <si>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</si>
  <si>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</si>
  <si>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</si>
  <si>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</si>
  <si>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</si>
  <si>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</si>
  <si>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</si>
  <si>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</si>
  <si>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</si>
  <si>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</si>
  <si>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</si>
  <si>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</si>
  <si>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</si>
  <si>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</si>
  <si>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</si>
  <si>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</si>
  <si>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</si>
  <si>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</si>
  <si>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</si>
  <si>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</si>
  <si>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</si>
  <si>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</si>
  <si>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</si>
  <si>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</si>
  <si>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</si>
  <si>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</si>
  <si>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</si>
  <si>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</si>
  <si>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</si>
  <si>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</si>
  <si>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</si>
  <si>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</si>
  <si>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</si>
  <si>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</si>
  <si>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</si>
  <si>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</si>
  <si>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</si>
  <si>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</si>
  <si>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</si>
  <si>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</si>
  <si>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</si>
  <si>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</si>
  <si>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</si>
  <si>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</si>
  <si>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</si>
  <si>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</si>
  <si>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</si>
  <si>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</si>
  <si>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</si>
  <si>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</si>
  <si>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</si>
  <si>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</si>
  <si>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</si>
  <si>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</si>
  <si>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</si>
  <si>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</si>
  <si>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</si>
  <si>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</si>
  <si>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</si>
  <si>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</si>
  <si>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</si>
  <si>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</si>
  <si>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</si>
  <si>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</si>
  <si>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</si>
  <si>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</si>
  <si>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</si>
  <si>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</si>
  <si>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</si>
  <si>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</si>
  <si>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</si>
  <si>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</si>
  <si>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</si>
  <si>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</si>
  <si>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</si>
  <si>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</si>
  <si>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</si>
  <si>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</si>
  <si>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</si>
  <si>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</si>
  <si>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</si>
  <si>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</si>
  <si>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</si>
  <si>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</si>
  <si>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</si>
  <si>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</si>
  <si>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</si>
  <si>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</si>
  <si>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</si>
  <si>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</si>
  <si>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</si>
  <si>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</si>
  <si>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</si>
  <si>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</si>
  <si>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</si>
  <si>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</si>
  <si>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</si>
  <si>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</si>
  <si>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</si>
  <si>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</si>
  <si>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</si>
  <si>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</si>
  <si>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</si>
  <si>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</si>
  <si>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</si>
  <si>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</si>
  <si>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</si>
  <si>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</si>
  <si>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</si>
  <si>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</si>
  <si>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</si>
  <si>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</si>
  <si>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</si>
  <si>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</si>
  <si>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</si>
  <si>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</si>
  <si>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</si>
  <si>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</si>
  <si>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</si>
  <si>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</si>
  <si>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</si>
  <si>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</si>
  <si>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</si>
  <si>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</si>
  <si>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</si>
  <si>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</si>
  <si>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</si>
  <si>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</si>
  <si>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</si>
  <si>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</si>
  <si>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</si>
  <si>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</si>
  <si>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</si>
  <si>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</si>
  <si>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</si>
  <si>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</si>
  <si>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</si>
  <si>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</si>
  <si>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</si>
  <si>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</si>
  <si>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</si>
  <si>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</si>
  <si>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</si>
  <si>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</si>
  <si>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</si>
  <si>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</si>
  <si>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</si>
  <si>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</si>
  <si>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</si>
  <si>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</si>
  <si>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</si>
  <si>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</si>
  <si>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</si>
  <si>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</si>
  <si>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</si>
  <si>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</si>
  <si>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</si>
  <si>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</si>
  <si>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</si>
  <si>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</si>
  <si>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</si>
  <si>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</si>
  <si>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</si>
  <si>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</si>
  <si>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</si>
  <si>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</si>
  <si>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</si>
  <si>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</si>
  <si>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</si>
  <si>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</si>
  <si>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</si>
  <si>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</si>
  <si>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</si>
  <si>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</si>
  <si>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</si>
  <si>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</si>
  <si>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</si>
  <si>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</si>
  <si>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</si>
  <si>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</si>
  <si>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</si>
  <si>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</si>
  <si>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</si>
  <si>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</si>
  <si>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</si>
  <si>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</si>
  <si>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</si>
  <si>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</si>
  <si>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</si>
  <si>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</si>
  <si>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</si>
  <si>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</si>
  <si>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</si>
  <si>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</si>
  <si>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</si>
  <si>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</si>
  <si>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</si>
  <si>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</si>
  <si>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</si>
  <si>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</si>
  <si>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</si>
  <si>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</si>
  <si>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</si>
  <si>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</si>
  <si>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</si>
  <si>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</si>
  <si>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</si>
  <si>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</si>
  <si>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</si>
  <si>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</si>
  <si>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</si>
  <si>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</si>
  <si>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</si>
  <si>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</si>
  <si>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</si>
  <si>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</si>
  <si>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</si>
  <si>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</si>
  <si>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</si>
  <si>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</si>
  <si>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</si>
  <si>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</si>
  <si>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</si>
  <si>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</si>
  <si>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</si>
  <si>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</si>
  <si>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</si>
  <si>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</si>
  <si>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</si>
  <si>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</si>
  <si>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</si>
  <si>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</si>
  <si>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</si>
  <si>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</si>
  <si>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</si>
  <si>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</si>
  <si>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</si>
  <si>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</si>
  <si>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</si>
  <si>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</si>
  <si>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</si>
  <si>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</si>
  <si>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</si>
  <si>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</si>
  <si>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</si>
  <si>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</si>
  <si>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</si>
  <si>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</si>
  <si>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</si>
  <si>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</si>
  <si>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</si>
  <si>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</si>
  <si>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</si>
  <si>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</si>
  <si>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</si>
  <si>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</si>
  <si>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</si>
  <si>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</si>
  <si>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</si>
  <si>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</si>
  <si>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</si>
  <si>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</si>
  <si>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</si>
  <si>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</si>
  <si>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</si>
  <si>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</si>
  <si>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</si>
  <si>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</si>
  <si>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</si>
  <si>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</si>
  <si>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</si>
  <si>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</si>
  <si>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</si>
  <si>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</si>
  <si>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</si>
  <si>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</si>
  <si>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</si>
  <si>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</si>
  <si>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</si>
  <si>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</si>
  <si>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</si>
  <si>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</si>
  <si>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</si>
  <si>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</si>
  <si>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</si>
  <si>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</si>
  <si>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</si>
  <si>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</si>
  <si>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</si>
  <si>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</si>
  <si>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</si>
  <si>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</si>
  <si>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</si>
  <si>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</si>
  <si>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</si>
  <si>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</si>
  <si>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</si>
  <si>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</si>
  <si>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</si>
  <si>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</si>
  <si>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</si>
  <si>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</si>
  <si>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</si>
  <si>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</si>
  <si>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</si>
  <si>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</si>
  <si>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</si>
  <si>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</si>
  <si>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</si>
  <si>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</si>
  <si>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</si>
  <si>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</si>
  <si>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</si>
  <si>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</si>
  <si>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</si>
  <si>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</si>
  <si>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</si>
  <si>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</si>
  <si>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</si>
  <si>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</si>
  <si>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</si>
  <si>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</si>
  <si>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</si>
  <si>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</si>
  <si>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</si>
  <si>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</si>
  <si>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</si>
  <si>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</si>
  <si>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</si>
  <si>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</si>
  <si>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</si>
  <si>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</si>
  <si>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</si>
  <si>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</si>
  <si>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</si>
  <si>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</si>
  <si>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</si>
  <si>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</si>
  <si>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</si>
  <si>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</si>
  <si>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</si>
  <si>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</si>
  <si>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</si>
  <si>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</si>
  <si>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</si>
  <si>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</si>
  <si>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</si>
  <si>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</si>
  <si>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</si>
  <si>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</si>
  <si>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</si>
  <si>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</si>
  <si>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</si>
  <si>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</si>
  <si>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</si>
  <si>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</si>
  <si>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</si>
  <si>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</si>
  <si>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</si>
  <si>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</si>
  <si>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</si>
  <si>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</si>
  <si>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</si>
  <si>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</si>
  <si>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</si>
  <si>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</si>
  <si>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</si>
  <si>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</si>
  <si>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</si>
  <si>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</si>
  <si>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</si>
  <si>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</si>
  <si>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</si>
  <si>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</si>
  <si>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</si>
  <si>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</si>
  <si>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</si>
  <si>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</si>
  <si>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</si>
  <si>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</si>
  <si>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</si>
  <si>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</si>
  <si>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</si>
  <si>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</si>
  <si>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</si>
  <si>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</si>
  <si>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</si>
  <si>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</si>
  <si>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</si>
  <si>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</si>
  <si>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</si>
  <si>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</si>
  <si>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</si>
  <si>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</si>
  <si>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</si>
  <si>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</si>
  <si>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</si>
  <si>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</si>
  <si>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</si>
  <si>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</si>
  <si>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</si>
  <si>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</si>
  <si>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</si>
  <si>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</si>
  <si>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</si>
  <si>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</si>
  <si>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</si>
  <si>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</si>
  <si>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</si>
  <si>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</si>
  <si>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</si>
  <si>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</si>
  <si>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</si>
  <si>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</si>
  <si>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</si>
  <si>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</si>
  <si>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</si>
  <si>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</si>
  <si>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</si>
  <si>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</si>
  <si>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</si>
  <si>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</si>
  <si>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</si>
  <si>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</si>
  <si>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</si>
  <si>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</si>
  <si>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</si>
  <si>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</si>
  <si>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</si>
  <si>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</si>
  <si>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</si>
  <si>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</si>
  <si>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</si>
  <si>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</si>
  <si>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</si>
  <si>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</si>
  <si>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</si>
  <si>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</si>
  <si>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</si>
  <si>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</si>
  <si>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</si>
  <si>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</si>
  <si>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</si>
  <si>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</si>
  <si>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</si>
  <si>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</si>
  <si>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</si>
  <si>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</si>
  <si>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</si>
  <si>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</si>
  <si>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</si>
  <si>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</si>
  <si>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</si>
  <si>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</si>
  <si>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</si>
  <si>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</si>
  <si>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</si>
  <si>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</si>
  <si>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</si>
  <si>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</si>
  <si>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</si>
  <si>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</si>
  <si>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</si>
  <si>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</si>
  <si>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</si>
  <si>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</si>
  <si>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</si>
  <si>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</si>
  <si>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</si>
  <si>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</si>
  <si>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</si>
  <si>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</si>
  <si>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</si>
  <si>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</si>
  <si>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</si>
  <si>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</si>
  <si>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</si>
  <si>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</si>
  <si>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</si>
  <si>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</si>
  <si>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</si>
  <si>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</si>
  <si>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</si>
  <si>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</si>
  <si>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</si>
  <si>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</si>
  <si>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</si>
  <si>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</si>
  <si>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</si>
  <si>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</si>
  <si>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</si>
  <si>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</si>
  <si>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</si>
  <si>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</si>
  <si>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</si>
  <si>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</si>
  <si>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</si>
  <si>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</si>
  <si>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</si>
  <si>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</si>
  <si>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</si>
  <si>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</si>
  <si>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</si>
  <si>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</si>
  <si>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</si>
  <si>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</si>
  <si>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</si>
  <si>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</si>
  <si>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</si>
  <si>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</si>
  <si>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</si>
  <si>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</si>
  <si>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</si>
  <si>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</si>
  <si>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</si>
  <si>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</si>
  <si>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</si>
  <si>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</si>
  <si>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</si>
  <si>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</si>
  <si>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</si>
  <si>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</si>
  <si>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</si>
  <si>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</si>
  <si>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</si>
  <si>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</si>
  <si>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</si>
  <si>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</si>
  <si>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</si>
  <si>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</si>
  <si>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</si>
  <si>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</si>
  <si>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</si>
  <si>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</si>
  <si>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</si>
  <si>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</si>
  <si>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</si>
  <si>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</si>
  <si>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</si>
  <si>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</si>
  <si>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</si>
  <si>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</si>
  <si>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</si>
  <si>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</si>
  <si>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</si>
  <si>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</si>
  <si>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</si>
  <si>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</si>
  <si>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</si>
  <si>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</si>
  <si>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</si>
  <si>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</si>
  <si>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</si>
  <si>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</si>
  <si>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</si>
  <si>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</si>
  <si>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</si>
  <si>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</si>
  <si>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</si>
  <si>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</si>
  <si>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</si>
  <si>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</si>
  <si>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</si>
  <si>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</si>
  <si>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</si>
  <si>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</si>
  <si>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</si>
  <si>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</si>
  <si>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</si>
  <si>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</si>
  <si>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</si>
  <si>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</si>
  <si>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</si>
  <si>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</si>
  <si>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</si>
  <si>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</si>
  <si>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</si>
  <si>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</si>
  <si>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</si>
  <si>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</si>
  <si>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</si>
  <si>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</si>
  <si>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</si>
  <si>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</si>
  <si>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</si>
  <si>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</si>
  <si>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</si>
  <si>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</si>
  <si>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</si>
  <si>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</si>
  <si>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</si>
  <si>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</si>
  <si>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</si>
  <si>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</si>
  <si>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</si>
  <si>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</si>
  <si>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</si>
  <si>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</si>
  <si>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</si>
  <si>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</si>
  <si>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</si>
  <si>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</si>
  <si>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</si>
  <si>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</si>
  <si>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</si>
  <si>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</si>
  <si>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</si>
  <si>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</si>
  <si>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</si>
  <si>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</si>
  <si>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</si>
  <si>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</si>
  <si>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</si>
  <si>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</si>
  <si>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</si>
  <si>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</si>
  <si>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</si>
  <si>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</si>
  <si>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</si>
  <si>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</si>
  <si>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</si>
  <si>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</si>
  <si>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</si>
  <si>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</si>
  <si>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</si>
  <si>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</si>
  <si>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</si>
  <si>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</si>
  <si>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</si>
  <si>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</si>
  <si>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</si>
  <si>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</si>
  <si>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</si>
  <si>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</si>
  <si>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</si>
  <si>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</si>
  <si>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</si>
  <si>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</si>
  <si>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</si>
  <si>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</si>
  <si>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</si>
  <si>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</si>
  <si>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</si>
  <si>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</si>
  <si>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</si>
  <si>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</si>
  <si>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</si>
  <si>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</si>
  <si>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</si>
  <si>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</si>
  <si>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</si>
  <si>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</si>
  <si>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</si>
  <si>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</si>
  <si>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</si>
  <si>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</si>
  <si>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</si>
  <si>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</si>
  <si>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</si>
  <si>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</si>
  <si>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</si>
  <si>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</si>
  <si>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</si>
  <si>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</si>
  <si>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</si>
  <si>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</si>
  <si>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</si>
  <si>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</si>
  <si>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</si>
  <si>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</si>
  <si>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</si>
  <si>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</si>
  <si>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</si>
  <si>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</si>
  <si>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</si>
  <si>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</si>
  <si>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</si>
  <si>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</si>
  <si>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</si>
  <si>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</si>
  <si>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</si>
  <si>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</si>
  <si>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</si>
  <si>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</si>
  <si>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</si>
  <si>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</si>
  <si>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</si>
  <si>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</si>
  <si>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</si>
  <si>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</si>
  <si>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</si>
  <si>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</si>
  <si>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</si>
  <si>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</si>
  <si>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</si>
  <si>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</si>
  <si>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</si>
  <si>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</si>
  <si>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</si>
  <si>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</si>
  <si>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</si>
  <si>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</si>
  <si>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</si>
  <si>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</si>
  <si>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</si>
  <si>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</si>
  <si>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</si>
  <si>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</si>
  <si>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</si>
  <si>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</si>
  <si>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</si>
  <si>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</si>
  <si>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</si>
  <si>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</si>
  <si>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</si>
  <si>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</si>
  <si>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</si>
  <si>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</si>
  <si>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</si>
  <si>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</si>
  <si>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</si>
  <si>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</si>
  <si>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</si>
  <si>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</si>
  <si>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</si>
  <si>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</si>
  <si>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</si>
  <si>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</si>
  <si>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</si>
  <si>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</si>
  <si>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</si>
  <si>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</si>
  <si>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</si>
  <si>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</si>
  <si>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</si>
  <si>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</si>
  <si>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</si>
  <si>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</si>
  <si>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</si>
  <si>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</si>
  <si>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</si>
  <si>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</si>
  <si>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</si>
  <si>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</si>
  <si>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</si>
  <si>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</si>
  <si>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</si>
  <si>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</si>
  <si>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</si>
  <si>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</si>
  <si>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</si>
  <si>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</si>
  <si>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</si>
  <si>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</si>
  <si>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</si>
  <si>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</si>
  <si>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</si>
  <si>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</si>
  <si>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</si>
  <si>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</si>
  <si>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</si>
  <si>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</si>
  <si>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</si>
  <si>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</si>
  <si>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</si>
  <si>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</si>
  <si>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</si>
  <si>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</si>
  <si>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</si>
  <si>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</si>
  <si>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</si>
  <si>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</si>
  <si>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</si>
  <si>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</si>
  <si>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</si>
  <si>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</si>
  <si>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</si>
  <si>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</si>
  <si>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</si>
  <si>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</si>
  <si>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</si>
  <si>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</si>
  <si>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</si>
  <si>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</si>
  <si>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</si>
  <si>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</si>
  <si>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</si>
  <si>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</si>
  <si>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</si>
  <si>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</si>
  <si>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</si>
  <si>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</si>
  <si>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</si>
  <si>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</si>
  <si>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</si>
  <si>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</si>
  <si>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</si>
  <si>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</si>
  <si>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</si>
  <si>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</si>
  <si>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</si>
  <si>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</si>
  <si>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</si>
  <si>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</si>
  <si>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</si>
  <si>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</si>
  <si>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</si>
  <si>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</si>
  <si>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</si>
  <si>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</si>
  <si>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</si>
  <si>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</si>
  <si>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</si>
  <si>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</si>
  <si>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</si>
  <si>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</si>
  <si>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</si>
  <si>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</si>
  <si>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</si>
  <si>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</si>
  <si>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</si>
  <si>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</si>
  <si>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</si>
  <si>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</si>
  <si>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</si>
  <si>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</si>
  <si>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</si>
  <si>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</si>
  <si>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</si>
  <si>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</si>
  <si>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</si>
  <si>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</si>
  <si>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</si>
  <si>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</si>
  <si>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</si>
  <si>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</si>
  <si>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</si>
  <si>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</si>
  <si>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</si>
  <si>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</si>
  <si>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</si>
  <si>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</si>
  <si>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</si>
  <si>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</si>
  <si>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</si>
  <si>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</si>
  <si>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</si>
  <si>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</si>
  <si>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</si>
  <si>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</si>
  <si>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</si>
  <si>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</si>
  <si>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</si>
  <si>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</si>
  <si>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</si>
  <si>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</si>
  <si>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</si>
  <si>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</si>
  <si>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</si>
  <si>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</si>
  <si>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</si>
  <si>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</si>
  <si>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</si>
  <si>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</si>
  <si>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</si>
  <si>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</si>
  <si>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</si>
  <si>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</si>
  <si>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</si>
  <si>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</si>
  <si>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</si>
  <si>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</si>
  <si>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</si>
  <si>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</si>
  <si>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</si>
  <si>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</si>
  <si>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</si>
  <si>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</si>
  <si>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</si>
  <si>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</si>
  <si>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</si>
  <si>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</si>
  <si>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</si>
  <si>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</si>
  <si>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</si>
  <si>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</si>
  <si>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</si>
  <si>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</si>
  <si>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</si>
  <si>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</si>
  <si>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</si>
  <si>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</si>
  <si>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</si>
  <si>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</si>
  <si>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</si>
  <si>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</si>
  <si>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</si>
  <si>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</si>
  <si>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</si>
  <si>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</si>
  <si>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</si>
  <si>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</si>
  <si>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</si>
  <si>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</si>
  <si>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</si>
  <si>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</si>
  <si>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</si>
  <si>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</si>
  <si>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</si>
  <si>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</si>
  <si>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</si>
  <si>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</si>
  <si>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</si>
  <si>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</si>
  <si>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</si>
  <si>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</si>
  <si>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</si>
  <si>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</si>
  <si>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</si>
  <si>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</si>
  <si>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</si>
  <si>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</si>
  <si>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</si>
  <si>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</si>
  <si>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</si>
  <si>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</si>
  <si>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</si>
  <si>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</si>
  <si>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</si>
  <si>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</si>
  <si>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</si>
  <si>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</si>
  <si>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</si>
  <si>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</si>
  <si>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</si>
  <si>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</si>
  <si>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</si>
  <si>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</si>
  <si>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</si>
  <si>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</si>
  <si>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</si>
  <si>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</si>
  <si>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</si>
  <si>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</si>
  <si>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</si>
  <si>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</si>
  <si>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</si>
  <si>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</si>
  <si>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</si>
  <si>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</si>
  <si>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</si>
  <si>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</si>
  <si>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</si>
  <si>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</si>
  <si>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</si>
  <si>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</si>
  <si>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</si>
  <si>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</si>
  <si>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</si>
  <si>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</si>
  <si>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</si>
  <si>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</si>
  <si>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</si>
  <si>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</si>
  <si>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</si>
  <si>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</si>
  <si>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</si>
  <si>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</si>
  <si>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</si>
  <si>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</si>
  <si>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</si>
  <si>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</si>
  <si>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</si>
  <si>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</si>
  <si>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</si>
  <si>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</si>
  <si>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</si>
  <si>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</si>
  <si>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</si>
  <si>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</si>
  <si>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</si>
  <si>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</si>
  <si>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</si>
  <si>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</si>
  <si>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</si>
  <si>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</si>
  <si>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</si>
  <si>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</si>
  <si>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</si>
  <si>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</si>
  <si>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</si>
  <si>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</si>
  <si>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</si>
  <si>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</si>
  <si>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</si>
  <si>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</si>
  <si>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</si>
  <si>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</si>
  <si>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</si>
  <si>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</si>
  <si>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</si>
  <si>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</si>
  <si>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</si>
  <si>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</si>
  <si>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</si>
  <si>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</si>
  <si>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</si>
  <si>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</si>
  <si>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</si>
  <si>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</si>
  <si>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</si>
  <si>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</si>
  <si>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</si>
  <si>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</si>
  <si>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</si>
  <si>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</si>
  <si>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</si>
  <si>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</si>
  <si>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</si>
  <si>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</si>
  <si>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</si>
  <si>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</si>
  <si>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</si>
  <si>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</si>
  <si>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</si>
  <si>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</si>
  <si>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</si>
  <si>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</si>
  <si>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</si>
  <si>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</si>
  <si>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</si>
  <si>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</si>
  <si>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</si>
  <si>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</si>
  <si>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</si>
  <si>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</si>
  <si>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</si>
  <si>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</si>
  <si>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</si>
  <si>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</si>
  <si>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</si>
  <si>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</si>
  <si>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</si>
  <si>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</si>
  <si>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</si>
  <si>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</si>
  <si>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</si>
  <si>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</si>
  <si>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</si>
  <si>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</si>
  <si>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</si>
  <si>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</si>
  <si>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</si>
  <si>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</si>
  <si>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</si>
  <si>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</si>
  <si>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</si>
  <si>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</si>
  <si>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</si>
  <si>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</si>
  <si>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</si>
  <si>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</si>
  <si>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</si>
  <si>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</si>
  <si>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</si>
  <si>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</si>
  <si>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</si>
  <si>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</si>
  <si>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</si>
  <si>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</si>
  <si>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</si>
  <si>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</si>
  <si>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</si>
  <si>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</si>
  <si>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</si>
  <si>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</si>
  <si>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</si>
  <si>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</si>
  <si>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</si>
  <si>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</si>
  <si>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</si>
  <si>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</si>
  <si>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</si>
  <si>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</si>
  <si>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</si>
  <si>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</si>
  <si>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</si>
  <si>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</si>
  <si>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</si>
  <si>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</si>
  <si>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</si>
  <si>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</si>
  <si>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</si>
  <si>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</si>
  <si>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</si>
  <si>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</si>
  <si>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</si>
  <si>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</si>
  <si>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</si>
  <si>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</si>
  <si>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</si>
  <si>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</si>
  <si>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</si>
  <si>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</si>
  <si>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</si>
  <si>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</si>
  <si>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</si>
  <si>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</si>
  <si>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</si>
  <si>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</si>
  <si>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</si>
  <si>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</si>
  <si>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</si>
  <si>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</si>
  <si>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</si>
  <si>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</si>
  <si>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</si>
  <si>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</si>
  <si>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</si>
  <si>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</si>
  <si>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</si>
  <si>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</si>
  <si>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</si>
  <si>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</si>
  <si>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</si>
  <si>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</si>
  <si>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</si>
  <si>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</si>
  <si>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</si>
  <si>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</si>
  <si>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</si>
  <si>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</si>
  <si>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</si>
  <si>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</si>
  <si>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</si>
  <si>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</si>
  <si>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</si>
  <si>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</si>
  <si>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</si>
  <si>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</si>
  <si>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</si>
  <si>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</si>
  <si>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</si>
  <si>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</si>
  <si>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</si>
  <si>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</si>
  <si>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</si>
  <si>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</si>
  <si>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</si>
  <si>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</si>
  <si>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</si>
  <si>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</si>
  <si>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</si>
  <si>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</si>
  <si>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</si>
  <si>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</si>
  <si>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</si>
  <si>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</si>
  <si>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</si>
  <si>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</si>
  <si>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</si>
  <si>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</si>
  <si>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</si>
  <si>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</si>
  <si>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</si>
  <si>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</si>
  <si>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</si>
  <si>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</si>
  <si>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</si>
  <si>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</si>
  <si>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</si>
  <si>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</si>
  <si>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</si>
  <si>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</si>
  <si>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</si>
  <si>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</si>
  <si>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</si>
  <si>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</si>
  <si>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</si>
  <si>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</si>
  <si>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</si>
  <si>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</si>
  <si>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</si>
  <si>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</si>
  <si>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</si>
  <si>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</si>
  <si>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</si>
  <si>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</si>
  <si>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</si>
  <si>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</si>
  <si>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</si>
  <si>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</si>
  <si>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</si>
  <si>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</si>
  <si>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</si>
  <si>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</si>
  <si>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</si>
  <si>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</si>
  <si>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</si>
  <si>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</si>
  <si>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</si>
  <si>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</si>
  <si>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</si>
  <si>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</si>
  <si>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</si>
  <si>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</si>
  <si>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</si>
  <si>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</si>
  <si>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</si>
  <si>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</si>
  <si>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</si>
  <si>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</si>
  <si>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</si>
  <si>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</si>
  <si>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</si>
  <si>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</si>
  <si>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</si>
  <si>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</si>
  <si>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</si>
  <si>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</si>
  <si>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</si>
  <si>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</si>
  <si>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</si>
  <si>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</si>
  <si>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</si>
  <si>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</si>
  <si>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</si>
  <si>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</si>
  <si>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</si>
  <si>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</si>
  <si>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</si>
  <si>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</si>
  <si>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</si>
  <si>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</si>
  <si>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</si>
  <si>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</si>
  <si>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</si>
  <si>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</si>
  <si>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</si>
  <si>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</si>
  <si>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</si>
  <si>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</si>
  <si>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</si>
  <si>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</si>
  <si>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</si>
  <si>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</si>
  <si>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</si>
  <si>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</si>
  <si>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</si>
  <si>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</si>
  <si>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</si>
  <si>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</si>
  <si>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</si>
  <si>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</si>
  <si>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</si>
  <si>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</si>
  <si>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</si>
  <si>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</si>
  <si>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</si>
  <si>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</si>
  <si>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</si>
  <si>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</si>
  <si>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</si>
  <si>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</si>
  <si>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</si>
  <si>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</si>
  <si>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</si>
  <si>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</si>
  <si>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</si>
  <si>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</si>
  <si>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</si>
  <si>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</si>
  <si>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</si>
  <si>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</si>
  <si>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</si>
  <si>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</si>
  <si>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</si>
  <si>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</si>
  <si>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</si>
  <si>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</si>
  <si>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</si>
  <si>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</si>
  <si>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</si>
  <si>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</si>
  <si>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</si>
  <si>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</si>
  <si>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</si>
  <si>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</si>
  <si>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</si>
  <si>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</si>
  <si>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</si>
  <si>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</si>
  <si>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</si>
  <si>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</si>
  <si>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</si>
  <si>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SEBB 572</t>
  </si>
  <si>
    <t>SE0005703451</t>
  </si>
  <si>
    <t>SEBB_572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</si>
</sst>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4.45" x14ac:dyDescent="0.3">
      <c r="S53" s="117" t="s">
        <v>939</v>
      </c>
      <c r="T53" s="117" t="s">
        <v>993</v>
      </c>
    </row>
    <row r="54" spans="19:20" ht="14.45" x14ac:dyDescent="0.3">
      <c r="S54" s="117" t="s">
        <v>941</v>
      </c>
      <c r="T54" s="117" t="s">
        <v>992</v>
      </c>
    </row>
    <row r="55" spans="19:20" ht="14.45" x14ac:dyDescent="0.3">
      <c r="S55" s="117" t="s">
        <v>943</v>
      </c>
      <c r="T55" s="117" t="s">
        <v>989</v>
      </c>
    </row>
    <row r="56" spans="19:20" ht="14.45" x14ac:dyDescent="0.3">
      <c r="S56" s="117" t="s">
        <v>945</v>
      </c>
      <c r="T56" s="117" t="s">
        <v>991</v>
      </c>
    </row>
    <row r="57" spans="19:20" ht="14.45" x14ac:dyDescent="0.3">
      <c r="S57" s="117" t="s">
        <v>947</v>
      </c>
      <c r="T57" s="117" t="s">
        <v>981</v>
      </c>
    </row>
    <row r="58" spans="19:20" ht="14.45" x14ac:dyDescent="0.3">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H19" sqref="H19"/>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353</v>
      </c>
      <c r="C2" s="64" t="s">
        <v>464</v>
      </c>
      <c r="D2" s="64" t="s">
        <v>464</v>
      </c>
      <c r="E2" s="65" t="s">
        <v>35</v>
      </c>
      <c r="F2" s="64" t="s">
        <v>356</v>
      </c>
      <c r="G2" s="4">
        <v>41709</v>
      </c>
      <c r="H2" s="95" t="str">
        <f>IF(C2="-","",VLOOKUP(C2,CouponBondIssuersTable,2,0))</f>
        <v>SEB</v>
      </c>
      <c r="I2" s="95" t="str">
        <f>IF(D2="-","",IFERROR(VLOOKUP(D2,CouponLeadManagersTable,2,0),""))</f>
        <v>SEB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1370</v>
      </c>
      <c r="B7" s="83" t="s">
        <v>1370</v>
      </c>
      <c r="C7" s="64">
        <v>572</v>
      </c>
      <c r="D7" s="64" t="s">
        <v>1371</v>
      </c>
      <c r="E7" s="65">
        <v>500000</v>
      </c>
      <c r="F7" s="64" t="s">
        <v>35</v>
      </c>
      <c r="G7" s="64" t="s">
        <v>354</v>
      </c>
      <c r="H7" s="64"/>
      <c r="I7" s="84">
        <v>3</v>
      </c>
      <c r="J7" s="64">
        <v>1</v>
      </c>
      <c r="K7" s="4">
        <v>41809</v>
      </c>
      <c r="L7" s="4">
        <v>43635</v>
      </c>
      <c r="M7" s="4" t="s">
        <v>1164</v>
      </c>
      <c r="N7" s="51" t="s">
        <v>423</v>
      </c>
      <c r="O7" s="65"/>
      <c r="P7" s="4">
        <v>41444</v>
      </c>
      <c r="Q7" s="4">
        <f>IF(P7&lt;&gt;"",P7,"")</f>
        <v>41444</v>
      </c>
      <c r="R7" s="4">
        <v>43635</v>
      </c>
      <c r="S7" s="4">
        <v>43623</v>
      </c>
      <c r="T7" s="85" t="s">
        <v>1372</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ht="14.45"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ht="14.45"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ht="14.45"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ht="14.45"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ht="14.45"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ht="14.45" x14ac:dyDescent="0.3">
      <c r="Y58" s="228" t="s">
        <v>475</v>
      </c>
      <c r="Z58" s="229" t="s">
        <v>307</v>
      </c>
    </row>
    <row r="59" spans="21:26" x14ac:dyDescent="0.25">
      <c r="Y59" s="228" t="s">
        <v>1222</v>
      </c>
      <c r="Z59" s="229" t="s">
        <v>1223</v>
      </c>
    </row>
    <row r="60" spans="21:26" ht="14.45" x14ac:dyDescent="0.3">
      <c r="Y60" s="228" t="s">
        <v>1113</v>
      </c>
      <c r="Z60" s="229" t="s">
        <v>1112</v>
      </c>
    </row>
    <row r="61" spans="21:26" ht="14.45" x14ac:dyDescent="0.3">
      <c r="Y61" s="228" t="s">
        <v>521</v>
      </c>
      <c r="Z61" s="229" t="s">
        <v>522</v>
      </c>
    </row>
    <row r="62" spans="21:26" ht="14.45" x14ac:dyDescent="0.3">
      <c r="Y62" s="228" t="s">
        <v>523</v>
      </c>
      <c r="Z62" s="229" t="s">
        <v>123</v>
      </c>
    </row>
    <row r="63" spans="21:26" x14ac:dyDescent="0.25">
      <c r="Y63" s="228" t="s">
        <v>524</v>
      </c>
      <c r="Z63" s="229" t="s">
        <v>525</v>
      </c>
    </row>
    <row r="64" spans="21:26" x14ac:dyDescent="0.25">
      <c r="Y64" s="228" t="s">
        <v>526</v>
      </c>
      <c r="Z64" s="229" t="s">
        <v>527</v>
      </c>
    </row>
    <row r="65" spans="2:32" ht="14.45" x14ac:dyDescent="0.3">
      <c r="Y65" s="228" t="s">
        <v>1224</v>
      </c>
      <c r="Z65" s="229" t="s">
        <v>1225</v>
      </c>
    </row>
    <row r="66" spans="2:32" ht="14.45" x14ac:dyDescent="0.3">
      <c r="Y66" s="228" t="s">
        <v>1177</v>
      </c>
      <c r="Z66" s="229" t="s">
        <v>1176</v>
      </c>
    </row>
    <row r="67" spans="2:32" ht="14.45" x14ac:dyDescent="0.3">
      <c r="Y67" s="228" t="s">
        <v>764</v>
      </c>
      <c r="Z67" s="229" t="s">
        <v>494</v>
      </c>
    </row>
    <row r="68" spans="2:32" ht="14.45" x14ac:dyDescent="0.3">
      <c r="Y68" s="228" t="s">
        <v>763</v>
      </c>
      <c r="Z68" s="229" t="s">
        <v>493</v>
      </c>
    </row>
    <row r="69" spans="2:32" x14ac:dyDescent="0.25">
      <c r="Y69" s="228" t="s">
        <v>1364</v>
      </c>
      <c r="Z69" s="229" t="s">
        <v>1365</v>
      </c>
    </row>
    <row r="70" spans="2:32" x14ac:dyDescent="0.25">
      <c r="Y70" s="228" t="s">
        <v>1118</v>
      </c>
      <c r="Z70" s="229" t="s">
        <v>1119</v>
      </c>
    </row>
    <row r="71" spans="2:32" ht="14.45" x14ac:dyDescent="0.3">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ht="14.45" x14ac:dyDescent="0.3">
      <c r="B58" s="117" t="s">
        <v>249</v>
      </c>
      <c r="C58" s="117"/>
      <c r="D58" s="117" t="s">
        <v>625</v>
      </c>
    </row>
    <row r="59" spans="2:4" ht="14.45"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ht="14.45" x14ac:dyDescent="0.3">
      <c r="A63" s="227" t="s">
        <v>1148</v>
      </c>
      <c r="B63" s="227" t="s">
        <v>836</v>
      </c>
      <c r="G63" s="117" t="s">
        <v>154</v>
      </c>
      <c r="J63" s="227"/>
      <c r="K63" s="117"/>
    </row>
    <row r="64" spans="1:11" ht="14.45" x14ac:dyDescent="0.3">
      <c r="A64" s="227" t="s">
        <v>1126</v>
      </c>
      <c r="B64" s="227" t="s">
        <v>1127</v>
      </c>
      <c r="G64" s="117" t="s">
        <v>257</v>
      </c>
      <c r="J64" s="227"/>
      <c r="K64" s="117"/>
    </row>
    <row r="65" spans="1:11" ht="14.45" x14ac:dyDescent="0.3">
      <c r="A65" s="227" t="s">
        <v>1128</v>
      </c>
      <c r="B65" s="227" t="s">
        <v>1129</v>
      </c>
      <c r="G65" s="117" t="s">
        <v>300</v>
      </c>
      <c r="J65" s="227"/>
      <c r="K65" s="117"/>
    </row>
    <row r="66" spans="1:11" ht="14.45" x14ac:dyDescent="0.3">
      <c r="A66" s="227" t="s">
        <v>1134</v>
      </c>
      <c r="B66" s="227" t="s">
        <v>1135</v>
      </c>
      <c r="G66" s="117" t="s">
        <v>302</v>
      </c>
      <c r="J66" s="227"/>
      <c r="K66" s="117"/>
    </row>
    <row r="67" spans="1:11" ht="14.45" x14ac:dyDescent="0.3">
      <c r="A67" s="227" t="s">
        <v>1138</v>
      </c>
      <c r="B67" s="227" t="s">
        <v>1139</v>
      </c>
      <c r="G67" s="117" t="s">
        <v>159</v>
      </c>
      <c r="J67" s="227"/>
      <c r="K67" s="117"/>
    </row>
    <row r="68" spans="1:11" ht="14.45" x14ac:dyDescent="0.3">
      <c r="A68" s="227" t="s">
        <v>1136</v>
      </c>
      <c r="B68" s="227" t="s">
        <v>1137</v>
      </c>
      <c r="G68" s="117" t="s">
        <v>161</v>
      </c>
      <c r="J68" s="227"/>
      <c r="K68" s="117"/>
    </row>
    <row r="69" spans="1:11" ht="14.45" x14ac:dyDescent="0.3">
      <c r="A69" s="227" t="s">
        <v>1038</v>
      </c>
      <c r="B69" s="227" t="s">
        <v>1052</v>
      </c>
      <c r="G69" s="117" t="s">
        <v>163</v>
      </c>
      <c r="J69" s="227"/>
      <c r="K69" s="117"/>
    </row>
    <row r="70" spans="1:11" ht="14.45" x14ac:dyDescent="0.3">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Patrik Hellgren</cp:lastModifiedBy>
  <cp:lastPrinted>2012-09-17T12:56:27Z</cp:lastPrinted>
  <dcterms:created xsi:type="dcterms:W3CDTF">2010-06-11T13:43:43Z</dcterms:created>
  <dcterms:modified xsi:type="dcterms:W3CDTF">2014-03-10T14:03:13Z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