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LookupValues!$Y$2:$Y$156</definedName>
    <definedName name="CouponBondIssuersTable">LookupValues!$Y$2:$Z$182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F6" authorId="0">
      <text>
        <r>
          <rPr>
            <b/>
            <sz val="8"/>
            <color indexed="81"/>
            <rFont val="Tahoma"/>
            <family val="2"/>
          </rPr>
          <t xml:space="preserve">Instructions:
</t>
        </r>
        <r>
          <rPr>
            <sz val="8"/>
            <color indexed="81"/>
            <rFont val="Tahoma"/>
            <family val="2"/>
          </rPr>
          <t>Enter a valid date. 
Format: YYYY-MM-DD</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 xml:space="preserve">Enter a valid future trading date. 
Format: YYYY-MM-DD
</t>
        </r>
      </text>
    </comment>
    <comment ref="I6" authorId="0">
      <text>
        <r>
          <rPr>
            <b/>
            <sz val="8"/>
            <color indexed="81"/>
            <rFont val="Tahoma"/>
            <family val="2"/>
          </rPr>
          <t>Instructions:</t>
        </r>
        <r>
          <rPr>
            <sz val="8"/>
            <color indexed="81"/>
            <rFont val="Tahoma"/>
            <family val="2"/>
          </rPr>
          <t xml:space="preserve">
To be filled in by the exchange.</t>
        </r>
      </text>
    </comment>
    <comment ref="J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 ref="M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N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<sst xmlns="http://schemas.openxmlformats.org/spreadsheetml/2006/main" count="2291" uniqueCount="1387">
  <si>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</si>
  <si>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</si>
  <si>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</si>
  <si>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</si>
  <si>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</si>
  <si>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</si>
  <si>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</si>
  <si>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</si>
  <si>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</si>
  <si>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</si>
  <si>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</si>
  <si>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</si>
  <si>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</si>
  <si>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</si>
  <si>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</si>
  <si>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</si>
  <si>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</si>
  <si>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</si>
  <si>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</si>
  <si>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</si>
  <si>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</si>
  <si>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</si>
  <si>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</si>
  <si>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</si>
  <si>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</si>
  <si>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</si>
  <si>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</si>
  <si>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</si>
  <si>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</si>
  <si>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</si>
  <si>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</si>
  <si>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</si>
  <si>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</si>
  <si>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</si>
  <si>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</si>
  <si>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</si>
  <si>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</si>
  <si>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</si>
  <si>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</si>
  <si>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</si>
  <si>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</si>
  <si>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</si>
  <si>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</si>
  <si>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</si>
  <si>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</si>
  <si>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</si>
  <si>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</si>
  <si>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</si>
  <si>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</si>
  <si>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</si>
  <si>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</si>
  <si>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</si>
  <si>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</si>
  <si>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</si>
  <si>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</si>
  <si>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</si>
  <si>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</si>
  <si>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</si>
  <si>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</si>
  <si>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</si>
  <si>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</si>
  <si>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</si>
  <si>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</si>
  <si>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</si>
  <si>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</si>
  <si>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</si>
  <si>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</si>
  <si>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</si>
  <si>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</si>
  <si>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</si>
  <si>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</si>
  <si>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</si>
  <si>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</si>
  <si>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</si>
  <si>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</si>
  <si>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</si>
  <si>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</si>
  <si>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</si>
  <si>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</si>
  <si>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</si>
  <si>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</si>
  <si>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</si>
  <si>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</si>
  <si>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</si>
  <si>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</si>
  <si>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</si>
  <si>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</si>
  <si>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</si>
  <si>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</si>
  <si>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</si>
  <si>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</si>
  <si>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</si>
  <si>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</si>
  <si>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</si>
  <si>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</si>
  <si>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</si>
  <si>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</si>
  <si>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</si>
  <si>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</si>
  <si>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</si>
  <si>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</si>
  <si>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</si>
  <si>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</si>
  <si>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</si>
  <si>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</si>
  <si>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</si>
  <si>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</si>
  <si>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</si>
  <si>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</si>
  <si>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</si>
  <si>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</si>
  <si>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</si>
  <si>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</si>
  <si>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</si>
  <si>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</si>
  <si>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</si>
  <si>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</si>
  <si>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</si>
  <si>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</si>
  <si>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</si>
  <si>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</si>
  <si>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</si>
  <si>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</si>
  <si>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</si>
  <si>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</si>
  <si>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</si>
  <si>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</si>
  <si>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</si>
  <si>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</si>
  <si>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</si>
  <si>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</si>
  <si>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</si>
  <si>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</si>
  <si>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</si>
  <si>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</si>
  <si>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</si>
  <si>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</si>
  <si>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</si>
  <si>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</si>
  <si>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</si>
  <si>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</si>
  <si>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</si>
  <si>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</si>
  <si>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</si>
  <si>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</si>
  <si>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</si>
  <si>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</si>
  <si>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</si>
  <si>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</si>
  <si>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</si>
  <si>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</si>
  <si>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</si>
  <si>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</si>
  <si>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</si>
  <si>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</si>
  <si>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</si>
  <si>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</si>
  <si>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</si>
  <si>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</si>
  <si>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</si>
  <si>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</si>
  <si>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</si>
  <si>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</si>
  <si>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</si>
  <si>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</si>
  <si>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</si>
  <si>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</si>
  <si>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</si>
  <si>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</si>
  <si>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</si>
  <si>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</si>
  <si>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</si>
  <si>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</si>
  <si>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</si>
  <si>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</si>
  <si>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</si>
  <si>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</si>
  <si>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</si>
  <si>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</si>
  <si>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</si>
  <si>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</si>
  <si>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</si>
  <si>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</si>
  <si>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</si>
  <si>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</si>
  <si>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</si>
  <si>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</si>
  <si>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</si>
  <si>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</si>
  <si>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</si>
  <si>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</si>
  <si>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</si>
  <si>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</si>
  <si>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</si>
  <si>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</si>
  <si>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</si>
  <si>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</si>
  <si>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</si>
  <si>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</si>
  <si>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</si>
  <si>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</si>
  <si>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</si>
  <si>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</si>
  <si>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</si>
  <si>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</si>
  <si>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</si>
  <si>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</si>
  <si>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</si>
  <si>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</si>
  <si>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</si>
  <si>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</si>
  <si>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</si>
  <si>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</si>
  <si>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</si>
  <si>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</si>
  <si>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</si>
  <si>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</si>
  <si>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</si>
  <si>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</si>
  <si>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</si>
  <si>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</si>
  <si>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</si>
  <si>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</si>
  <si>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</si>
  <si>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</si>
  <si>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</si>
  <si>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</si>
  <si>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</si>
  <si>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</si>
  <si>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</si>
  <si>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</si>
  <si>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</si>
  <si>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</si>
  <si>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</si>
  <si>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</si>
  <si>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</si>
  <si>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</si>
  <si>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</si>
  <si>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</si>
  <si>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</si>
  <si>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</si>
  <si>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</si>
  <si>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</si>
  <si>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</si>
  <si>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</si>
  <si>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</si>
  <si>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</si>
  <si>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</si>
  <si>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</si>
  <si>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</si>
  <si>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</si>
  <si>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</si>
  <si>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</si>
  <si>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</si>
  <si>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</si>
  <si>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</si>
  <si>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</si>
  <si>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</si>
  <si>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</si>
  <si>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</si>
  <si>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</si>
  <si>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</si>
  <si>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</si>
  <si>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</si>
  <si>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</si>
  <si>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</si>
  <si>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</si>
  <si>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</si>
  <si>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</si>
  <si>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</si>
  <si>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</si>
  <si>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</si>
  <si>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</si>
  <si>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</si>
  <si>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</si>
  <si>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</si>
  <si>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</si>
  <si>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</si>
  <si>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</si>
  <si>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</si>
  <si>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</si>
  <si>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</si>
  <si>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</si>
  <si>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</si>
  <si>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</si>
  <si>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</si>
  <si>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</si>
  <si>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</si>
  <si>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</si>
  <si>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</si>
  <si>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</si>
  <si>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</si>
  <si>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</si>
  <si>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</si>
  <si>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</si>
  <si>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</si>
  <si>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</si>
  <si>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</si>
  <si>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</si>
  <si>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</si>
  <si>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</si>
  <si>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</si>
  <si>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</si>
  <si>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</si>
  <si>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</si>
  <si>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</si>
  <si>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</si>
  <si>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</si>
  <si>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</si>
  <si>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</si>
  <si>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</si>
  <si>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</si>
  <si>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</si>
  <si>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</si>
  <si>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</si>
  <si>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</si>
  <si>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</si>
  <si>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</si>
  <si>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</si>
  <si>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</si>
  <si>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</si>
  <si>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</si>
  <si>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</si>
  <si>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</si>
  <si>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</si>
  <si>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</si>
  <si>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</si>
  <si>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</si>
  <si>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</si>
  <si>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</si>
  <si>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</si>
  <si>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</si>
  <si>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</si>
  <si>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</si>
  <si>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</si>
  <si>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</si>
  <si>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</si>
  <si>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</si>
  <si>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</si>
  <si>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</si>
  <si>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</si>
  <si>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</si>
  <si>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</si>
  <si>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</si>
  <si>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</si>
  <si>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</si>
  <si>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</si>
  <si>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</si>
  <si>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</si>
  <si>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</si>
  <si>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</si>
  <si>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</si>
  <si>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</si>
  <si>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</si>
  <si>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</si>
  <si>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</si>
  <si>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</si>
  <si>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</si>
  <si>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</si>
  <si>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</si>
  <si>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</si>
  <si>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</si>
  <si>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</si>
  <si>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</si>
  <si>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</si>
  <si>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</si>
  <si>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</si>
  <si>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</si>
  <si>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</si>
  <si>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</si>
  <si>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</si>
  <si>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</si>
  <si>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</si>
  <si>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</si>
  <si>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</si>
  <si>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</si>
  <si>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</si>
  <si>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</si>
  <si>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</si>
  <si>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</si>
  <si>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</si>
  <si>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</si>
  <si>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</si>
  <si>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</si>
  <si>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</si>
  <si>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</si>
  <si>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</si>
  <si>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</si>
  <si>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</si>
  <si>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</si>
  <si>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</si>
  <si>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</si>
  <si>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</si>
  <si>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</si>
  <si>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</si>
  <si>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</si>
  <si>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</si>
  <si>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</si>
  <si>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</si>
  <si>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</si>
  <si>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</si>
  <si>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</si>
  <si>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</si>
  <si>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</si>
  <si>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</si>
  <si>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</si>
  <si>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</si>
  <si>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</si>
  <si>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</si>
  <si>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</si>
  <si>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</si>
  <si>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</si>
  <si>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</si>
  <si>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</si>
  <si>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</si>
  <si>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</si>
  <si>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</si>
  <si>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</si>
  <si>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</si>
  <si>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</si>
  <si>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</si>
  <si>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</si>
  <si>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</si>
  <si>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</si>
  <si>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</si>
  <si>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</si>
  <si>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</si>
  <si>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</si>
  <si>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</si>
  <si>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</si>
  <si>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</si>
  <si>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</si>
  <si>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</si>
  <si>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</si>
  <si>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</si>
  <si>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</si>
  <si>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</si>
  <si>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</si>
  <si>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</si>
  <si>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</si>
  <si>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</si>
  <si>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</si>
  <si>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</si>
  <si>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</si>
  <si>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</si>
  <si>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</si>
  <si>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</si>
  <si>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</si>
  <si>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</si>
  <si>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</si>
  <si>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</si>
  <si>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</si>
  <si>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</si>
  <si>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</si>
  <si>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</si>
  <si>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</si>
  <si>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</si>
  <si>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</si>
  <si>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</si>
  <si>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</si>
  <si>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</si>
  <si>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</si>
  <si>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</si>
  <si>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</si>
  <si>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</si>
  <si>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</si>
  <si>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</si>
  <si>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</si>
  <si>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</si>
  <si>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</si>
  <si>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</si>
  <si>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</si>
  <si>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</si>
  <si>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</si>
  <si>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</si>
  <si>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</si>
  <si>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</si>
  <si>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</si>
  <si>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</si>
  <si>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</si>
  <si>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</si>
  <si>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</si>
  <si>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</si>
  <si>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</si>
  <si>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</si>
  <si>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</si>
  <si>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</si>
  <si>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</si>
  <si>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</si>
  <si>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</si>
  <si>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</si>
  <si>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</si>
  <si>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</si>
  <si>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</si>
  <si>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</si>
  <si>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</si>
  <si>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</si>
  <si>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</si>
  <si>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</si>
  <si>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</si>
  <si>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</si>
  <si>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</si>
  <si>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</si>
  <si>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</si>
  <si>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</si>
  <si>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</si>
  <si>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</si>
  <si>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</si>
  <si>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</si>
  <si>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</si>
  <si>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</si>
  <si>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</si>
  <si>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</si>
  <si>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</si>
  <si>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</si>
  <si>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</si>
  <si>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</si>
  <si>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</si>
  <si>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</si>
  <si>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</si>
  <si>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</si>
  <si>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</si>
  <si>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</si>
  <si>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</si>
  <si>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</si>
  <si>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</si>
  <si>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</si>
  <si>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</si>
  <si>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</si>
  <si>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</si>
  <si>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</si>
  <si>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</si>
  <si>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</si>
  <si>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</si>
  <si>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</si>
  <si>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</si>
  <si>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</si>
  <si>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</si>
  <si>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</si>
  <si>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</si>
  <si>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</si>
  <si>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</si>
  <si>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</si>
  <si>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</si>
  <si>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</si>
  <si>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</si>
  <si>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</si>
  <si>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</si>
  <si>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</si>
  <si>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</si>
  <si>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</si>
  <si>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</si>
  <si>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</si>
  <si>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</si>
  <si>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</si>
  <si>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</si>
  <si>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</si>
  <si>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</si>
  <si>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</si>
  <si>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</si>
  <si>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</si>
  <si>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</si>
  <si>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</si>
  <si>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</si>
  <si>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</si>
  <si>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</si>
  <si>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</si>
  <si>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</si>
  <si>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</si>
  <si>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</si>
  <si>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</si>
  <si>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</si>
  <si>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</si>
  <si>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</si>
  <si>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</si>
  <si>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</si>
  <si>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</si>
  <si>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</si>
  <si>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</si>
  <si>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</si>
  <si>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</si>
  <si>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</si>
  <si>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</si>
  <si>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</si>
  <si>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</si>
  <si>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</si>
  <si>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</si>
  <si>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</si>
  <si>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</si>
  <si>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</si>
  <si>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</si>
  <si>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</si>
  <si>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</si>
  <si>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</si>
  <si>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</si>
  <si>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</si>
  <si>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</si>
  <si>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</si>
  <si>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</si>
  <si>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</si>
  <si>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</si>
  <si>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</si>
  <si>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</si>
  <si>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</si>
  <si>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</si>
  <si>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</si>
  <si>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</si>
  <si>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</si>
  <si>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</si>
  <si>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</si>
  <si>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</si>
  <si>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</si>
  <si>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</si>
  <si>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</si>
  <si>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</si>
  <si>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</si>
  <si>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</si>
  <si>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</si>
  <si>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</si>
  <si>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</si>
  <si>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</si>
  <si>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</si>
  <si>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</si>
  <si>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</si>
  <si>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</si>
  <si>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</si>
  <si>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</si>
  <si>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</si>
  <si>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</si>
  <si>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</si>
  <si>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</si>
  <si>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</si>
  <si>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</si>
  <si>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</si>
  <si>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</si>
  <si>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</si>
  <si>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</si>
  <si>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</si>
  <si>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</si>
  <si>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</si>
  <si>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</si>
  <si>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</si>
  <si>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</si>
  <si>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</si>
  <si>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</si>
  <si>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</si>
  <si>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</si>
  <si>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</si>
  <si>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</si>
  <si>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</si>
  <si>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</si>
  <si>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</si>
  <si>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</si>
  <si>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</si>
  <si>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</si>
  <si>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</si>
  <si>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</si>
  <si>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</si>
  <si>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</si>
  <si>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</si>
  <si>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</si>
  <si>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</si>
  <si>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</si>
  <si>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</si>
  <si>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</si>
  <si>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</si>
  <si>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</si>
  <si>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</si>
  <si>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</si>
  <si>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</si>
  <si>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</si>
  <si>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</si>
  <si>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</si>
  <si>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</si>
  <si>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</si>
  <si>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</si>
  <si>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</si>
  <si>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</si>
  <si>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</si>
  <si>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</si>
  <si>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</si>
  <si>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</si>
  <si>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</si>
  <si>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</si>
  <si>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</si>
  <si>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</si>
  <si>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</si>
  <si>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</si>
  <si>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</si>
  <si>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</si>
  <si>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</si>
  <si>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</si>
  <si>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</si>
  <si>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</si>
  <si>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</si>
  <si>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</si>
  <si>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</si>
  <si>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</si>
  <si>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</si>
  <si>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</si>
  <si>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</si>
  <si>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</si>
  <si>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</si>
  <si>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</si>
  <si>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</si>
  <si>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</si>
  <si>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</si>
  <si>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</si>
  <si>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</si>
  <si>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</si>
  <si>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</si>
  <si>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</si>
  <si>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</si>
  <si>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</si>
  <si>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</si>
  <si>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</si>
  <si>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</si>
  <si>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</si>
  <si>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</si>
  <si>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</si>
  <si>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</si>
  <si>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</si>
  <si>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</si>
  <si>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</si>
  <si>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</si>
  <si>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</si>
  <si>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</si>
  <si>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</si>
  <si>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</si>
  <si>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</si>
  <si>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</si>
  <si>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</si>
  <si>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</si>
  <si>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</si>
  <si>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</si>
  <si>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</si>
  <si>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</si>
  <si>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</si>
  <si>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</si>
  <si>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</si>
  <si>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</si>
  <si>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</si>
  <si>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</si>
  <si>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</si>
  <si>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</si>
  <si>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</si>
  <si>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</si>
  <si>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</si>
  <si>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</si>
  <si>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</si>
  <si>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</si>
  <si>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</si>
  <si>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</si>
  <si>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</si>
  <si>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</si>
  <si>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</si>
  <si>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</si>
  <si>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</si>
  <si>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</si>
  <si>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</si>
  <si>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</si>
  <si>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</si>
  <si>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</si>
  <si>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</si>
  <si>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</si>
  <si>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</si>
  <si>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</si>
  <si>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</si>
  <si>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</si>
  <si>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</si>
  <si>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</si>
  <si>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</si>
  <si>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</si>
  <si>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</si>
  <si>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</si>
  <si>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</si>
  <si>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</si>
  <si>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</si>
  <si>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</si>
  <si>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</si>
  <si>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</si>
  <si>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</si>
  <si>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</si>
  <si>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</si>
  <si>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</si>
  <si>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</si>
  <si>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</si>
  <si>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</si>
  <si>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</si>
  <si>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</si>
  <si>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</si>
  <si>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</si>
  <si>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</si>
  <si>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</si>
  <si>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</si>
  <si>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</si>
  <si>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</si>
  <si>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</si>
  <si>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</si>
  <si>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</si>
  <si>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</si>
  <si>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</si>
  <si>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</si>
  <si>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</si>
  <si>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</si>
  <si>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</si>
  <si>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</si>
  <si>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</si>
  <si>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</si>
  <si>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</si>
  <si>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</si>
  <si>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</si>
  <si>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</si>
  <si>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</si>
  <si>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</si>
  <si>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</si>
  <si>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</si>
  <si>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</si>
  <si>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</si>
  <si>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</si>
  <si>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</si>
  <si>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</si>
  <si>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</si>
  <si>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</si>
  <si>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</si>
  <si>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</si>
  <si>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</si>
  <si>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</si>
  <si>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</si>
  <si>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</si>
  <si>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</si>
  <si>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</si>
  <si>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</si>
  <si>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</si>
  <si>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</si>
  <si>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</si>
  <si>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</si>
  <si>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</si>
  <si>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</si>
  <si>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</si>
  <si>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</si>
  <si>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</si>
  <si>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</si>
  <si>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</si>
  <si>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</si>
  <si>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</si>
  <si>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</si>
  <si>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</si>
  <si>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</si>
  <si>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</si>
  <si>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</si>
  <si>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</si>
  <si>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</si>
  <si>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</si>
  <si>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</si>
  <si>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</si>
  <si>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</si>
  <si>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</si>
  <si>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</si>
  <si>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</si>
  <si>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</si>
  <si>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</si>
  <si>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</si>
  <si>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</si>
  <si>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</si>
  <si>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</si>
  <si>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</si>
  <si>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</si>
  <si>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</si>
  <si>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</si>
  <si>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</si>
  <si>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</si>
  <si>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</si>
  <si>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</si>
  <si>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</si>
  <si>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</si>
  <si>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</si>
  <si>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</si>
  <si>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</si>
  <si>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</si>
  <si>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</si>
  <si>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</si>
  <si>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</si>
  <si>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</si>
  <si>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</si>
  <si>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</si>
  <si>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</si>
  <si>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</si>
  <si>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</si>
  <si>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</si>
  <si>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</si>
  <si>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</si>
  <si>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</si>
  <si>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</si>
  <si>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</si>
  <si>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</si>
  <si>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</si>
  <si>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</si>
  <si>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</si>
  <si>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</si>
  <si>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</si>
  <si>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</si>
  <si>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</si>
  <si>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</si>
  <si>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</si>
  <si>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</si>
  <si>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</si>
  <si>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</si>
  <si>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</si>
  <si>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</si>
  <si>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</si>
  <si>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</si>
  <si>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</si>
  <si>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</si>
  <si>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</si>
  <si>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</si>
  <si>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</si>
  <si>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</si>
  <si>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</si>
  <si>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</si>
  <si>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</si>
  <si>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</si>
  <si>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</si>
  <si>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</si>
  <si>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</si>
  <si>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</si>
  <si>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</si>
  <si>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</si>
  <si>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</si>
  <si>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</si>
  <si>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</si>
  <si>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</si>
  <si>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</si>
  <si>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</si>
  <si>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</si>
  <si>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</si>
  <si>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</si>
  <si>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</si>
  <si>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</si>
  <si>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</si>
  <si>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</si>
  <si>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</si>
  <si>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</si>
  <si>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</si>
  <si>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</si>
  <si>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</si>
  <si>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</si>
  <si>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</si>
  <si>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</si>
  <si>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</si>
  <si>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</si>
  <si>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</si>
  <si>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</si>
  <si>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</si>
  <si>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</si>
  <si>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</si>
  <si>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</si>
  <si>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</si>
  <si>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</si>
  <si>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</si>
  <si>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</si>
  <si>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</si>
  <si>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</si>
  <si>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</si>
  <si>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</si>
  <si>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</si>
  <si>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</si>
  <si>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</si>
  <si>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</si>
  <si>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</si>
  <si>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</si>
  <si>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</si>
  <si>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</si>
  <si>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</si>
  <si>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</si>
  <si>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</si>
  <si>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</si>
  <si>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</si>
  <si>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</si>
  <si>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</si>
  <si>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</si>
  <si>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</si>
  <si>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</si>
  <si>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</si>
  <si>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</si>
  <si>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</si>
  <si>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</si>
  <si>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</si>
  <si>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</si>
  <si>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</si>
  <si>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</si>
  <si>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</si>
  <si>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</si>
  <si>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</si>
  <si>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</si>
  <si>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</si>
  <si>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</si>
  <si>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</si>
  <si>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</si>
  <si>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</si>
  <si>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</si>
  <si>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</si>
  <si>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</si>
  <si>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</si>
  <si>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</si>
  <si>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</si>
  <si>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</si>
  <si>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</si>
  <si>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</si>
  <si>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</si>
  <si>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</si>
  <si>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</si>
  <si>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</si>
  <si>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</si>
  <si>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</si>
  <si>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</si>
  <si>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</si>
  <si>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</si>
  <si>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</si>
  <si>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</si>
  <si>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</si>
  <si>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</si>
  <si>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</si>
  <si>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</si>
  <si>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</si>
  <si>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</si>
  <si>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</si>
  <si>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</si>
  <si>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</si>
  <si>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</si>
  <si>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</si>
  <si>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</si>
  <si>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</si>
  <si>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</si>
  <si>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</si>
  <si>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</si>
  <si>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</si>
  <si>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</si>
  <si>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</si>
  <si>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</si>
  <si>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</si>
  <si>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</si>
  <si>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</si>
  <si>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</si>
  <si>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</si>
  <si>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</si>
  <si>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</si>
  <si>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</si>
  <si>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</si>
  <si>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</si>
  <si>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</si>
  <si>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</si>
  <si>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</si>
  <si>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</si>
  <si>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</si>
  <si>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</si>
  <si>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</si>
  <si>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</si>
  <si>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</si>
  <si>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</si>
  <si>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</si>
  <si>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</si>
  <si>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</si>
  <si>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</si>
  <si>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</si>
  <si>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</si>
  <si>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</si>
  <si>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</si>
  <si>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</si>
  <si>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</si>
  <si>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</si>
  <si>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</si>
  <si>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</si>
  <si>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</si>
  <si>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</si>
  <si>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</si>
  <si>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</si>
  <si>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</si>
  <si>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</si>
  <si>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</si>
  <si>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</si>
  <si>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</si>
  <si>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</si>
  <si>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</si>
  <si>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</si>
  <si>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</si>
  <si>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</si>
  <si>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</si>
  <si>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</si>
  <si>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</si>
  <si>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</si>
  <si>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</si>
  <si>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</si>
  <si>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</si>
  <si>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</si>
  <si>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</si>
  <si>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</si>
  <si>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</si>
  <si>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</si>
  <si>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</si>
  <si>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</si>
  <si>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</si>
  <si>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</si>
  <si>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</si>
  <si>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</si>
  <si>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</si>
  <si>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</si>
  <si>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</si>
  <si>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</si>
  <si>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</si>
  <si>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</si>
  <si>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</si>
  <si>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</si>
  <si>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</si>
  <si>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</si>
  <si>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</si>
  <si>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</si>
  <si>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</si>
  <si>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</si>
  <si>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</si>
  <si>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</si>
  <si>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</si>
  <si>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</si>
  <si>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</si>
  <si>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</si>
  <si>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</si>
  <si>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</si>
  <si>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</si>
  <si>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</si>
  <si>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</si>
  <si>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</si>
  <si>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</si>
  <si>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</si>
  <si>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</si>
  <si>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</si>
  <si>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</si>
  <si>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</si>
  <si>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</si>
  <si>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</si>
  <si>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</si>
  <si>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</si>
  <si>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</si>
  <si>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</si>
  <si>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</si>
  <si>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</si>
  <si>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</si>
  <si>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</si>
  <si>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</si>
  <si>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</si>
  <si>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</si>
  <si>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</si>
  <si>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</si>
  <si>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</si>
  <si>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</si>
  <si>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</si>
  <si>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</si>
  <si>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</si>
  <si>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</si>
  <si>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</si>
  <si>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</si>
  <si>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</si>
  <si>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</si>
  <si>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</si>
  <si>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</si>
  <si>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</si>
  <si>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</si>
  <si>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</si>
  <si>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</si>
  <si>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</si>
  <si>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</si>
  <si>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</si>
  <si>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</si>
  <si>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</si>
  <si>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</si>
  <si>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</si>
  <si>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</si>
  <si>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</si>
  <si>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</si>
  <si>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</si>
  <si>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</si>
  <si>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</si>
  <si>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</si>
  <si>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</si>
  <si>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</si>
  <si>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</si>
  <si>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</si>
  <si>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</si>
  <si>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</si>
  <si>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</si>
  <si>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</si>
  <si>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</si>
  <si>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</si>
  <si>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</si>
  <si>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</si>
  <si>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</si>
  <si>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</si>
  <si>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</si>
  <si>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</si>
  <si>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</si>
  <si>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</si>
  <si>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</si>
  <si>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</si>
  <si>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</si>
  <si>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</si>
  <si>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</si>
  <si>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</si>
  <si>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</si>
  <si>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</si>
  <si>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</si>
  <si>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</si>
  <si>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</si>
  <si>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</si>
  <si>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</si>
  <si>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</si>
  <si>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</si>
  <si>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</si>
  <si>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</si>
  <si>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</si>
  <si>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</si>
  <si>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</si>
  <si>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</si>
  <si>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</si>
  <si>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</si>
  <si>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</si>
  <si>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</si>
  <si>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</si>
  <si>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</si>
  <si>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</si>
  <si>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</si>
  <si>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</si>
  <si>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</si>
  <si>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</si>
  <si>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</si>
  <si>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</si>
  <si>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</si>
  <si>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</si>
  <si>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</si>
  <si>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</si>
  <si>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</si>
  <si>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</si>
  <si>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</si>
  <si>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</si>
  <si>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</si>
  <si>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</si>
  <si>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</si>
  <si>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</si>
  <si>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</si>
  <si>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</si>
  <si>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</si>
  <si>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</si>
  <si>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</si>
  <si>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</si>
  <si>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</si>
  <si>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</si>
  <si>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</si>
  <si>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</si>
  <si>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</si>
  <si>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</si>
  <si>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</si>
  <si>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</si>
  <si>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</si>
  <si>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</si>
  <si>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</si>
  <si>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</si>
  <si>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</si>
  <si>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</si>
  <si>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</si>
  <si>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</si>
  <si>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</si>
  <si>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</si>
  <si>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</si>
  <si>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</si>
  <si>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</si>
  <si>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</si>
  <si>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</si>
  <si>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</si>
  <si>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</si>
  <si>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</si>
  <si>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</si>
  <si>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</si>
  <si>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</si>
  <si>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</si>
  <si>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</si>
  <si>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</si>
  <si>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</si>
  <si>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</si>
  <si>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</si>
  <si>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</si>
  <si>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</si>
  <si>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</si>
  <si>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</si>
  <si>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</si>
  <si>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</si>
  <si>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</si>
  <si>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</si>
  <si>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</si>
  <si>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</si>
  <si>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</si>
  <si>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</si>
  <si>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</si>
  <si>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</si>
  <si>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</si>
  <si>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</si>
  <si>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</si>
  <si>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</si>
  <si>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</si>
  <si>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</si>
  <si>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</si>
  <si>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</si>
  <si>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</si>
  <si>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</si>
  <si>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</si>
  <si>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</si>
  <si>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</si>
  <si>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</si>
  <si>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</si>
  <si>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</si>
  <si>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</si>
  <si>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</si>
  <si>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</si>
  <si>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</si>
  <si>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</si>
  <si>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</si>
  <si>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</si>
  <si>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</si>
  <si>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</si>
  <si>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</si>
  <si>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</si>
  <si>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</si>
  <si>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</si>
  <si>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</si>
  <si>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</si>
  <si>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</si>
  <si>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</si>
  <si>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</si>
  <si>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</si>
  <si>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</si>
  <si>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</si>
  <si>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</si>
  <si>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</si>
  <si>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</si>
  <si>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</si>
  <si>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</si>
  <si>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</si>
  <si>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</si>
  <si>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</si>
  <si>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</si>
  <si>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</si>
  <si>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</si>
  <si>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</si>
  <si>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</si>
  <si>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</si>
  <si>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</si>
  <si>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</si>
  <si>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</si>
  <si>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</si>
  <si>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</si>
  <si>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</si>
  <si>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</si>
  <si>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</si>
  <si>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</si>
  <si>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</si>
  <si>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</si>
  <si>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</si>
  <si>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</si>
  <si>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</si>
  <si>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</si>
  <si>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</si>
  <si>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</si>
  <si>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</si>
  <si>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</si>
  <si>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</si>
  <si>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</si>
  <si>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</si>
  <si>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</si>
  <si>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</si>
  <si>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</si>
  <si>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</si>
  <si>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</si>
  <si>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</si>
  <si>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</si>
  <si>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POHZ000020F</t>
  </si>
  <si>
    <t>POHJOLA YK METSA I 2014</t>
  </si>
  <si>
    <t>FI4000081435</t>
  </si>
  <si>
    <t>UPM</t>
  </si>
  <si>
    <t>STORA ENSO</t>
  </si>
  <si>
    <t>METSÄBOARD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</si>
</sst>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36" fillId="39" borderId="12" xfId="0" applyNumberFormat="1" applyFont="1" applyFill="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I21" sqref="I2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13.8554687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19</v>
      </c>
      <c r="B2" s="64" t="s">
        <v>290</v>
      </c>
      <c r="C2" s="64" t="s">
        <v>476</v>
      </c>
      <c r="D2" s="64" t="s">
        <v>1271</v>
      </c>
      <c r="E2" s="65">
        <v>1000</v>
      </c>
      <c r="F2" s="65" t="s">
        <v>34</v>
      </c>
      <c r="G2" s="64" t="s">
        <v>288</v>
      </c>
      <c r="H2" s="3">
        <v>41751</v>
      </c>
      <c r="I2" s="230" t="str">
        <f>IF(C2="-","",VLOOKUP(C2,BondIssuerTable,2,0))</f>
        <v>POH</v>
      </c>
      <c r="J2" s="230" t="str">
        <f>IF(D2="-","",VLOOKUP(D2,BondIssuingAgentsTable,2,0))</f>
        <v>HEL</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8" t="s">
        <v>337</v>
      </c>
      <c r="F6" s="53" t="s">
        <v>287</v>
      </c>
      <c r="G6" s="59" t="s">
        <v>339</v>
      </c>
      <c r="H6" s="54" t="s">
        <v>340</v>
      </c>
      <c r="I6" s="60" t="s">
        <v>313</v>
      </c>
      <c r="J6" s="61"/>
      <c r="K6" s="61" t="s">
        <v>432</v>
      </c>
      <c r="L6" s="62" t="s">
        <v>418</v>
      </c>
      <c r="M6" s="61" t="s">
        <v>432</v>
      </c>
      <c r="N6" s="62" t="s">
        <v>418</v>
      </c>
      <c r="O6" s="61" t="s">
        <v>432</v>
      </c>
      <c r="P6" s="62" t="s">
        <v>418</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55"/>
    </row>
    <row r="7" spans="1:50" x14ac:dyDescent="0.2">
      <c r="A7" s="64" t="s">
        <v>1381</v>
      </c>
      <c r="B7" s="64" t="s">
        <v>1382</v>
      </c>
      <c r="C7" s="64"/>
      <c r="D7" s="64" t="s">
        <v>1383</v>
      </c>
      <c r="E7" s="65">
        <v>38857000</v>
      </c>
      <c r="F7" s="3">
        <v>41738</v>
      </c>
      <c r="G7" s="70">
        <v>44022</v>
      </c>
      <c r="H7" s="70">
        <v>44018</v>
      </c>
      <c r="I7" s="95" t="s">
        <v>1381</v>
      </c>
      <c r="K7" s="104" t="s">
        <v>1384</v>
      </c>
      <c r="L7" s="71">
        <v>33.33</v>
      </c>
      <c r="M7" s="104" t="s">
        <v>1385</v>
      </c>
      <c r="N7" s="71">
        <v>33.33</v>
      </c>
      <c r="O7" s="104" t="s">
        <v>1386</v>
      </c>
      <c r="P7" s="71">
        <v>33.33</v>
      </c>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55"/>
    </row>
    <row r="8" spans="1:50" x14ac:dyDescent="0.2">
      <c r="A8" s="64"/>
      <c r="B8" s="64"/>
      <c r="C8" s="64"/>
      <c r="D8" s="64"/>
      <c r="E8" s="69"/>
      <c r="F8" s="65"/>
      <c r="G8" s="3"/>
      <c r="H8" s="70"/>
      <c r="I8" s="70"/>
      <c r="J8" s="251"/>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251"/>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251"/>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251"/>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251"/>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251"/>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251"/>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251"/>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251"/>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251"/>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251"/>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251"/>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251"/>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251"/>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251"/>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251"/>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251"/>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251"/>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251"/>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251"/>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251"/>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251"/>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251"/>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251"/>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251"/>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251"/>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251"/>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251"/>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251"/>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251"/>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251"/>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251"/>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251"/>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251"/>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251"/>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251"/>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251"/>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251"/>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251"/>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251"/>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251"/>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251"/>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251"/>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251"/>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251"/>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251"/>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251"/>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whole" operator="greaterThan" allowBlank="1" showInputMessage="1" showErrorMessage="1" errorTitle="Trading Lot" error="Please enter a whole number." sqref="E2">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8:E106">
      <formula1>10</formula1>
    </dataValidation>
    <dataValidation type="date" operator="greaterThan" allowBlank="1" showInputMessage="1" showErrorMessage="1" errorTitle="Issue Date" error="Please enter a valid date." sqref="G8:G106 F7">
      <formula1>1</formula1>
    </dataValidation>
    <dataValidation type="date" operator="greaterThanOrEqual" allowBlank="1" showInputMessage="1" showErrorMessage="1" errorTitle="Reimbursement date" error="Please enter a valid date grater than the listing date." sqref="H8:H106 G7">
      <formula1>$H$2</formula1>
    </dataValidation>
    <dataValidation type="whole" operator="greaterThanOrEqual" allowBlank="1" showInputMessage="1" showErrorMessage="1" errorTitle="Amound Issued" error="Please enter a whole number." sqref="F8:F106 E7">
      <formula1>0</formula1>
    </dataValidation>
    <dataValidation type="date" operator="greaterThanOrEqual" allowBlank="1" showInputMessage="1" showErrorMessage="1" errorTitle="Last trading date" error="Please enter a valid future trading date greather then the listing date" sqref="I8:I106 H7">
      <formula1>$H$2</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8:L106 AW7 AX8:AX106 AU7 AV8:AV106 AS7 AT8:AT106 AQ7 AR8:AR106 AO7 AP8:AP106 AM7 AN8:AN106 AK7 AL8:AL106 AI7 AJ8:AJ106 AG7 AH8:AH106 AE7 AF8:AF106 AC7 AD8:AD106 AA7 AB8:AB106 Y7 Z8:Z106 W7 X8:X106 U7 V8:V106 S7 T8:T106 Q7 R8:R106 P7 P8:P106 N7 N8:N106 L7">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19" sqref="B19"/>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8"/>
  <sheetViews>
    <sheetView zoomScale="70" zoomScaleNormal="70" workbookViewId="0">
      <pane xSplit="1" ySplit="1" topLeftCell="V5" activePane="bottomRight" state="frozen"/>
      <selection pane="topRight" activeCell="B1" sqref="B1"/>
      <selection pane="bottomLeft" activeCell="A2" sqref="A2"/>
      <selection pane="bottomRight" activeCell="AA40" sqref="AA4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1337</v>
      </c>
      <c r="Z114" s="229" t="s">
        <v>1338</v>
      </c>
    </row>
    <row r="115" spans="25:26" x14ac:dyDescent="0.25">
      <c r="Y115" s="228" t="s">
        <v>545</v>
      </c>
      <c r="Z115" s="229" t="s">
        <v>589</v>
      </c>
    </row>
    <row r="116" spans="25:26" x14ac:dyDescent="0.25">
      <c r="Y116" s="228" t="s">
        <v>546</v>
      </c>
      <c r="Z116" s="229" t="s">
        <v>547</v>
      </c>
    </row>
    <row r="117" spans="25:26" x14ac:dyDescent="0.25">
      <c r="Y117" s="228" t="s">
        <v>590</v>
      </c>
      <c r="Z117" s="229" t="s">
        <v>548</v>
      </c>
    </row>
    <row r="118" spans="25:26" x14ac:dyDescent="0.25">
      <c r="Y118" s="228" t="s">
        <v>549</v>
      </c>
      <c r="Z118" s="229" t="s">
        <v>550</v>
      </c>
    </row>
    <row r="119" spans="25:26" x14ac:dyDescent="0.25">
      <c r="Y119" s="228" t="s">
        <v>1090</v>
      </c>
      <c r="Z119" s="229" t="s">
        <v>1091</v>
      </c>
    </row>
    <row r="120" spans="25:26" x14ac:dyDescent="0.25">
      <c r="Y120" s="228" t="s">
        <v>551</v>
      </c>
      <c r="Z120" s="229" t="s">
        <v>591</v>
      </c>
    </row>
    <row r="121" spans="25:26" x14ac:dyDescent="0.25">
      <c r="Y121" s="228" t="s">
        <v>1243</v>
      </c>
      <c r="Z121" s="229" t="s">
        <v>1244</v>
      </c>
    </row>
    <row r="122" spans="25:26" x14ac:dyDescent="0.25">
      <c r="Y122" s="228" t="s">
        <v>552</v>
      </c>
      <c r="Z122" s="229" t="s">
        <v>553</v>
      </c>
    </row>
    <row r="123" spans="25:26" x14ac:dyDescent="0.25">
      <c r="Y123" s="228" t="s">
        <v>607</v>
      </c>
      <c r="Z123" s="229" t="s">
        <v>608</v>
      </c>
    </row>
    <row r="124" spans="25:26" x14ac:dyDescent="0.25">
      <c r="Y124" s="228" t="s">
        <v>592</v>
      </c>
      <c r="Z124" s="229" t="s">
        <v>593</v>
      </c>
    </row>
    <row r="125" spans="25:26" x14ac:dyDescent="0.25">
      <c r="Y125" s="228" t="s">
        <v>554</v>
      </c>
      <c r="Z125" s="229" t="s">
        <v>555</v>
      </c>
    </row>
    <row r="126" spans="25:26" x14ac:dyDescent="0.25">
      <c r="Y126" s="228" t="s">
        <v>1245</v>
      </c>
      <c r="Z126" s="229" t="s">
        <v>1246</v>
      </c>
    </row>
    <row r="127" spans="25:26" x14ac:dyDescent="0.25">
      <c r="Y127" s="228" t="s">
        <v>216</v>
      </c>
      <c r="Z127" s="229" t="s">
        <v>26</v>
      </c>
    </row>
    <row r="128" spans="25:26" x14ac:dyDescent="0.25">
      <c r="Y128" s="228" t="s">
        <v>556</v>
      </c>
      <c r="Z128" s="229" t="s">
        <v>557</v>
      </c>
    </row>
    <row r="129" spans="25:26" x14ac:dyDescent="0.25">
      <c r="Y129" s="228" t="s">
        <v>558</v>
      </c>
      <c r="Z129" s="229" t="s">
        <v>594</v>
      </c>
    </row>
    <row r="130" spans="25:26" x14ac:dyDescent="0.25">
      <c r="Y130" s="228" t="s">
        <v>559</v>
      </c>
      <c r="Z130" s="229" t="s">
        <v>595</v>
      </c>
    </row>
    <row r="131" spans="25:26" x14ac:dyDescent="0.25">
      <c r="Y131" s="228" t="s">
        <v>1238</v>
      </c>
      <c r="Z131" s="229" t="s">
        <v>1239</v>
      </c>
    </row>
    <row r="132" spans="25:26" x14ac:dyDescent="0.25">
      <c r="Y132" s="228" t="s">
        <v>560</v>
      </c>
      <c r="Z132" s="229" t="s">
        <v>596</v>
      </c>
    </row>
    <row r="133" spans="25:26" x14ac:dyDescent="0.25">
      <c r="Y133" s="228" t="s">
        <v>461</v>
      </c>
      <c r="Z133" s="229" t="s">
        <v>22</v>
      </c>
    </row>
    <row r="134" spans="25:26" x14ac:dyDescent="0.25">
      <c r="Y134" s="228" t="s">
        <v>561</v>
      </c>
      <c r="Z134" s="229" t="s">
        <v>597</v>
      </c>
    </row>
    <row r="135" spans="25:26" x14ac:dyDescent="0.25">
      <c r="Y135" s="228" t="s">
        <v>562</v>
      </c>
      <c r="Z135" s="229" t="s">
        <v>563</v>
      </c>
    </row>
    <row r="136" spans="25:26" x14ac:dyDescent="0.25">
      <c r="Y136" s="228" t="s">
        <v>225</v>
      </c>
      <c r="Z136" s="229" t="s">
        <v>1252</v>
      </c>
    </row>
    <row r="137" spans="25:26" x14ac:dyDescent="0.25">
      <c r="Y137" s="228" t="s">
        <v>472</v>
      </c>
      <c r="Z137" s="229" t="s">
        <v>319</v>
      </c>
    </row>
    <row r="138" spans="25:26" x14ac:dyDescent="0.25">
      <c r="Y138" s="228" t="s">
        <v>471</v>
      </c>
      <c r="Z138" s="229" t="s">
        <v>276</v>
      </c>
    </row>
    <row r="139" spans="25:26" x14ac:dyDescent="0.25">
      <c r="Y139" s="228" t="s">
        <v>1156</v>
      </c>
      <c r="Z139" s="229" t="s">
        <v>1157</v>
      </c>
    </row>
    <row r="140" spans="25:26" x14ac:dyDescent="0.25">
      <c r="Y140" s="228" t="s">
        <v>1347</v>
      </c>
      <c r="Z140" s="229" t="s">
        <v>1348</v>
      </c>
    </row>
    <row r="141" spans="25:26" x14ac:dyDescent="0.25">
      <c r="Y141" s="228" t="s">
        <v>564</v>
      </c>
      <c r="Z141" s="229" t="s">
        <v>565</v>
      </c>
    </row>
    <row r="142" spans="25:26" x14ac:dyDescent="0.25">
      <c r="Y142" s="228" t="s">
        <v>1194</v>
      </c>
      <c r="Z142" s="229" t="s">
        <v>1193</v>
      </c>
    </row>
    <row r="143" spans="25:26" x14ac:dyDescent="0.25">
      <c r="Y143" s="228" t="s">
        <v>566</v>
      </c>
      <c r="Z143" s="229" t="s">
        <v>567</v>
      </c>
    </row>
    <row r="144" spans="25:26" x14ac:dyDescent="0.25">
      <c r="Y144" s="228" t="s">
        <v>460</v>
      </c>
      <c r="Z144" s="229" t="s">
        <v>312</v>
      </c>
    </row>
    <row r="145" spans="25:26" x14ac:dyDescent="0.25">
      <c r="Y145" s="228" t="s">
        <v>459</v>
      </c>
      <c r="Z145" s="229" t="s">
        <v>27</v>
      </c>
    </row>
    <row r="146" spans="25:26" x14ac:dyDescent="0.25">
      <c r="Y146" s="228" t="s">
        <v>568</v>
      </c>
      <c r="Z146" s="229" t="s">
        <v>569</v>
      </c>
    </row>
    <row r="147" spans="25:26" x14ac:dyDescent="0.25">
      <c r="Y147" s="228" t="s">
        <v>1247</v>
      </c>
      <c r="Z147" s="229" t="s">
        <v>1248</v>
      </c>
    </row>
    <row r="148" spans="25:26" x14ac:dyDescent="0.25">
      <c r="Y148" s="228" t="s">
        <v>1280</v>
      </c>
      <c r="Z148" s="229" t="s">
        <v>1283</v>
      </c>
    </row>
    <row r="149" spans="25:26" x14ac:dyDescent="0.25">
      <c r="Y149" s="228" t="s">
        <v>570</v>
      </c>
      <c r="Z149" s="229" t="s">
        <v>389</v>
      </c>
    </row>
    <row r="150" spans="25:26" x14ac:dyDescent="0.25">
      <c r="Y150" s="228" t="s">
        <v>1295</v>
      </c>
      <c r="Z150" s="229" t="s">
        <v>1296</v>
      </c>
    </row>
    <row r="151" spans="25:26" x14ac:dyDescent="0.25">
      <c r="Y151" s="228" t="s">
        <v>574</v>
      </c>
      <c r="Z151" s="229" t="s">
        <v>390</v>
      </c>
    </row>
    <row r="152" spans="25:26" x14ac:dyDescent="0.25">
      <c r="Y152" s="228" t="s">
        <v>571</v>
      </c>
      <c r="Z152" s="229" t="s">
        <v>598</v>
      </c>
    </row>
    <row r="153" spans="25:26" x14ac:dyDescent="0.25">
      <c r="Y153" s="228" t="s">
        <v>473</v>
      </c>
      <c r="Z153" s="229" t="s">
        <v>308</v>
      </c>
    </row>
    <row r="154" spans="25:26" x14ac:dyDescent="0.25">
      <c r="Y154" s="228" t="s">
        <v>1249</v>
      </c>
      <c r="Z154" s="229" t="s">
        <v>1250</v>
      </c>
    </row>
    <row r="155" spans="25:26" x14ac:dyDescent="0.25">
      <c r="Y155" s="154" t="s">
        <v>572</v>
      </c>
      <c r="Z155" s="155" t="s">
        <v>573</v>
      </c>
    </row>
    <row r="156" spans="25:26" x14ac:dyDescent="0.25">
      <c r="Y156" s="154" t="s">
        <v>1281</v>
      </c>
      <c r="Z156" s="155" t="s">
        <v>1282</v>
      </c>
    </row>
    <row r="157" spans="25:26" x14ac:dyDescent="0.25">
      <c r="Y157" s="154" t="s">
        <v>572</v>
      </c>
      <c r="Z157" s="155" t="s">
        <v>573</v>
      </c>
    </row>
    <row r="158" spans="25:26" x14ac:dyDescent="0.25">
      <c r="Y158" s="154" t="s">
        <v>1281</v>
      </c>
      <c r="Z158"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2014-04-17T08:41:22Z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