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<sst xmlns="http://schemas.openxmlformats.org/spreadsheetml/2006/main" count="2285" uniqueCount="1380">
  <si>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</si>
  <si>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</si>
  <si>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</si>
  <si>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</si>
  <si>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</si>
  <si>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</si>
  <si>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</si>
  <si>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</si>
  <si>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</si>
  <si>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</si>
  <si>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</si>
  <si>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</si>
  <si>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</si>
  <si>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</si>
  <si>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</si>
  <si>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</si>
  <si>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</si>
  <si>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</si>
  <si>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</si>
  <si>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</si>
  <si>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</si>
  <si>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</si>
  <si>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</si>
  <si>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</si>
  <si>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</si>
  <si>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</si>
  <si>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</si>
  <si>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</si>
  <si>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</si>
  <si>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</si>
  <si>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</si>
  <si>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</si>
  <si>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</si>
  <si>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</si>
  <si>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</si>
  <si>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</si>
  <si>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</si>
  <si>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</si>
  <si>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</si>
  <si>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</si>
  <si>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</si>
  <si>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</si>
  <si>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</si>
  <si>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</si>
  <si>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</si>
  <si>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</si>
  <si>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</si>
  <si>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</si>
  <si>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</si>
  <si>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</si>
  <si>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</si>
  <si>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</si>
  <si>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</si>
  <si>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</si>
  <si>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</si>
  <si>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</si>
  <si>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</si>
  <si>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</si>
  <si>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</si>
  <si>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</si>
  <si>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</si>
  <si>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</si>
  <si>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</si>
  <si>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</si>
  <si>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</si>
  <si>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</si>
  <si>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</si>
  <si>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</si>
  <si>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</si>
  <si>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</si>
  <si>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</si>
  <si>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</si>
  <si>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</si>
  <si>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</si>
  <si>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</si>
  <si>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</si>
  <si>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</si>
  <si>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</si>
  <si>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</si>
  <si>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</si>
  <si>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</si>
  <si>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</si>
  <si>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</si>
  <si>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</si>
  <si>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</si>
  <si>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</si>
  <si>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</si>
  <si>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</si>
  <si>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</si>
  <si>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</si>
  <si>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</si>
  <si>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</si>
  <si>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</si>
  <si>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</si>
  <si>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</si>
  <si>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</si>
  <si>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</si>
  <si>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</si>
  <si>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</si>
  <si>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</si>
  <si>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</si>
  <si>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</si>
  <si>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</si>
  <si>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</si>
  <si>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</si>
  <si>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</si>
  <si>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</si>
  <si>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</si>
  <si>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</si>
  <si>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</si>
  <si>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</si>
  <si>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</si>
  <si>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</si>
  <si>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</si>
  <si>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</si>
  <si>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</si>
  <si>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</si>
  <si>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</si>
  <si>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</si>
  <si>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</si>
  <si>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</si>
  <si>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</si>
  <si>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</si>
  <si>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</si>
  <si>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</si>
  <si>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</si>
  <si>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</si>
  <si>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</si>
  <si>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</si>
  <si>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</si>
  <si>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</si>
  <si>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</si>
  <si>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</si>
  <si>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</si>
  <si>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</si>
  <si>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</si>
  <si>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</si>
  <si>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</si>
  <si>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</si>
  <si>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</si>
  <si>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</si>
  <si>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</si>
  <si>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</si>
  <si>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</si>
  <si>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</si>
  <si>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</si>
  <si>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</si>
  <si>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</si>
  <si>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</si>
  <si>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</si>
  <si>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</si>
  <si>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</si>
  <si>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</si>
  <si>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</si>
  <si>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</si>
  <si>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</si>
  <si>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</si>
  <si>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</si>
  <si>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</si>
  <si>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</si>
  <si>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</si>
  <si>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</si>
  <si>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</si>
  <si>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</si>
  <si>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</si>
  <si>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</si>
  <si>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</si>
  <si>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</si>
  <si>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</si>
  <si>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</si>
  <si>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</si>
  <si>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</si>
  <si>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</si>
  <si>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</si>
  <si>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</si>
  <si>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</si>
  <si>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</si>
  <si>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</si>
  <si>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</si>
  <si>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</si>
  <si>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</si>
  <si>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</si>
  <si>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</si>
  <si>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</si>
  <si>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</si>
  <si>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</si>
  <si>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</si>
  <si>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</si>
  <si>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</si>
  <si>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</si>
  <si>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</si>
  <si>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</si>
  <si>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</si>
  <si>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</si>
  <si>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</si>
  <si>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</si>
  <si>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</si>
  <si>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</si>
  <si>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</si>
  <si>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</si>
  <si>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</si>
  <si>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</si>
  <si>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</si>
  <si>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</si>
  <si>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</si>
  <si>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</si>
  <si>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</si>
  <si>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</si>
  <si>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</si>
  <si>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</si>
  <si>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</si>
  <si>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</si>
  <si>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</si>
  <si>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</si>
  <si>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</si>
  <si>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</si>
  <si>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</si>
  <si>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</si>
  <si>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</si>
  <si>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</si>
  <si>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</si>
  <si>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</si>
  <si>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</si>
  <si>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</si>
  <si>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</si>
  <si>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</si>
  <si>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</si>
  <si>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</si>
  <si>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</si>
  <si>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</si>
  <si>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</si>
  <si>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</si>
  <si>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</si>
  <si>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</si>
  <si>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</si>
  <si>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</si>
  <si>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</si>
  <si>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</si>
  <si>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</si>
  <si>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</si>
  <si>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</si>
  <si>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</si>
  <si>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</si>
  <si>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</si>
  <si>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</si>
  <si>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</si>
  <si>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</si>
  <si>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</si>
  <si>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</si>
  <si>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</si>
  <si>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</si>
  <si>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</si>
  <si>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</si>
  <si>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</si>
  <si>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</si>
  <si>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</si>
  <si>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</si>
  <si>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</si>
  <si>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</si>
  <si>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</si>
  <si>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</si>
  <si>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</si>
  <si>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</si>
  <si>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</si>
  <si>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</si>
  <si>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</si>
  <si>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</si>
  <si>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</si>
  <si>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</si>
  <si>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</si>
  <si>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</si>
  <si>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</si>
  <si>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</si>
  <si>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</si>
  <si>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</si>
  <si>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</si>
  <si>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</si>
  <si>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</si>
  <si>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</si>
  <si>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</si>
  <si>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</si>
  <si>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</si>
  <si>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</si>
  <si>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</si>
  <si>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</si>
  <si>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</si>
  <si>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</si>
  <si>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</si>
  <si>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</si>
  <si>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</si>
  <si>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</si>
  <si>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</si>
  <si>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</si>
  <si>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</si>
  <si>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</si>
  <si>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</si>
  <si>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</si>
  <si>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</si>
  <si>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</si>
  <si>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</si>
  <si>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</si>
  <si>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</si>
  <si>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</si>
  <si>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</si>
  <si>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</si>
  <si>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</si>
  <si>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</si>
  <si>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</si>
  <si>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</si>
  <si>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</si>
  <si>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</si>
  <si>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</si>
  <si>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</si>
  <si>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</si>
  <si>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</si>
  <si>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</si>
  <si>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</si>
  <si>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</si>
  <si>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</si>
  <si>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</si>
  <si>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</si>
  <si>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</si>
  <si>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</si>
  <si>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</si>
  <si>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</si>
  <si>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</si>
  <si>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</si>
  <si>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</si>
  <si>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</si>
  <si>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</si>
  <si>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</si>
  <si>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</si>
  <si>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</si>
  <si>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</si>
  <si>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</si>
  <si>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</si>
  <si>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</si>
  <si>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</si>
  <si>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</si>
  <si>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</si>
  <si>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</si>
  <si>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</si>
  <si>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</si>
  <si>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</si>
  <si>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</si>
  <si>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</si>
  <si>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</si>
  <si>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</si>
  <si>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</si>
  <si>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</si>
  <si>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</si>
  <si>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</si>
  <si>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</si>
  <si>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</si>
  <si>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</si>
  <si>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</si>
  <si>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</si>
  <si>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</si>
  <si>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</si>
  <si>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</si>
  <si>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</si>
  <si>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</si>
  <si>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</si>
  <si>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</si>
  <si>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</si>
  <si>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</si>
  <si>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</si>
  <si>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</si>
  <si>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</si>
  <si>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</si>
  <si>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</si>
  <si>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</si>
  <si>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</si>
  <si>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</si>
  <si>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</si>
  <si>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</si>
  <si>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</si>
  <si>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</si>
  <si>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</si>
  <si>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</si>
  <si>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</si>
  <si>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</si>
  <si>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</si>
  <si>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</si>
  <si>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</si>
  <si>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</si>
  <si>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</si>
  <si>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</si>
  <si>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</si>
  <si>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</si>
  <si>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</si>
  <si>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</si>
  <si>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</si>
  <si>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</si>
  <si>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</si>
  <si>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</si>
  <si>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</si>
  <si>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</si>
  <si>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</si>
  <si>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</si>
  <si>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</si>
  <si>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</si>
  <si>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</si>
  <si>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</si>
  <si>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</si>
  <si>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</si>
  <si>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</si>
  <si>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</si>
  <si>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</si>
  <si>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</si>
  <si>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</si>
  <si>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</si>
  <si>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</si>
  <si>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</si>
  <si>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</si>
  <si>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</si>
  <si>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</si>
  <si>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</si>
  <si>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</si>
  <si>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</si>
  <si>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</si>
  <si>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</si>
  <si>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</si>
  <si>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</si>
  <si>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</si>
  <si>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</si>
  <si>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</si>
  <si>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</si>
  <si>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</si>
  <si>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</si>
  <si>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</si>
  <si>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</si>
  <si>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</si>
  <si>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</si>
  <si>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</si>
  <si>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</si>
  <si>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</si>
  <si>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</si>
  <si>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</si>
  <si>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</si>
  <si>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</si>
  <si>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</si>
  <si>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</si>
  <si>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</si>
  <si>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</si>
  <si>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</si>
  <si>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</si>
  <si>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</si>
  <si>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</si>
  <si>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</si>
  <si>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</si>
  <si>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</si>
  <si>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</si>
  <si>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</si>
  <si>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</si>
  <si>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</si>
  <si>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</si>
  <si>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</si>
  <si>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</si>
  <si>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</si>
  <si>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</si>
  <si>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</si>
  <si>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</si>
  <si>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</si>
  <si>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</si>
  <si>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</si>
  <si>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</si>
  <si>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</si>
  <si>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</si>
  <si>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</si>
  <si>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</si>
  <si>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</si>
  <si>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</si>
  <si>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</si>
  <si>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</si>
  <si>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</si>
  <si>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</si>
  <si>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</si>
  <si>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</si>
  <si>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</si>
  <si>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</si>
  <si>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</si>
  <si>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</si>
  <si>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</si>
  <si>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</si>
  <si>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</si>
  <si>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</si>
  <si>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</si>
  <si>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</si>
  <si>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</si>
  <si>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</si>
  <si>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</si>
  <si>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</si>
  <si>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</si>
  <si>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</si>
  <si>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</si>
  <si>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</si>
  <si>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</si>
  <si>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</si>
  <si>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</si>
  <si>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</si>
  <si>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</si>
  <si>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</si>
  <si>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</si>
  <si>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</si>
  <si>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</si>
  <si>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</si>
  <si>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</si>
  <si>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</si>
  <si>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</si>
  <si>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</si>
  <si>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</si>
  <si>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</si>
  <si>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</si>
  <si>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</si>
  <si>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</si>
  <si>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</si>
  <si>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</si>
  <si>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</si>
  <si>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</si>
  <si>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</si>
  <si>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</si>
  <si>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</si>
  <si>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</si>
  <si>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</si>
  <si>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</si>
  <si>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</si>
  <si>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</si>
  <si>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</si>
  <si>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</si>
  <si>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</si>
  <si>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</si>
  <si>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</si>
  <si>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</si>
  <si>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</si>
  <si>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</si>
  <si>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</si>
  <si>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</si>
  <si>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</si>
  <si>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</si>
  <si>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</si>
  <si>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</si>
  <si>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</si>
  <si>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</si>
  <si>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</si>
  <si>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</si>
  <si>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</si>
  <si>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</si>
  <si>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</si>
  <si>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</si>
  <si>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</si>
  <si>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</si>
  <si>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</si>
  <si>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</si>
  <si>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</si>
  <si>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</si>
  <si>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</si>
  <si>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</si>
  <si>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</si>
  <si>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</si>
  <si>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</si>
  <si>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</si>
  <si>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</si>
  <si>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</si>
  <si>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</si>
  <si>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</si>
  <si>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</si>
  <si>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</si>
  <si>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</si>
  <si>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</si>
  <si>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</si>
  <si>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</si>
  <si>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</si>
  <si>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</si>
  <si>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</si>
  <si>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</si>
  <si>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</si>
  <si>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</si>
  <si>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</si>
  <si>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</si>
  <si>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</si>
  <si>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</si>
  <si>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</si>
  <si>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</si>
  <si>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</si>
  <si>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</si>
  <si>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</si>
  <si>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</si>
  <si>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</si>
  <si>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</si>
  <si>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</si>
  <si>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</si>
  <si>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</si>
  <si>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</si>
  <si>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</si>
  <si>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</si>
  <si>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</si>
  <si>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</si>
  <si>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</si>
  <si>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</si>
  <si>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</si>
  <si>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</si>
  <si>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</si>
  <si>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</si>
  <si>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</si>
  <si>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</si>
  <si>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</si>
  <si>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</si>
  <si>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</si>
  <si>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</si>
  <si>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</si>
  <si>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</si>
  <si>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</si>
  <si>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</si>
  <si>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</si>
  <si>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</si>
  <si>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</si>
  <si>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</si>
  <si>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</si>
  <si>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</si>
  <si>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</si>
  <si>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</si>
  <si>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</si>
  <si>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</si>
  <si>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</si>
  <si>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</si>
  <si>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</si>
  <si>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</si>
  <si>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</si>
  <si>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</si>
  <si>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</si>
  <si>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</si>
  <si>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</si>
  <si>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</si>
  <si>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</si>
  <si>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</si>
  <si>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</si>
  <si>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</si>
  <si>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</si>
  <si>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</si>
  <si>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</si>
  <si>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</si>
  <si>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</si>
  <si>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</si>
  <si>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</si>
  <si>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</si>
  <si>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</si>
  <si>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</si>
  <si>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</si>
  <si>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</si>
  <si>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</si>
  <si>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</si>
  <si>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</si>
  <si>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</si>
  <si>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</si>
  <si>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</si>
  <si>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</si>
  <si>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</si>
  <si>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</si>
  <si>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</si>
  <si>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</si>
  <si>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</si>
  <si>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</si>
  <si>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</si>
  <si>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</si>
  <si>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</si>
  <si>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</si>
  <si>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</si>
  <si>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</si>
  <si>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</si>
  <si>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</si>
  <si>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</si>
  <si>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</si>
  <si>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</si>
  <si>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</si>
  <si>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</si>
  <si>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</si>
  <si>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</si>
  <si>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</si>
  <si>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</si>
  <si>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</si>
  <si>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</si>
  <si>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</si>
  <si>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</si>
  <si>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</si>
  <si>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</si>
  <si>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</si>
  <si>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</si>
  <si>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</si>
  <si>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</si>
  <si>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</si>
  <si>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</si>
  <si>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</si>
  <si>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</si>
  <si>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</si>
  <si>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</si>
  <si>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</si>
  <si>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</si>
  <si>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</si>
  <si>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</si>
  <si>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</si>
  <si>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</si>
  <si>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</si>
  <si>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</si>
  <si>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</si>
  <si>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</si>
  <si>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</si>
  <si>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</si>
  <si>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</si>
  <si>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</si>
  <si>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</si>
  <si>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</si>
  <si>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</si>
  <si>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</si>
  <si>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</si>
  <si>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</si>
  <si>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</si>
  <si>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</si>
  <si>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</si>
  <si>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</si>
  <si>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</si>
  <si>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</si>
  <si>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</si>
  <si>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</si>
  <si>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</si>
  <si>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</si>
  <si>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</si>
  <si>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</si>
  <si>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</si>
  <si>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</si>
  <si>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</si>
  <si>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</si>
  <si>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</si>
  <si>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</si>
  <si>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</si>
  <si>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</si>
  <si>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</si>
  <si>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</si>
  <si>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</si>
  <si>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</si>
  <si>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</si>
  <si>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</si>
  <si>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</si>
  <si>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</si>
  <si>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</si>
  <si>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</si>
  <si>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</si>
  <si>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</si>
  <si>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</si>
  <si>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</si>
  <si>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</si>
  <si>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</si>
  <si>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</si>
  <si>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</si>
  <si>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</si>
  <si>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</si>
  <si>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</si>
  <si>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</si>
  <si>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</si>
  <si>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</si>
  <si>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</si>
  <si>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</si>
  <si>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</si>
  <si>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</si>
  <si>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</si>
  <si>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</si>
  <si>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</si>
  <si>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</si>
  <si>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</si>
  <si>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</si>
  <si>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</si>
  <si>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</si>
  <si>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</si>
  <si>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</si>
  <si>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</si>
  <si>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</si>
  <si>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</si>
  <si>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</si>
  <si>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</si>
  <si>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</si>
  <si>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</si>
  <si>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</si>
  <si>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</si>
  <si>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</si>
  <si>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</si>
  <si>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</si>
  <si>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</si>
  <si>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</si>
  <si>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</si>
  <si>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</si>
  <si>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</si>
  <si>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</si>
  <si>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</si>
  <si>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</si>
  <si>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</si>
  <si>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</si>
  <si>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</si>
  <si>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</si>
  <si>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</si>
  <si>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</si>
  <si>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</si>
  <si>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</si>
  <si>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</si>
  <si>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</si>
  <si>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</si>
  <si>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</si>
  <si>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</si>
  <si>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</si>
  <si>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</si>
  <si>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</si>
  <si>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</si>
  <si>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</si>
  <si>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</si>
  <si>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</si>
  <si>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</si>
  <si>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</si>
  <si>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</si>
  <si>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</si>
  <si>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</si>
  <si>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</si>
  <si>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</si>
  <si>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</si>
  <si>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</si>
  <si>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</si>
  <si>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</si>
  <si>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</si>
  <si>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</si>
  <si>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</si>
  <si>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</si>
  <si>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</si>
  <si>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</si>
  <si>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</si>
  <si>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</si>
  <si>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</si>
  <si>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</si>
  <si>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</si>
  <si>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</si>
  <si>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</si>
  <si>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</si>
  <si>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</si>
  <si>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</si>
  <si>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</si>
  <si>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</si>
  <si>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</si>
  <si>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</si>
  <si>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</si>
  <si>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</si>
  <si>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</si>
  <si>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</si>
  <si>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</si>
  <si>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</si>
  <si>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</si>
  <si>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</si>
  <si>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</si>
  <si>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</si>
  <si>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</si>
  <si>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</si>
  <si>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</si>
  <si>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</si>
  <si>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</si>
  <si>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</si>
  <si>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</si>
  <si>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</si>
  <si>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</si>
  <si>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</si>
  <si>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</si>
  <si>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</si>
  <si>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</si>
  <si>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</si>
  <si>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</si>
  <si>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</si>
  <si>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</si>
  <si>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</si>
  <si>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</si>
  <si>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</si>
  <si>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</si>
  <si>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</si>
  <si>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</si>
  <si>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</si>
  <si>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</si>
  <si>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</si>
  <si>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</si>
  <si>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</si>
  <si>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</si>
  <si>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</si>
  <si>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</si>
  <si>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</si>
  <si>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</si>
  <si>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</si>
  <si>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</si>
  <si>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</si>
  <si>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</si>
  <si>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</si>
  <si>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</si>
  <si>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</si>
  <si>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</si>
  <si>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</si>
  <si>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</si>
  <si>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</si>
  <si>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</si>
  <si>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</si>
  <si>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</si>
  <si>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</si>
  <si>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</si>
  <si>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</si>
  <si>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</si>
  <si>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</si>
  <si>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</si>
  <si>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</si>
  <si>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</si>
  <si>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</si>
  <si>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</si>
  <si>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</si>
  <si>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</si>
  <si>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</si>
  <si>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</si>
  <si>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</si>
  <si>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</si>
  <si>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</si>
  <si>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</si>
  <si>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</si>
  <si>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</si>
  <si>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</si>
  <si>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</si>
  <si>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</si>
  <si>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</si>
  <si>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</si>
  <si>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</si>
  <si>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</si>
  <si>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</si>
  <si>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</si>
  <si>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</si>
  <si>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</si>
  <si>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</si>
  <si>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</si>
  <si>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</si>
  <si>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</si>
  <si>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</si>
  <si>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</si>
  <si>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</si>
  <si>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</si>
  <si>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</si>
  <si>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</si>
  <si>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</si>
  <si>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</si>
  <si>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</si>
  <si>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</si>
  <si>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</si>
  <si>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</si>
  <si>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</si>
  <si>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</si>
  <si>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</si>
  <si>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</si>
  <si>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</si>
  <si>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</si>
  <si>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</si>
  <si>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</si>
  <si>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</si>
  <si>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</si>
  <si>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</si>
  <si>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</si>
  <si>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</si>
  <si>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</si>
  <si>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</si>
  <si>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</si>
  <si>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</si>
  <si>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</si>
  <si>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</si>
  <si>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</si>
  <si>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</si>
  <si>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</si>
  <si>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</si>
  <si>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</si>
  <si>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</si>
  <si>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</si>
  <si>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</si>
  <si>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</si>
  <si>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</si>
  <si>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</si>
  <si>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</si>
  <si>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</si>
  <si>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</si>
  <si>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</si>
  <si>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</si>
  <si>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</si>
  <si>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</si>
  <si>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</si>
  <si>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</si>
  <si>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</si>
  <si>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</si>
  <si>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</si>
  <si>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</si>
  <si>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</si>
  <si>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</si>
  <si>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</si>
  <si>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</si>
  <si>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</si>
  <si>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</si>
  <si>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</si>
  <si>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</si>
  <si>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</si>
  <si>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</si>
  <si>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</si>
  <si>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</si>
  <si>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</si>
  <si>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</si>
  <si>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</si>
  <si>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</si>
  <si>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</si>
  <si>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</si>
  <si>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</si>
  <si>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</si>
  <si>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</si>
  <si>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</si>
  <si>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</si>
  <si>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</si>
  <si>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</si>
  <si>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</si>
  <si>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</si>
  <si>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</si>
  <si>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</si>
  <si>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</si>
  <si>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</si>
  <si>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</si>
  <si>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</si>
  <si>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</si>
  <si>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</si>
  <si>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</si>
  <si>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</si>
  <si>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</si>
  <si>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</si>
  <si>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</si>
  <si>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</si>
  <si>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</si>
  <si>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</si>
  <si>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</si>
  <si>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</si>
  <si>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</si>
  <si>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</si>
  <si>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</si>
  <si>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</si>
  <si>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</si>
  <si>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</si>
  <si>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</si>
  <si>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</si>
  <si>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</si>
  <si>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</si>
  <si>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</si>
  <si>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</si>
  <si>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</si>
  <si>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</si>
  <si>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</si>
  <si>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</si>
  <si>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</si>
  <si>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</si>
  <si>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</si>
  <si>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</si>
  <si>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</si>
  <si>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</si>
  <si>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</si>
  <si>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</si>
  <si>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</si>
  <si>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</si>
  <si>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</si>
  <si>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</si>
  <si>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</si>
  <si>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</si>
  <si>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</si>
  <si>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</si>
  <si>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</si>
  <si>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</si>
  <si>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</si>
  <si>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</si>
  <si>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</si>
  <si>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</si>
  <si>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</si>
  <si>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</si>
  <si>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</si>
  <si>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</si>
  <si>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</si>
  <si>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</si>
  <si>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</si>
  <si>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</si>
  <si>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</si>
  <si>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</si>
  <si>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</si>
  <si>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</si>
  <si>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</si>
  <si>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</si>
  <si>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</si>
  <si>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</si>
  <si>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</si>
  <si>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</si>
  <si>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</si>
  <si>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</si>
  <si>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</si>
  <si>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</si>
  <si>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</si>
  <si>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</si>
  <si>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</si>
  <si>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</si>
  <si>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</si>
  <si>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</si>
  <si>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</si>
  <si>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</si>
  <si>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</si>
  <si>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</si>
  <si>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</si>
  <si>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</si>
  <si>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</si>
  <si>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</si>
  <si>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</si>
  <si>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</si>
  <si>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</si>
  <si>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</si>
  <si>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</si>
  <si>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</si>
  <si>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</si>
  <si>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</si>
  <si>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</si>
  <si>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</si>
  <si>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</si>
  <si>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</si>
  <si>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</si>
  <si>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</si>
  <si>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</si>
  <si>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</si>
  <si>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</si>
  <si>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</si>
  <si>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</si>
  <si>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</si>
  <si>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</si>
  <si>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</si>
  <si>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</si>
  <si>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</si>
  <si>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</si>
  <si>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</si>
  <si>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</si>
  <si>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</si>
  <si>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</si>
  <si>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</si>
  <si>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</si>
  <si>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</si>
  <si>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</si>
  <si>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</si>
  <si>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</si>
  <si>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</si>
  <si>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</si>
  <si>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</si>
  <si>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</si>
  <si>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</si>
  <si>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</si>
  <si>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</si>
  <si>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</si>
  <si>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</si>
  <si>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</si>
  <si>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</si>
  <si>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</si>
  <si>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</si>
  <si>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</si>
  <si>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</si>
  <si>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</si>
  <si>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</si>
  <si>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</si>
  <si>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</si>
  <si>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</si>
  <si>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</si>
  <si>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</si>
  <si>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</si>
  <si>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</si>
  <si>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</si>
  <si>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</si>
  <si>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</si>
  <si>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</si>
  <si>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</si>
  <si>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</si>
  <si>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</si>
  <si>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</si>
  <si>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</si>
  <si>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</si>
  <si>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</si>
  <si>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</si>
  <si>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</si>
  <si>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</si>
  <si>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</si>
  <si>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</si>
  <si>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</si>
  <si>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</si>
  <si>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</si>
  <si>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</si>
  <si>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</si>
  <si>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</si>
  <si>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</si>
  <si>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</si>
  <si>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</si>
  <si>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</si>
  <si>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</si>
  <si>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</si>
  <si>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</si>
  <si>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</si>
  <si>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</si>
  <si>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</si>
  <si>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</si>
  <si>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</si>
  <si>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</si>
  <si>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</si>
  <si>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</si>
  <si>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</si>
  <si>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</si>
  <si>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</si>
  <si>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</si>
  <si>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</si>
  <si>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</si>
  <si>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</si>
  <si>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</si>
  <si>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</si>
  <si>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</si>
  <si>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</si>
  <si>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</si>
  <si>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</si>
  <si>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</si>
  <si>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</si>
  <si>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</si>
  <si>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</si>
  <si>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</si>
  <si>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</si>
  <si>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</si>
  <si>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</si>
  <si>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</si>
  <si>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</si>
  <si>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</si>
  <si>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</si>
  <si>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</si>
  <si>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</si>
  <si>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</si>
  <si>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</si>
  <si>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</si>
  <si>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</si>
  <si>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</si>
  <si>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</si>
  <si>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</si>
  <si>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</si>
  <si>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</si>
  <si>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</si>
  <si>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</si>
  <si>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</si>
  <si>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</si>
  <si>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</si>
  <si>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</si>
  <si>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</si>
  <si>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</si>
  <si>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</si>
  <si>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</si>
  <si>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</si>
  <si>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</si>
  <si>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</si>
  <si>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</si>
  <si>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</si>
  <si>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</si>
  <si>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</si>
  <si>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</si>
  <si>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</si>
  <si>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</si>
  <si>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</si>
  <si>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</si>
  <si>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</si>
  <si>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</si>
  <si>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</si>
  <si>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</si>
  <si>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</si>
  <si>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</si>
  <si>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</si>
  <si>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</si>
  <si>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</si>
  <si>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</si>
  <si>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</si>
  <si>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</si>
  <si>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</si>
  <si>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</si>
  <si>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</si>
  <si>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</si>
  <si>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</si>
  <si>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</si>
  <si>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</si>
  <si>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</si>
  <si>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</si>
  <si>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</si>
  <si>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</si>
  <si>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</si>
  <si>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</si>
  <si>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</si>
  <si>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</si>
  <si>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</si>
  <si>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</si>
  <si>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</si>
  <si>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</si>
  <si>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</si>
  <si>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</si>
  <si>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</si>
  <si>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</si>
  <si>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</si>
  <si>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</si>
  <si>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</si>
  <si>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</si>
  <si>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</si>
  <si>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</si>
  <si>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</si>
  <si>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</si>
  <si>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</si>
  <si>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</si>
  <si>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</si>
  <si>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</si>
  <si>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</si>
  <si>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</si>
  <si>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</si>
  <si>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</si>
  <si>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</si>
  <si>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</si>
  <si>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</si>
  <si>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</si>
  <si>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</si>
  <si>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</si>
  <si>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</si>
  <si>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</si>
  <si>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</si>
  <si>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</si>
  <si>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</si>
  <si>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</si>
  <si>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</si>
  <si>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</si>
  <si>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</si>
  <si>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</si>
  <si>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</si>
  <si>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</si>
  <si>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</si>
  <si>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</si>
  <si>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</si>
  <si>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</si>
  <si>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</si>
  <si>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</si>
  <si>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</si>
  <si>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</si>
  <si>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</si>
  <si>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</si>
  <si>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</si>
  <si>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</si>
  <si>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</si>
  <si>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</si>
  <si>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</si>
  <si>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</si>
  <si>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</si>
  <si>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</si>
  <si>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</si>
  <si>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</si>
  <si>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</si>
  <si>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</si>
  <si>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</si>
  <si>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</si>
  <si>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</si>
  <si>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</si>
  <si>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</si>
  <si>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</si>
  <si>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</si>
  <si>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</si>
  <si>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</si>
  <si>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</si>
  <si>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</si>
  <si>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</si>
  <si>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</si>
  <si>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</si>
  <si>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</si>
  <si>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</si>
  <si>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</si>
  <si>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</si>
  <si>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</si>
  <si>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</si>
  <si>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ABEURALP9D SWE</t>
  </si>
  <si>
    <t>SE0005796463</t>
  </si>
  <si>
    <t>EURO STOXX 50</t>
  </si>
  <si>
    <t>ABEURALP9D_SWE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</si>
</sst>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0" sqref="J10"/>
    </sheetView>
  </sheetViews>
  <sheetFormatPr defaultColWidth="9.109375" defaultRowHeight="13.2" x14ac:dyDescent="0.25"/>
  <cols>
    <col min="1" max="1" width="19.664062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9.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216</v>
      </c>
      <c r="D2" s="64" t="s">
        <v>216</v>
      </c>
      <c r="E2" s="65">
        <v>10000</v>
      </c>
      <c r="F2" s="65" t="s">
        <v>35</v>
      </c>
      <c r="G2" s="64" t="s">
        <v>288</v>
      </c>
      <c r="H2" s="3">
        <v>41751</v>
      </c>
      <c r="I2" s="230" t="str">
        <f>IF(C2="-","",VLOOKUP(C2,BondIssuerTable,2,0))</f>
        <v>SWED</v>
      </c>
      <c r="J2" s="230" t="str">
        <f>IF(D2="-","",VLOOKUP(D2,BondIssuingAgentsTable,2,0))</f>
        <v>SWB</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1376</v>
      </c>
      <c r="B7" s="64" t="s">
        <v>216</v>
      </c>
      <c r="C7" s="64"/>
      <c r="D7" s="64" t="s">
        <v>1377</v>
      </c>
      <c r="E7" s="69">
        <v>100</v>
      </c>
      <c r="F7" s="65">
        <v>55700000</v>
      </c>
      <c r="G7" s="3">
        <v>41746</v>
      </c>
      <c r="H7" s="70">
        <v>43579</v>
      </c>
      <c r="I7" s="70">
        <v>43565</v>
      </c>
      <c r="J7" s="95" t="s">
        <v>1379</v>
      </c>
      <c r="K7" s="104" t="s">
        <v>1378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ht="15" x14ac:dyDescent="0.25">
      <c r="S35" s="173" t="s">
        <v>1187</v>
      </c>
      <c r="T35" s="174" t="s">
        <v>1188</v>
      </c>
      <c r="Y35" s="228" t="s">
        <v>1284</v>
      </c>
      <c r="Z35" s="229" t="s">
        <v>1285</v>
      </c>
      <c r="AA35" s="237" t="s">
        <v>1273</v>
      </c>
      <c r="AB35" s="237" t="s">
        <v>1265</v>
      </c>
      <c r="AC35" s="237" t="s">
        <v>1323</v>
      </c>
    </row>
    <row r="36" spans="19:29" ht="15" x14ac:dyDescent="0.25">
      <c r="S36" s="146" t="s">
        <v>460</v>
      </c>
      <c r="T36" s="147" t="s">
        <v>312</v>
      </c>
      <c r="Y36" s="228" t="s">
        <v>1374</v>
      </c>
      <c r="Z36" s="229" t="s">
        <v>1375</v>
      </c>
    </row>
    <row r="37" spans="19:29" ht="15" x14ac:dyDescent="0.25">
      <c r="S37" s="146" t="s">
        <v>459</v>
      </c>
      <c r="T37" s="147" t="s">
        <v>27</v>
      </c>
      <c r="Y37" s="228" t="s">
        <v>510</v>
      </c>
      <c r="Z37" s="229" t="s">
        <v>511</v>
      </c>
    </row>
    <row r="38" spans="19:29" x14ac:dyDescent="0.3">
      <c r="S38" s="146" t="s">
        <v>473</v>
      </c>
      <c r="T38" s="147" t="s">
        <v>308</v>
      </c>
      <c r="Y38" s="228" t="s">
        <v>512</v>
      </c>
      <c r="Z38" s="229" t="s">
        <v>513</v>
      </c>
    </row>
    <row r="39" spans="19:29" ht="15" x14ac:dyDescent="0.25">
      <c r="S39" s="150" t="s">
        <v>372</v>
      </c>
      <c r="T39" s="151"/>
      <c r="Y39" s="228" t="s">
        <v>100</v>
      </c>
      <c r="Z39" s="229" t="s">
        <v>1251</v>
      </c>
    </row>
    <row r="40" spans="19:29" ht="15" x14ac:dyDescent="0.25">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2014-04-17T09:11:34Z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