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<sst xmlns="http://schemas.openxmlformats.org/spreadsheetml/2006/main" count="2299" uniqueCount="1384">
  <si>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</si>
  <si>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</si>
  <si>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</si>
  <si>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</si>
  <si>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</si>
  <si>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</si>
  <si>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</si>
  <si>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</si>
  <si>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</si>
  <si>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</si>
  <si>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</si>
  <si>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</si>
  <si>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</si>
  <si>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</si>
  <si>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</si>
  <si>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</si>
  <si>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</si>
  <si>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</si>
  <si>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</si>
  <si>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</si>
  <si>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</si>
  <si>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</si>
  <si>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</si>
  <si>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</si>
  <si>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</si>
  <si>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</si>
  <si>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</si>
  <si>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</si>
  <si>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</si>
  <si>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</si>
  <si>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</si>
  <si>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</si>
  <si>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</si>
  <si>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</si>
  <si>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</si>
  <si>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</si>
  <si>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</si>
  <si>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</si>
  <si>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</si>
  <si>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</si>
  <si>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</si>
  <si>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</si>
  <si>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</si>
  <si>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</si>
  <si>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</si>
  <si>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</si>
  <si>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</si>
  <si>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</si>
  <si>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</si>
  <si>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</si>
  <si>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</si>
  <si>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</si>
  <si>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</si>
  <si>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</si>
  <si>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</si>
  <si>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</si>
  <si>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</si>
  <si>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</si>
  <si>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</si>
  <si>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</si>
  <si>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</si>
  <si>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</si>
  <si>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</si>
  <si>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</si>
  <si>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</si>
  <si>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</si>
  <si>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</si>
  <si>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</si>
  <si>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</si>
  <si>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</si>
  <si>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</si>
  <si>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</si>
  <si>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</si>
  <si>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</si>
  <si>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</si>
  <si>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</si>
  <si>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</si>
  <si>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</si>
  <si>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</si>
  <si>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</si>
  <si>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</si>
  <si>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</si>
  <si>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</si>
  <si>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</si>
  <si>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</si>
  <si>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</si>
  <si>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</si>
  <si>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</si>
  <si>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</si>
  <si>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</si>
  <si>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</si>
  <si>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</si>
  <si>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</si>
  <si>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</si>
  <si>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</si>
  <si>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</si>
  <si>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</si>
  <si>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</si>
  <si>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</si>
  <si>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</si>
  <si>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</si>
  <si>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</si>
  <si>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</si>
  <si>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</si>
  <si>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</si>
  <si>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</si>
  <si>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</si>
  <si>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</si>
  <si>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</si>
  <si>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</si>
  <si>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</si>
  <si>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</si>
  <si>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</si>
  <si>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</si>
  <si>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</si>
  <si>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</si>
  <si>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</si>
  <si>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</si>
  <si>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</si>
  <si>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</si>
  <si>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</si>
  <si>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</si>
  <si>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</si>
  <si>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</si>
  <si>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</si>
  <si>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</si>
  <si>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</si>
  <si>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</si>
  <si>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</si>
  <si>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</si>
  <si>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</si>
  <si>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</si>
  <si>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</si>
  <si>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</si>
  <si>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</si>
  <si>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</si>
  <si>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</si>
  <si>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</si>
  <si>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</si>
  <si>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</si>
  <si>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</si>
  <si>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</si>
  <si>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</si>
  <si>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</si>
  <si>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</si>
  <si>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</si>
  <si>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</si>
  <si>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</si>
  <si>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</si>
  <si>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</si>
  <si>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</si>
  <si>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</si>
  <si>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</si>
  <si>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</si>
  <si>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</si>
  <si>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</si>
  <si>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</si>
  <si>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</si>
  <si>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</si>
  <si>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</si>
  <si>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</si>
  <si>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</si>
  <si>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</si>
  <si>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</si>
  <si>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</si>
  <si>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</si>
  <si>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</si>
  <si>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</si>
  <si>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</si>
  <si>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</si>
  <si>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</si>
  <si>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</si>
  <si>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</si>
  <si>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</si>
  <si>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</si>
  <si>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</si>
  <si>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</si>
  <si>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</si>
  <si>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</si>
  <si>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</si>
  <si>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</si>
  <si>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</si>
  <si>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</si>
  <si>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</si>
  <si>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</si>
  <si>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</si>
  <si>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</si>
  <si>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</si>
  <si>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</si>
  <si>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</si>
  <si>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</si>
  <si>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</si>
  <si>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</si>
  <si>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</si>
  <si>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</si>
  <si>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</si>
  <si>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</si>
  <si>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</si>
  <si>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</si>
  <si>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</si>
  <si>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</si>
  <si>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</si>
  <si>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</si>
  <si>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</si>
  <si>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</si>
  <si>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</si>
  <si>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</si>
  <si>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</si>
  <si>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</si>
  <si>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</si>
  <si>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</si>
  <si>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</si>
  <si>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</si>
  <si>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</si>
  <si>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</si>
  <si>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</si>
  <si>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</si>
  <si>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</si>
  <si>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</si>
  <si>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</si>
  <si>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</si>
  <si>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</si>
  <si>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</si>
  <si>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</si>
  <si>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</si>
  <si>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</si>
  <si>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</si>
  <si>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</si>
  <si>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</si>
  <si>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</si>
  <si>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</si>
  <si>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</si>
  <si>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</si>
  <si>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</si>
  <si>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</si>
  <si>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</si>
  <si>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</si>
  <si>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</si>
  <si>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</si>
  <si>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</si>
  <si>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</si>
  <si>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</si>
  <si>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</si>
  <si>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</si>
  <si>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</si>
  <si>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</si>
  <si>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</si>
  <si>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</si>
  <si>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</si>
  <si>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</si>
  <si>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</si>
  <si>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</si>
  <si>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</si>
  <si>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</si>
  <si>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</si>
  <si>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</si>
  <si>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</si>
  <si>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</si>
  <si>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</si>
  <si>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</si>
  <si>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</si>
  <si>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</si>
  <si>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</si>
  <si>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</si>
  <si>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</si>
  <si>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</si>
  <si>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</si>
  <si>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</si>
  <si>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</si>
  <si>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</si>
  <si>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</si>
  <si>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</si>
  <si>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</si>
  <si>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</si>
  <si>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</si>
  <si>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</si>
  <si>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</si>
  <si>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</si>
  <si>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</si>
  <si>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</si>
  <si>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</si>
  <si>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</si>
  <si>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</si>
  <si>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</si>
  <si>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</si>
  <si>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</si>
  <si>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</si>
  <si>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</si>
  <si>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</si>
  <si>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</si>
  <si>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</si>
  <si>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</si>
  <si>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</si>
  <si>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</si>
  <si>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</si>
  <si>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</si>
  <si>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</si>
  <si>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</si>
  <si>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</si>
  <si>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</si>
  <si>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</si>
  <si>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</si>
  <si>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</si>
  <si>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</si>
  <si>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</si>
  <si>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</si>
  <si>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</si>
  <si>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</si>
  <si>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</si>
  <si>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</si>
  <si>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</si>
  <si>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</si>
  <si>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</si>
  <si>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</si>
  <si>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</si>
  <si>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</si>
  <si>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</si>
  <si>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</si>
  <si>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</si>
  <si>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</si>
  <si>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</si>
  <si>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</si>
  <si>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</si>
  <si>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</si>
  <si>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</si>
  <si>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</si>
  <si>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</si>
  <si>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</si>
  <si>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</si>
  <si>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</si>
  <si>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</si>
  <si>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</si>
  <si>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</si>
  <si>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</si>
  <si>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</si>
  <si>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</si>
  <si>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</si>
  <si>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</si>
  <si>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</si>
  <si>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</si>
  <si>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</si>
  <si>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</si>
  <si>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</si>
  <si>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</si>
  <si>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</si>
  <si>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</si>
  <si>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</si>
  <si>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</si>
  <si>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</si>
  <si>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</si>
  <si>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</si>
  <si>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</si>
  <si>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</si>
  <si>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</si>
  <si>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</si>
  <si>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</si>
  <si>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</si>
  <si>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</si>
  <si>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</si>
  <si>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</si>
  <si>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</si>
  <si>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</si>
  <si>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</si>
  <si>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</si>
  <si>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</si>
  <si>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</si>
  <si>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</si>
  <si>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</si>
  <si>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</si>
  <si>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</si>
  <si>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</si>
  <si>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</si>
  <si>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</si>
  <si>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</si>
  <si>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</si>
  <si>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</si>
  <si>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</si>
  <si>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</si>
  <si>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</si>
  <si>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</si>
  <si>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</si>
  <si>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</si>
  <si>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</si>
  <si>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</si>
  <si>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</si>
  <si>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</si>
  <si>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</si>
  <si>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</si>
  <si>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</si>
  <si>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</si>
  <si>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</si>
  <si>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</si>
  <si>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</si>
  <si>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</si>
  <si>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</si>
  <si>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</si>
  <si>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</si>
  <si>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</si>
  <si>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</si>
  <si>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</si>
  <si>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</si>
  <si>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</si>
  <si>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</si>
  <si>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</si>
  <si>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</si>
  <si>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</si>
  <si>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</si>
  <si>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</si>
  <si>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</si>
  <si>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</si>
  <si>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</si>
  <si>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</si>
  <si>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</si>
  <si>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</si>
  <si>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</si>
  <si>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</si>
  <si>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</si>
  <si>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</si>
  <si>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</si>
  <si>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</si>
  <si>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</si>
  <si>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</si>
  <si>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</si>
  <si>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</si>
  <si>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</si>
  <si>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</si>
  <si>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</si>
  <si>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</si>
  <si>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</si>
  <si>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</si>
  <si>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</si>
  <si>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</si>
  <si>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</si>
  <si>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</si>
  <si>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</si>
  <si>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</si>
  <si>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</si>
  <si>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</si>
  <si>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</si>
  <si>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</si>
  <si>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</si>
  <si>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</si>
  <si>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</si>
  <si>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</si>
  <si>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</si>
  <si>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</si>
  <si>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</si>
  <si>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</si>
  <si>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</si>
  <si>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</si>
  <si>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</si>
  <si>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</si>
  <si>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</si>
  <si>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</si>
  <si>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</si>
  <si>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</si>
  <si>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</si>
  <si>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</si>
  <si>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</si>
  <si>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</si>
  <si>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</si>
  <si>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</si>
  <si>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</si>
  <si>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</si>
  <si>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</si>
  <si>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</si>
  <si>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</si>
  <si>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</si>
  <si>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</si>
  <si>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</si>
  <si>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</si>
  <si>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</si>
  <si>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</si>
  <si>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</si>
  <si>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</si>
  <si>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</si>
  <si>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</si>
  <si>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</si>
  <si>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</si>
  <si>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</si>
  <si>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</si>
  <si>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</si>
  <si>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</si>
  <si>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</si>
  <si>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</si>
  <si>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</si>
  <si>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</si>
  <si>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</si>
  <si>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</si>
  <si>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</si>
  <si>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</si>
  <si>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</si>
  <si>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</si>
  <si>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</si>
  <si>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</si>
  <si>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</si>
  <si>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</si>
  <si>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</si>
  <si>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</si>
  <si>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</si>
  <si>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</si>
  <si>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</si>
  <si>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</si>
  <si>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</si>
  <si>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</si>
  <si>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</si>
  <si>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</si>
  <si>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</si>
  <si>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</si>
  <si>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</si>
  <si>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</si>
  <si>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</si>
  <si>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</si>
  <si>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</si>
  <si>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</si>
  <si>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</si>
  <si>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</si>
  <si>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</si>
  <si>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</si>
  <si>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</si>
  <si>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</si>
  <si>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</si>
  <si>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</si>
  <si>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</si>
  <si>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</si>
  <si>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</si>
  <si>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</si>
  <si>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</si>
  <si>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</si>
  <si>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</si>
  <si>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</si>
  <si>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</si>
  <si>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</si>
  <si>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</si>
  <si>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</si>
  <si>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</si>
  <si>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</si>
  <si>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</si>
  <si>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</si>
  <si>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</si>
  <si>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</si>
  <si>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</si>
  <si>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</si>
  <si>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</si>
  <si>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</si>
  <si>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</si>
  <si>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</si>
  <si>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</si>
  <si>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</si>
  <si>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</si>
  <si>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</si>
  <si>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</si>
  <si>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</si>
  <si>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</si>
  <si>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</si>
  <si>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</si>
  <si>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</si>
  <si>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</si>
  <si>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</si>
  <si>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</si>
  <si>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</si>
  <si>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</si>
  <si>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</si>
  <si>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</si>
  <si>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</si>
  <si>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</si>
  <si>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</si>
  <si>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</si>
  <si>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</si>
  <si>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</si>
  <si>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</si>
  <si>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</si>
  <si>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</si>
  <si>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</si>
  <si>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</si>
  <si>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</si>
  <si>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</si>
  <si>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</si>
  <si>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</si>
  <si>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</si>
  <si>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</si>
  <si>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</si>
  <si>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</si>
  <si>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</si>
  <si>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</si>
  <si>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</si>
  <si>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</si>
  <si>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</si>
  <si>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</si>
  <si>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</si>
  <si>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</si>
  <si>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</si>
  <si>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</si>
  <si>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</si>
  <si>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</si>
  <si>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</si>
  <si>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</si>
  <si>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</si>
  <si>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</si>
  <si>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</si>
  <si>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</si>
  <si>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</si>
  <si>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</si>
  <si>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</si>
  <si>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</si>
  <si>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</si>
  <si>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</si>
  <si>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</si>
  <si>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</si>
  <si>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</si>
  <si>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</si>
  <si>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</si>
  <si>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</si>
  <si>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</si>
  <si>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</si>
  <si>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</si>
  <si>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</si>
  <si>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</si>
  <si>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</si>
  <si>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</si>
  <si>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</si>
  <si>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</si>
  <si>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</si>
  <si>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</si>
  <si>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</si>
  <si>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</si>
  <si>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</si>
  <si>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</si>
  <si>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</si>
  <si>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</si>
  <si>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</si>
  <si>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</si>
  <si>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</si>
  <si>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</si>
  <si>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</si>
  <si>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</si>
  <si>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</si>
  <si>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</si>
  <si>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</si>
  <si>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</si>
  <si>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</si>
  <si>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</si>
  <si>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</si>
  <si>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</si>
  <si>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</si>
  <si>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</si>
  <si>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</si>
  <si>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</si>
  <si>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</si>
  <si>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</si>
  <si>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</si>
  <si>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</si>
  <si>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</si>
  <si>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</si>
  <si>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</si>
  <si>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</si>
  <si>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</si>
  <si>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</si>
  <si>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</si>
  <si>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</si>
  <si>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</si>
  <si>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</si>
  <si>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</si>
  <si>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</si>
  <si>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</si>
  <si>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</si>
  <si>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</si>
  <si>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</si>
  <si>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</si>
  <si>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</si>
  <si>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</si>
  <si>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</si>
  <si>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</si>
  <si>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</si>
  <si>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</si>
  <si>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</si>
  <si>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</si>
  <si>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</si>
  <si>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</si>
  <si>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</si>
  <si>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</si>
  <si>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</si>
  <si>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</si>
  <si>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</si>
  <si>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</si>
  <si>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</si>
  <si>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</si>
  <si>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</si>
  <si>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</si>
  <si>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</si>
  <si>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</si>
  <si>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</si>
  <si>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</si>
  <si>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</si>
  <si>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</si>
  <si>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</si>
  <si>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</si>
  <si>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</si>
  <si>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</si>
  <si>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</si>
  <si>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</si>
  <si>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</si>
  <si>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</si>
  <si>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</si>
  <si>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</si>
  <si>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</si>
  <si>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</si>
  <si>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</si>
  <si>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</si>
  <si>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</si>
  <si>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</si>
  <si>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</si>
  <si>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</si>
  <si>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</si>
  <si>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</si>
  <si>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</si>
  <si>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</si>
  <si>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</si>
  <si>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</si>
  <si>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</si>
  <si>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</si>
  <si>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</si>
  <si>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</si>
  <si>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</si>
  <si>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</si>
  <si>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</si>
  <si>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</si>
  <si>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</si>
  <si>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</si>
  <si>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</si>
  <si>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</si>
  <si>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</si>
  <si>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</si>
  <si>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</si>
  <si>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</si>
  <si>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</si>
  <si>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</si>
  <si>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</si>
  <si>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</si>
  <si>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</si>
  <si>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</si>
  <si>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</si>
  <si>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</si>
  <si>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</si>
  <si>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</si>
  <si>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</si>
  <si>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</si>
  <si>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</si>
  <si>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</si>
  <si>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</si>
  <si>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</si>
  <si>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</si>
  <si>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</si>
  <si>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</si>
  <si>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</si>
  <si>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</si>
  <si>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</si>
  <si>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</si>
  <si>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</si>
  <si>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</si>
  <si>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</si>
  <si>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</si>
  <si>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</si>
  <si>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</si>
  <si>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</si>
  <si>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</si>
  <si>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</si>
  <si>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</si>
  <si>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</si>
  <si>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</si>
  <si>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</si>
  <si>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</si>
  <si>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</si>
  <si>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</si>
  <si>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</si>
  <si>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</si>
  <si>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</si>
  <si>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</si>
  <si>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</si>
  <si>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</si>
  <si>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</si>
  <si>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</si>
  <si>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</si>
  <si>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</si>
  <si>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</si>
  <si>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</si>
  <si>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</si>
  <si>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</si>
  <si>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</si>
  <si>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</si>
  <si>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</si>
  <si>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</si>
  <si>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</si>
  <si>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</si>
  <si>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</si>
  <si>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</si>
  <si>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</si>
  <si>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</si>
  <si>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</si>
  <si>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</si>
  <si>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</si>
  <si>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</si>
  <si>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</si>
  <si>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</si>
  <si>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</si>
  <si>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</si>
  <si>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</si>
  <si>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</si>
  <si>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</si>
  <si>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</si>
  <si>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</si>
  <si>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</si>
  <si>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</si>
  <si>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</si>
  <si>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</si>
  <si>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</si>
  <si>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</si>
  <si>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</si>
  <si>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</si>
  <si>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</si>
  <si>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</si>
  <si>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</si>
  <si>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</si>
  <si>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</si>
  <si>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</si>
  <si>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</si>
  <si>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</si>
  <si>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</si>
  <si>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</si>
  <si>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</si>
  <si>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</si>
  <si>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</si>
  <si>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</si>
  <si>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</si>
  <si>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</si>
  <si>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</si>
  <si>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</si>
  <si>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</si>
  <si>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</si>
  <si>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</si>
  <si>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</si>
  <si>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</si>
  <si>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</si>
  <si>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</si>
  <si>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</si>
  <si>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</si>
  <si>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</si>
  <si>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</si>
  <si>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</si>
  <si>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</si>
  <si>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</si>
  <si>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</si>
  <si>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</si>
  <si>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</si>
  <si>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</si>
  <si>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</si>
  <si>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</si>
  <si>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</si>
  <si>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</si>
  <si>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</si>
  <si>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</si>
  <si>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</si>
  <si>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</si>
  <si>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</si>
  <si>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</si>
  <si>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</si>
  <si>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</si>
  <si>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</si>
  <si>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</si>
  <si>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</si>
  <si>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</si>
  <si>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</si>
  <si>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</si>
  <si>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</si>
  <si>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</si>
  <si>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</si>
  <si>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</si>
  <si>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</si>
  <si>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</si>
  <si>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</si>
  <si>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</si>
  <si>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</si>
  <si>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</si>
  <si>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</si>
  <si>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</si>
  <si>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</si>
  <si>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</si>
  <si>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</si>
  <si>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</si>
  <si>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</si>
  <si>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</si>
  <si>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</si>
  <si>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</si>
  <si>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</si>
  <si>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</si>
  <si>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</si>
  <si>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</si>
  <si>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</si>
  <si>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</si>
  <si>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</si>
  <si>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</si>
  <si>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</si>
  <si>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</si>
  <si>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</si>
  <si>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</si>
  <si>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</si>
  <si>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</si>
  <si>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</si>
  <si>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</si>
  <si>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</si>
  <si>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</si>
  <si>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</si>
  <si>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</si>
  <si>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</si>
  <si>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</si>
  <si>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</si>
  <si>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</si>
  <si>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</si>
  <si>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</si>
  <si>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</si>
  <si>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</si>
  <si>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</si>
  <si>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</si>
  <si>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</si>
  <si>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</si>
  <si>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</si>
  <si>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</si>
  <si>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</si>
  <si>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</si>
  <si>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</si>
  <si>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</si>
  <si>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</si>
  <si>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</si>
  <si>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</si>
  <si>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</si>
  <si>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</si>
  <si>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</si>
  <si>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</si>
  <si>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</si>
  <si>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</si>
  <si>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</si>
  <si>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</si>
  <si>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</si>
  <si>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</si>
  <si>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</si>
  <si>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</si>
  <si>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</si>
  <si>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</si>
  <si>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</si>
  <si>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</si>
  <si>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</si>
  <si>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</si>
  <si>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</si>
  <si>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</si>
  <si>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</si>
  <si>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</si>
  <si>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</si>
  <si>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</si>
  <si>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</si>
  <si>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</si>
  <si>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</si>
  <si>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</si>
  <si>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</si>
  <si>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</si>
  <si>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</si>
  <si>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</si>
  <si>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</si>
  <si>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</si>
  <si>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</si>
  <si>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</si>
  <si>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</si>
  <si>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</si>
  <si>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</si>
  <si>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</si>
  <si>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</si>
  <si>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</si>
  <si>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</si>
  <si>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</si>
  <si>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</si>
  <si>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</si>
  <si>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</si>
  <si>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</si>
  <si>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</si>
  <si>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</si>
  <si>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</si>
  <si>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</si>
  <si>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</si>
  <si>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</si>
  <si>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</si>
  <si>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</si>
  <si>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</si>
  <si>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</si>
  <si>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</si>
  <si>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</si>
  <si>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</si>
  <si>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</si>
  <si>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</si>
  <si>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</si>
  <si>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</si>
  <si>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</si>
  <si>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</si>
  <si>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</si>
  <si>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</si>
  <si>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</si>
  <si>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</si>
  <si>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</si>
  <si>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</si>
  <si>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</si>
  <si>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</si>
  <si>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</si>
  <si>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</si>
  <si>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</si>
  <si>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</si>
  <si>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</si>
  <si>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</si>
  <si>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</si>
  <si>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</si>
  <si>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</si>
  <si>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</si>
  <si>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</si>
  <si>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</si>
  <si>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</si>
  <si>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</si>
  <si>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</si>
  <si>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</si>
  <si>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</si>
  <si>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</si>
  <si>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</si>
  <si>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</si>
  <si>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</si>
  <si>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</si>
  <si>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</si>
  <si>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</si>
  <si>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</si>
  <si>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</si>
  <si>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</si>
  <si>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</si>
  <si>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</si>
  <si>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</si>
  <si>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</si>
  <si>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</si>
  <si>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</si>
  <si>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</si>
  <si>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</si>
  <si>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</si>
  <si>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</si>
  <si>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</si>
  <si>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</si>
  <si>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</si>
  <si>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</si>
  <si>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</si>
  <si>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</si>
  <si>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</si>
  <si>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</si>
  <si>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</si>
  <si>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</si>
  <si>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</si>
  <si>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</si>
  <si>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</si>
  <si>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</si>
  <si>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</si>
  <si>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</si>
  <si>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</si>
  <si>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</si>
  <si>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</si>
  <si>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</si>
  <si>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</si>
  <si>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</si>
  <si>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</si>
  <si>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</si>
  <si>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</si>
  <si>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</si>
  <si>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</si>
  <si>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</si>
  <si>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</si>
  <si>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</si>
  <si>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</si>
  <si>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</si>
  <si>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</si>
  <si>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</si>
  <si>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</si>
  <si>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</si>
  <si>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</si>
  <si>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</si>
  <si>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</si>
  <si>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</si>
  <si>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</si>
  <si>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</si>
  <si>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</si>
  <si>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</si>
  <si>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</si>
  <si>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</si>
  <si>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</si>
  <si>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</si>
  <si>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</si>
  <si>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</si>
  <si>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</si>
  <si>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</si>
  <si>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</si>
  <si>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</si>
  <si>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</si>
  <si>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</si>
  <si>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</si>
  <si>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</si>
  <si>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</si>
  <si>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</si>
  <si>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</si>
  <si>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</si>
  <si>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</si>
  <si>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</si>
  <si>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</si>
  <si>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</si>
  <si>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</si>
  <si>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</si>
  <si>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</si>
  <si>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</si>
  <si>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</si>
  <si>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</si>
  <si>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</si>
  <si>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</si>
  <si>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</si>
  <si>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</si>
  <si>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</si>
  <si>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</si>
  <si>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</si>
  <si>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</si>
  <si>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</si>
  <si>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</si>
  <si>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</si>
  <si>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</si>
  <si>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</si>
  <si>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</si>
  <si>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</si>
  <si>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</si>
  <si>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</si>
  <si>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</si>
  <si>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</si>
  <si>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</si>
  <si>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</si>
  <si>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</si>
  <si>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</si>
  <si>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</si>
  <si>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</si>
  <si>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</si>
  <si>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</si>
  <si>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</si>
  <si>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</si>
  <si>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</si>
  <si>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</si>
  <si>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</si>
  <si>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</si>
  <si>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</si>
  <si>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</si>
  <si>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</si>
  <si>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</si>
  <si>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</si>
  <si>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</si>
  <si>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</si>
  <si>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</si>
  <si>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</si>
  <si>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</si>
  <si>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</si>
  <si>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</si>
  <si>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</si>
  <si>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</si>
  <si>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</si>
  <si>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</si>
  <si>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</si>
  <si>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</si>
  <si>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</si>
  <si>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</si>
  <si>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</si>
  <si>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</si>
  <si>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</si>
  <si>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</si>
  <si>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</si>
  <si>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</si>
  <si>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</si>
  <si>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</si>
  <si>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</si>
  <si>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</si>
  <si>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</si>
  <si>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</si>
  <si>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</si>
  <si>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</si>
  <si>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</si>
  <si>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</si>
  <si>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</si>
  <si>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</si>
  <si>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</si>
  <si>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</si>
  <si>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</si>
  <si>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</si>
  <si>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</si>
  <si>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</si>
  <si>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</si>
  <si>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</si>
  <si>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</si>
  <si>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</si>
  <si>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</si>
  <si>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</si>
  <si>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</si>
  <si>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</si>
  <si>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</si>
  <si>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</si>
  <si>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</si>
  <si>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</si>
  <si>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</si>
  <si>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</si>
  <si>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</si>
  <si>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</si>
  <si>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</si>
  <si>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</si>
  <si>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</si>
  <si>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</si>
  <si>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</si>
  <si>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</si>
  <si>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</si>
  <si>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</si>
  <si>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</si>
  <si>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</si>
  <si>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</si>
  <si>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</si>
  <si>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</si>
  <si>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</si>
  <si>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</si>
  <si>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</si>
  <si>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</si>
  <si>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</si>
  <si>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</si>
  <si>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</si>
  <si>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</si>
  <si>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</si>
  <si>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</si>
  <si>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</si>
  <si>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</si>
  <si>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</si>
  <si>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</si>
  <si>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</si>
  <si>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</si>
  <si>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</si>
  <si>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</si>
  <si>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</si>
  <si>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</si>
  <si>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</si>
  <si>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</si>
  <si>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</si>
  <si>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</si>
  <si>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</si>
  <si>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</si>
  <si>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</si>
  <si>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</si>
  <si>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</si>
  <si>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</si>
  <si>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</si>
  <si>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</si>
  <si>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</si>
  <si>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</si>
  <si>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</si>
  <si>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</si>
  <si>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</si>
  <si>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</si>
  <si>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</si>
  <si>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</si>
  <si>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</si>
  <si>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</si>
  <si>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</si>
  <si>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</si>
  <si>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</si>
  <si>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</si>
  <si>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</si>
  <si>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</si>
  <si>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</si>
  <si>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</si>
  <si>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</si>
  <si>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</si>
  <si>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</si>
  <si>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</si>
  <si>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</si>
  <si>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</si>
  <si>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</si>
  <si>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</si>
  <si>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</si>
  <si>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</si>
  <si>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</si>
  <si>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</si>
  <si>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</si>
  <si>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</si>
  <si>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</si>
  <si>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</si>
  <si>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</si>
  <si>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</si>
  <si>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</si>
  <si>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</si>
  <si>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</si>
  <si>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</si>
  <si>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</si>
  <si>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</si>
  <si>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</si>
  <si>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</si>
  <si>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</si>
  <si>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</si>
  <si>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</si>
  <si>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</si>
  <si>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</si>
  <si>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</si>
  <si>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</si>
  <si>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</si>
  <si>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</si>
  <si>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</si>
  <si>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</si>
  <si>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</si>
  <si>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</si>
  <si>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</si>
  <si>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</si>
  <si>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</si>
  <si>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</si>
  <si>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</si>
  <si>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</si>
  <si>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</si>
  <si>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</si>
  <si>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</si>
  <si>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</si>
  <si>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</si>
  <si>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</si>
  <si>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</si>
  <si>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</si>
  <si>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</si>
  <si>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</si>
  <si>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</si>
  <si>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</si>
  <si>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</si>
  <si>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</si>
  <si>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</si>
  <si>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</si>
  <si>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</si>
  <si>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</si>
  <si>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</si>
  <si>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</si>
  <si>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</si>
  <si>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</si>
  <si>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</si>
  <si>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</si>
  <si>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</si>
  <si>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</si>
  <si>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</si>
  <si>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</si>
  <si>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</si>
  <si>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</si>
  <si>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</si>
  <si>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</si>
  <si>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</si>
  <si>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</si>
  <si>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</si>
  <si>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</si>
  <si>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</si>
  <si>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</si>
  <si>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</si>
  <si>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</si>
  <si>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</si>
  <si>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</si>
  <si>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</si>
  <si>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</si>
  <si>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</si>
  <si>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</si>
  <si>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</si>
  <si>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</si>
  <si>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</si>
  <si>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</si>
  <si>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</si>
  <si>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</si>
  <si>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</si>
  <si>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</si>
  <si>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</si>
  <si>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</si>
  <si>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</si>
  <si>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FI4000094735</t>
  </si>
  <si>
    <t>Vantaan kaupunki</t>
  </si>
  <si>
    <t>VANTAA07052018</t>
  </si>
  <si>
    <t>VANTAA06052019</t>
  </si>
  <si>
    <t>FI4000094727</t>
  </si>
  <si>
    <t>City of Vantaa Notes 1 2014</t>
  </si>
  <si>
    <t>City of Vantaa Notes 2 2014</t>
  </si>
  <si>
    <t>COV</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</si>
</sst>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0.0000"/>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169" fontId="36"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G28" sqref="G28"/>
    </sheetView>
  </sheetViews>
  <sheetFormatPr defaultColWidth="9.140625" defaultRowHeight="12.75" x14ac:dyDescent="0.2"/>
  <cols>
    <col min="1" max="1" width="18.140625" style="55" customWidth="1"/>
    <col min="2" max="3" width="21.140625" style="55" customWidth="1"/>
    <col min="4" max="4" width="13.42578125" style="55" bestFit="1" customWidth="1"/>
    <col min="5" max="5" width="16.140625" style="55" bestFit="1" customWidth="1"/>
    <col min="6" max="6" width="14.85546875" style="55" customWidth="1"/>
    <col min="7" max="7" width="17.28515625" style="55" customWidth="1"/>
    <col min="8" max="8" width="19.14062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20.8554687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19</v>
      </c>
      <c r="B2" s="64" t="s">
        <v>290</v>
      </c>
      <c r="C2" s="64" t="s">
        <v>1377</v>
      </c>
      <c r="D2" s="64" t="s">
        <v>1341</v>
      </c>
      <c r="E2" s="65" t="s">
        <v>34</v>
      </c>
      <c r="F2" s="64" t="s">
        <v>289</v>
      </c>
      <c r="G2" s="4">
        <v>41821</v>
      </c>
      <c r="H2" s="95" t="s">
        <v>1383</v>
      </c>
      <c r="I2" s="95" t="str">
        <f>IF(D2="-","",IFERROR(VLOOKUP(D2,CouponLeadManagersTable,2,0),""))</f>
        <v>POH</v>
      </c>
      <c r="J2" s="95" t="str">
        <f>IF(D2="-","",IFERROR(VLOOKUP(D2,CouponLeadManagersTable,3,0),""))</f>
        <v>HE</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1378</v>
      </c>
      <c r="B7" s="83" t="s">
        <v>1381</v>
      </c>
      <c r="C7" s="64"/>
      <c r="D7" s="64" t="s">
        <v>1380</v>
      </c>
      <c r="E7" s="65">
        <v>100000</v>
      </c>
      <c r="F7" s="64" t="s">
        <v>34</v>
      </c>
      <c r="G7" s="64" t="s">
        <v>420</v>
      </c>
      <c r="H7" s="64" t="s">
        <v>1173</v>
      </c>
      <c r="I7" s="84">
        <v>3.0000000000000001E-3</v>
      </c>
      <c r="J7" s="64">
        <v>4</v>
      </c>
      <c r="K7" s="4">
        <v>41858</v>
      </c>
      <c r="L7" s="4">
        <v>43227</v>
      </c>
      <c r="M7" s="4" t="s">
        <v>1166</v>
      </c>
      <c r="N7" s="51" t="s">
        <v>424</v>
      </c>
      <c r="O7" s="65">
        <v>65000000</v>
      </c>
      <c r="P7" s="4">
        <v>41765</v>
      </c>
      <c r="Q7" s="4">
        <f>IF(P7&lt;&gt;"",P7,"")</f>
        <v>41765</v>
      </c>
      <c r="R7" s="4">
        <v>43227</v>
      </c>
      <c r="S7" s="4">
        <v>43220</v>
      </c>
      <c r="T7" s="85" t="s">
        <v>1378</v>
      </c>
      <c r="V7" s="79"/>
      <c r="Y7" s="79"/>
      <c r="Z7" s="79"/>
      <c r="AA7" s="79"/>
      <c r="AB7" s="79"/>
    </row>
    <row r="8" spans="1:28" s="66" customFormat="1" x14ac:dyDescent="0.2">
      <c r="A8" s="83" t="s">
        <v>1379</v>
      </c>
      <c r="B8" s="83" t="s">
        <v>1382</v>
      </c>
      <c r="C8" s="64"/>
      <c r="D8" s="64" t="s">
        <v>1376</v>
      </c>
      <c r="E8" s="65">
        <v>100000</v>
      </c>
      <c r="F8" s="64" t="s">
        <v>34</v>
      </c>
      <c r="G8" s="64" t="s">
        <v>420</v>
      </c>
      <c r="H8" s="64" t="s">
        <v>1173</v>
      </c>
      <c r="I8" s="239">
        <v>3.5999999999999999E-3</v>
      </c>
      <c r="J8" s="64">
        <v>4</v>
      </c>
      <c r="K8" s="4">
        <v>41857</v>
      </c>
      <c r="L8" s="4">
        <v>43591</v>
      </c>
      <c r="M8" s="4" t="s">
        <v>1166</v>
      </c>
      <c r="N8" s="51" t="s">
        <v>424</v>
      </c>
      <c r="O8" s="65">
        <v>45000000</v>
      </c>
      <c r="P8" s="4">
        <v>41765</v>
      </c>
      <c r="Q8" s="4">
        <f t="shared" ref="Q8:Q71" si="0">IF(P8&lt;&gt;"",P8,"")</f>
        <v>41765</v>
      </c>
      <c r="R8" s="4">
        <v>43591</v>
      </c>
      <c r="S8" s="4">
        <v>43584</v>
      </c>
      <c r="T8" s="85" t="s">
        <v>1379</v>
      </c>
      <c r="V8" s="80"/>
      <c r="W8" s="80"/>
      <c r="X8" s="80"/>
      <c r="Y8" s="80"/>
    </row>
    <row r="9" spans="1:28" s="66" customFormat="1" x14ac:dyDescent="0.2">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x14ac:dyDescent="0.2">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x14ac:dyDescent="0.2">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x14ac:dyDescent="0.2">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x14ac:dyDescent="0.25">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x14ac:dyDescent="0.2">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x14ac:dyDescent="0.2">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x14ac:dyDescent="0.2">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x14ac:dyDescent="0.2">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x14ac:dyDescent="0.2">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x14ac:dyDescent="0.2">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x14ac:dyDescent="0.2">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x14ac:dyDescent="0.2">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x14ac:dyDescent="0.2">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x14ac:dyDescent="0.2">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x14ac:dyDescent="0.2">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x14ac:dyDescent="0.2">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x14ac:dyDescent="0.2">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x14ac:dyDescent="0.2">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x14ac:dyDescent="0.2">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x14ac:dyDescent="0.2">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x14ac:dyDescent="0.2">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x14ac:dyDescent="0.2">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x14ac:dyDescent="0.2">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x14ac:dyDescent="0.2">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x14ac:dyDescent="0.2">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x14ac:dyDescent="0.2">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x14ac:dyDescent="0.2">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x14ac:dyDescent="0.2">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ht="13.15" x14ac:dyDescent="0.25">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x14ac:dyDescent="0.2">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x14ac:dyDescent="0.2">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x14ac:dyDescent="0.2">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x14ac:dyDescent="0.2">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x14ac:dyDescent="0.2">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x14ac:dyDescent="0.2">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x14ac:dyDescent="0.2">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x14ac:dyDescent="0.2">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x14ac:dyDescent="0.2">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x14ac:dyDescent="0.2">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x14ac:dyDescent="0.2">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x14ac:dyDescent="0.2">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x14ac:dyDescent="0.2">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x14ac:dyDescent="0.2">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x14ac:dyDescent="0.2">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x14ac:dyDescent="0.2">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x14ac:dyDescent="0.2">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x14ac:dyDescent="0.2">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x14ac:dyDescent="0.2">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x14ac:dyDescent="0.2">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x14ac:dyDescent="0.2">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x14ac:dyDescent="0.2">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x14ac:dyDescent="0.2">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x14ac:dyDescent="0.2">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x14ac:dyDescent="0.2">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x14ac:dyDescent="0.2">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x14ac:dyDescent="0.2">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x14ac:dyDescent="0.2">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x14ac:dyDescent="0.2">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x14ac:dyDescent="0.2">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x14ac:dyDescent="0.2">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x14ac:dyDescent="0.2">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x14ac:dyDescent="0.2">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9: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R7:R8">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8">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2014-06-30T11:41:13Z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