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600" windowWidth="19440" windowHeight="637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Bonds'!$A$6:$AX$105</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<sst xmlns="http://schemas.openxmlformats.org/spreadsheetml/2006/main" count="2438" uniqueCount="1492">
  <si>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</si>
  <si>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</si>
  <si>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</si>
  <si>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</si>
  <si>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</si>
  <si>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</si>
  <si>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</si>
  <si>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</si>
  <si>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</si>
  <si>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</si>
  <si>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</si>
  <si>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</si>
  <si>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</si>
  <si>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</si>
  <si>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</si>
  <si>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</si>
  <si>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</si>
  <si>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</si>
  <si>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</si>
  <si>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</si>
  <si>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</si>
  <si>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</si>
  <si>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</si>
  <si>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</si>
  <si>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</si>
  <si>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</si>
  <si>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</si>
  <si>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</si>
  <si>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</si>
  <si>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</si>
  <si>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</si>
  <si>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</si>
  <si>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</si>
  <si>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</si>
  <si>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</si>
  <si>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</si>
  <si>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</si>
  <si>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</si>
  <si>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</si>
  <si>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</si>
  <si>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</si>
  <si>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</si>
  <si>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</si>
  <si>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</si>
  <si>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</si>
  <si>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</si>
  <si>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</si>
  <si>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</si>
  <si>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</si>
  <si>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</si>
  <si>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</si>
  <si>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</si>
  <si>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</si>
  <si>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</si>
  <si>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</si>
  <si>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</si>
  <si>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</si>
  <si>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</si>
  <si>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</si>
  <si>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</si>
  <si>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</si>
  <si>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</si>
  <si>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</si>
  <si>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</si>
  <si>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</si>
  <si>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</si>
  <si>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</si>
  <si>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</si>
  <si>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</si>
  <si>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</si>
  <si>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</si>
  <si>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</si>
  <si>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</si>
  <si>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</si>
  <si>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</si>
  <si>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</si>
  <si>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</si>
  <si>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</si>
  <si>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</si>
  <si>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</si>
  <si>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</si>
  <si>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</si>
  <si>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</si>
  <si>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</si>
  <si>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</si>
  <si>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</si>
  <si>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</si>
  <si>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</si>
  <si>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</si>
  <si>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</si>
  <si>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</si>
  <si>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</si>
  <si>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</si>
  <si>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</si>
  <si>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</si>
  <si>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</si>
  <si>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</si>
  <si>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</si>
  <si>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</si>
  <si>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</si>
  <si>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</si>
  <si>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</si>
  <si>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</si>
  <si>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</si>
  <si>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</si>
  <si>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</si>
  <si>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</si>
  <si>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</si>
  <si>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</si>
  <si>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</si>
  <si>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</si>
  <si>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</si>
  <si>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</si>
  <si>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</si>
  <si>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</si>
  <si>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</si>
  <si>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</si>
  <si>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</si>
  <si>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</si>
  <si>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</si>
  <si>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</si>
  <si>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</si>
  <si>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</si>
  <si>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</si>
  <si>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</si>
  <si>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</si>
  <si>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</si>
  <si>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</si>
  <si>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</si>
  <si>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</si>
  <si>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</si>
  <si>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</si>
  <si>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</si>
  <si>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</si>
  <si>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</si>
  <si>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</si>
  <si>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</si>
  <si>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</si>
  <si>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</si>
  <si>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</si>
  <si>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</si>
  <si>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</si>
  <si>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</si>
  <si>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</si>
  <si>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</si>
  <si>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</si>
  <si>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</si>
  <si>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</si>
  <si>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</si>
  <si>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</si>
  <si>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</si>
  <si>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</si>
  <si>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</si>
  <si>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</si>
  <si>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</si>
  <si>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</si>
  <si>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</si>
  <si>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</si>
  <si>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</si>
  <si>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</si>
  <si>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</si>
  <si>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</si>
  <si>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</si>
  <si>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</si>
  <si>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</si>
  <si>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</si>
  <si>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</si>
  <si>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</si>
  <si>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</si>
  <si>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</si>
  <si>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</si>
  <si>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</si>
  <si>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</si>
  <si>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</si>
  <si>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</si>
  <si>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</si>
  <si>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</si>
  <si>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</si>
  <si>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</si>
  <si>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</si>
  <si>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</si>
  <si>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</si>
  <si>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</si>
  <si>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</si>
  <si>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</si>
  <si>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</si>
  <si>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</si>
  <si>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</si>
  <si>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</si>
  <si>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</si>
  <si>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</si>
  <si>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</si>
  <si>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</si>
  <si>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</si>
  <si>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</si>
  <si>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</si>
  <si>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</si>
  <si>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</si>
  <si>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</si>
  <si>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</si>
  <si>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</si>
  <si>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</si>
  <si>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</si>
  <si>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</si>
  <si>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</si>
  <si>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</si>
  <si>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</si>
  <si>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</si>
  <si>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</si>
  <si>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</si>
  <si>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</si>
  <si>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</si>
  <si>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</si>
  <si>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</si>
  <si>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</si>
  <si>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</si>
  <si>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</si>
  <si>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</si>
  <si>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</si>
  <si>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</si>
  <si>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</si>
  <si>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</si>
  <si>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</si>
  <si>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</si>
  <si>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</si>
  <si>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</si>
  <si>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</si>
  <si>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</si>
  <si>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</si>
  <si>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</si>
  <si>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</si>
  <si>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</si>
  <si>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</si>
  <si>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</si>
  <si>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</si>
  <si>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</si>
  <si>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</si>
  <si>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</si>
  <si>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</si>
  <si>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</si>
  <si>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</si>
  <si>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</si>
  <si>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</si>
  <si>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</si>
  <si>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</si>
  <si>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</si>
  <si>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</si>
  <si>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</si>
  <si>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</si>
  <si>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</si>
  <si>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</si>
  <si>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</si>
  <si>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</si>
  <si>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</si>
  <si>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</si>
  <si>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</si>
  <si>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</si>
  <si>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</si>
  <si>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</si>
  <si>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</si>
  <si>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</si>
  <si>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</si>
  <si>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</si>
  <si>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</si>
  <si>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</si>
  <si>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</si>
  <si>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</si>
  <si>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</si>
  <si>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</si>
  <si>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</si>
  <si>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</si>
  <si>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</si>
  <si>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</si>
  <si>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</si>
  <si>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</si>
  <si>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</si>
  <si>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</si>
  <si>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</si>
  <si>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</si>
  <si>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</si>
  <si>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</si>
  <si>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</si>
  <si>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</si>
  <si>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</si>
  <si>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</si>
  <si>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</si>
  <si>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</si>
  <si>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</si>
  <si>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</si>
  <si>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</si>
  <si>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</si>
  <si>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</si>
  <si>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</si>
  <si>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</si>
  <si>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</si>
  <si>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</si>
  <si>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</si>
  <si>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</si>
  <si>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</si>
  <si>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</si>
  <si>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</si>
  <si>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</si>
  <si>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</si>
  <si>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</si>
  <si>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</si>
  <si>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</si>
  <si>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</si>
  <si>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</si>
  <si>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</si>
  <si>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</si>
  <si>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</si>
  <si>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</si>
  <si>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</si>
  <si>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</si>
  <si>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</si>
  <si>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</si>
  <si>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</si>
  <si>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</si>
  <si>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</si>
  <si>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</si>
  <si>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</si>
  <si>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</si>
  <si>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</si>
  <si>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</si>
  <si>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</si>
  <si>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</si>
  <si>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</si>
  <si>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</si>
  <si>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</si>
  <si>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</si>
  <si>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</si>
  <si>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</si>
  <si>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</si>
  <si>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</si>
  <si>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</si>
  <si>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</si>
  <si>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</si>
  <si>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</si>
  <si>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</si>
  <si>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</si>
  <si>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</si>
  <si>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</si>
  <si>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</si>
  <si>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</si>
  <si>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</si>
  <si>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</si>
  <si>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</si>
  <si>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</si>
  <si>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</si>
  <si>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</si>
  <si>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</si>
  <si>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</si>
  <si>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</si>
  <si>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</si>
  <si>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</si>
  <si>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</si>
  <si>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</si>
  <si>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</si>
  <si>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</si>
  <si>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</si>
  <si>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</si>
  <si>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</si>
  <si>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</si>
  <si>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</si>
  <si>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</si>
  <si>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</si>
  <si>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</si>
  <si>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</si>
  <si>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</si>
  <si>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</si>
  <si>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</si>
  <si>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</si>
  <si>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</si>
  <si>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</si>
  <si>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</si>
  <si>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</si>
  <si>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</si>
  <si>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</si>
  <si>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</si>
  <si>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</si>
  <si>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</si>
  <si>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</si>
  <si>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</si>
  <si>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</si>
  <si>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</si>
  <si>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</si>
  <si>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</si>
  <si>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</si>
  <si>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</si>
  <si>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</si>
  <si>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</si>
  <si>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</si>
  <si>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</si>
  <si>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</si>
  <si>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</si>
  <si>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</si>
  <si>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</si>
  <si>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</si>
  <si>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</si>
  <si>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</si>
  <si>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</si>
  <si>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</si>
  <si>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</si>
  <si>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</si>
  <si>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</si>
  <si>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</si>
  <si>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</si>
  <si>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</si>
  <si>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</si>
  <si>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</si>
  <si>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</si>
  <si>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</si>
  <si>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</si>
  <si>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</si>
  <si>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</si>
  <si>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</si>
  <si>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</si>
  <si>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</si>
  <si>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</si>
  <si>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</si>
  <si>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</si>
  <si>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</si>
  <si>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</si>
  <si>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</si>
  <si>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</si>
  <si>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</si>
  <si>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</si>
  <si>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</si>
  <si>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</si>
  <si>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</si>
  <si>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</si>
  <si>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</si>
  <si>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</si>
  <si>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</si>
  <si>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</si>
  <si>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</si>
  <si>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</si>
  <si>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</si>
  <si>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</si>
  <si>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</si>
  <si>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</si>
  <si>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</si>
  <si>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</si>
  <si>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</si>
  <si>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</si>
  <si>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</si>
  <si>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</si>
  <si>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</si>
  <si>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</si>
  <si>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</si>
  <si>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</si>
  <si>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</si>
  <si>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</si>
  <si>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</si>
  <si>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</si>
  <si>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</si>
  <si>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</si>
  <si>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</si>
  <si>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</si>
  <si>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</si>
  <si>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</si>
  <si>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</si>
  <si>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</si>
  <si>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</si>
  <si>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</si>
  <si>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</si>
  <si>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</si>
  <si>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</si>
  <si>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</si>
  <si>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</si>
  <si>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</si>
  <si>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</si>
  <si>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</si>
  <si>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</si>
  <si>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</si>
  <si>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</si>
  <si>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</si>
  <si>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</si>
  <si>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</si>
  <si>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</si>
  <si>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</si>
  <si>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</si>
  <si>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</si>
  <si>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</si>
  <si>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</si>
  <si>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</si>
  <si>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</si>
  <si>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</si>
  <si>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</si>
  <si>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</si>
  <si>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</si>
  <si>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</si>
  <si>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</si>
  <si>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</si>
  <si>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</si>
  <si>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</si>
  <si>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</si>
  <si>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</si>
  <si>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</si>
  <si>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</si>
  <si>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</si>
  <si>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</si>
  <si>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</si>
  <si>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</si>
  <si>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</si>
  <si>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</si>
  <si>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</si>
  <si>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</si>
  <si>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</si>
  <si>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</si>
  <si>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</si>
  <si>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</si>
  <si>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</si>
  <si>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</si>
  <si>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</si>
  <si>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</si>
  <si>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</si>
  <si>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</si>
  <si>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</si>
  <si>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</si>
  <si>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</si>
  <si>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</si>
  <si>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</si>
  <si>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</si>
  <si>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</si>
  <si>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</si>
  <si>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</si>
  <si>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</si>
  <si>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</si>
  <si>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</si>
  <si>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</si>
  <si>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</si>
  <si>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</si>
  <si>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</si>
  <si>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</si>
  <si>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</si>
  <si>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</si>
  <si>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</si>
  <si>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</si>
  <si>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</si>
  <si>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</si>
  <si>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</si>
  <si>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</si>
  <si>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</si>
  <si>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</si>
  <si>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</si>
  <si>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</si>
  <si>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</si>
  <si>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</si>
  <si>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</si>
  <si>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</si>
  <si>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</si>
  <si>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</si>
  <si>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</si>
  <si>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</si>
  <si>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</si>
  <si>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</si>
  <si>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</si>
  <si>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</si>
  <si>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</si>
  <si>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</si>
  <si>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</si>
  <si>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</si>
  <si>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</si>
  <si>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</si>
  <si>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</si>
  <si>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</si>
  <si>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</si>
  <si>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</si>
  <si>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</si>
  <si>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</si>
  <si>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</si>
  <si>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</si>
  <si>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</si>
  <si>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</si>
  <si>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</si>
  <si>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</si>
  <si>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</si>
  <si>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</si>
  <si>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</si>
  <si>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</si>
  <si>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</si>
  <si>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</si>
  <si>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</si>
  <si>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</si>
  <si>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</si>
  <si>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</si>
  <si>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</si>
  <si>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</si>
  <si>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</si>
  <si>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</si>
  <si>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</si>
  <si>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</si>
  <si>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</si>
  <si>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</si>
  <si>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</si>
  <si>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</si>
  <si>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</si>
  <si>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</si>
  <si>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</si>
  <si>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</si>
  <si>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</si>
  <si>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</si>
  <si>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</si>
  <si>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</si>
  <si>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</si>
  <si>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</si>
  <si>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</si>
  <si>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</si>
  <si>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</si>
  <si>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</si>
  <si>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</si>
  <si>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</si>
  <si>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</si>
  <si>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</si>
  <si>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</si>
  <si>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</si>
  <si>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</si>
  <si>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</si>
  <si>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</si>
  <si>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</si>
  <si>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</si>
  <si>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</si>
  <si>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</si>
  <si>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</si>
  <si>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</si>
  <si>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</si>
  <si>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</si>
  <si>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</si>
  <si>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</si>
  <si>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</si>
  <si>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</si>
  <si>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</si>
  <si>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</si>
  <si>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</si>
  <si>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</si>
  <si>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</si>
  <si>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</si>
  <si>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</si>
  <si>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</si>
  <si>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</si>
  <si>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</si>
  <si>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</si>
  <si>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</si>
  <si>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</si>
  <si>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</si>
  <si>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</si>
  <si>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</si>
  <si>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</si>
  <si>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</si>
  <si>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</si>
  <si>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</si>
  <si>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</si>
  <si>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</si>
  <si>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</si>
  <si>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</si>
  <si>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</si>
  <si>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</si>
  <si>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</si>
  <si>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</si>
  <si>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</si>
  <si>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</si>
  <si>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</si>
  <si>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</si>
  <si>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</si>
  <si>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</si>
  <si>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</si>
  <si>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</si>
  <si>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</si>
  <si>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</si>
  <si>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</si>
  <si>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</si>
  <si>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</si>
  <si>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</si>
  <si>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</si>
  <si>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</si>
  <si>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</si>
  <si>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</si>
  <si>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</si>
  <si>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</si>
  <si>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</si>
  <si>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</si>
  <si>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</si>
  <si>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</si>
  <si>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</si>
  <si>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</si>
  <si>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</si>
  <si>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</si>
  <si>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</si>
  <si>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</si>
  <si>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</si>
  <si>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</si>
  <si>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</si>
  <si>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</si>
  <si>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</si>
  <si>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</si>
  <si>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</si>
  <si>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</si>
  <si>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</si>
  <si>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</si>
  <si>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</si>
  <si>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</si>
  <si>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</si>
  <si>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</si>
  <si>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</si>
  <si>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</si>
  <si>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</si>
  <si>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</si>
  <si>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</si>
  <si>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</si>
  <si>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</si>
  <si>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</si>
  <si>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</si>
  <si>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</si>
  <si>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</si>
  <si>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</si>
  <si>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</si>
  <si>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</si>
  <si>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</si>
  <si>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</si>
  <si>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</si>
  <si>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</si>
  <si>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</si>
  <si>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</si>
  <si>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</si>
  <si>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</si>
  <si>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</si>
  <si>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</si>
  <si>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</si>
  <si>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</si>
  <si>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</si>
  <si>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</si>
  <si>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</si>
  <si>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</si>
  <si>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</si>
  <si>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</si>
  <si>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</si>
  <si>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</si>
  <si>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</si>
  <si>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</si>
  <si>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</si>
  <si>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</si>
  <si>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</si>
  <si>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</si>
  <si>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</si>
  <si>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</si>
  <si>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</si>
  <si>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</si>
  <si>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</si>
  <si>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</si>
  <si>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</si>
  <si>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</si>
  <si>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</si>
  <si>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</si>
  <si>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</si>
  <si>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</si>
  <si>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</si>
  <si>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</si>
  <si>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</si>
  <si>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</si>
  <si>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</si>
  <si>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</si>
  <si>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</si>
  <si>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</si>
  <si>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</si>
  <si>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</si>
  <si>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</si>
  <si>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</si>
  <si>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</si>
  <si>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</si>
  <si>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</si>
  <si>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</si>
  <si>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</si>
  <si>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</si>
  <si>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</si>
  <si>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</si>
  <si>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</si>
  <si>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</si>
  <si>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</si>
  <si>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</si>
  <si>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</si>
  <si>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</si>
  <si>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</si>
  <si>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</si>
  <si>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</si>
  <si>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</si>
  <si>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</si>
  <si>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</si>
  <si>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</si>
  <si>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</si>
  <si>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</si>
  <si>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</si>
  <si>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</si>
  <si>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</si>
  <si>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</si>
  <si>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</si>
  <si>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</si>
  <si>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</si>
  <si>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</si>
  <si>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</si>
  <si>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</si>
  <si>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</si>
  <si>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</si>
  <si>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</si>
  <si>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</si>
  <si>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</si>
  <si>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</si>
  <si>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</si>
  <si>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</si>
  <si>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</si>
  <si>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</si>
  <si>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</si>
  <si>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</si>
  <si>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</si>
  <si>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</si>
  <si>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</si>
  <si>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</si>
  <si>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</si>
  <si>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</si>
  <si>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</si>
  <si>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</si>
  <si>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</si>
  <si>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</si>
  <si>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</si>
  <si>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</si>
  <si>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</si>
  <si>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</si>
  <si>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</si>
  <si>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</si>
  <si>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</si>
  <si>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</si>
  <si>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</si>
  <si>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</si>
  <si>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</si>
  <si>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</si>
  <si>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</si>
  <si>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</si>
  <si>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</si>
  <si>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</si>
  <si>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</si>
  <si>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</si>
  <si>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</si>
  <si>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</si>
  <si>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</si>
  <si>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</si>
  <si>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</si>
  <si>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</si>
  <si>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</si>
  <si>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</si>
  <si>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</si>
  <si>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</si>
  <si>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</si>
  <si>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</si>
  <si>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</si>
  <si>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</si>
  <si>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</si>
  <si>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</si>
  <si>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</si>
  <si>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</si>
  <si>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</si>
  <si>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</si>
  <si>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</si>
  <si>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</si>
  <si>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</si>
  <si>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</si>
  <si>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</si>
  <si>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</si>
  <si>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</si>
  <si>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</si>
  <si>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</si>
  <si>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</si>
  <si>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</si>
  <si>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</si>
  <si>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</si>
  <si>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</si>
  <si>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</si>
  <si>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</si>
  <si>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</si>
  <si>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</si>
  <si>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</si>
  <si>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</si>
  <si>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</si>
  <si>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</si>
  <si>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</si>
  <si>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</si>
  <si>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</si>
  <si>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</si>
  <si>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</si>
  <si>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</si>
  <si>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</si>
  <si>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</si>
  <si>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</si>
  <si>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</si>
  <si>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</si>
  <si>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</si>
  <si>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</si>
  <si>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</si>
  <si>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</si>
  <si>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</si>
  <si>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</si>
  <si>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</si>
  <si>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</si>
  <si>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</si>
  <si>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</si>
  <si>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</si>
  <si>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</si>
  <si>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</si>
  <si>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</si>
  <si>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</si>
  <si>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</si>
  <si>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</si>
  <si>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</si>
  <si>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</si>
  <si>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</si>
  <si>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</si>
  <si>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</si>
  <si>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</si>
  <si>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</si>
  <si>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</si>
  <si>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</si>
  <si>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</si>
  <si>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</si>
  <si>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</si>
  <si>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</si>
  <si>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</si>
  <si>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</si>
  <si>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</si>
  <si>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</si>
  <si>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</si>
  <si>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</si>
  <si>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</si>
  <si>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</si>
  <si>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</si>
  <si>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</si>
  <si>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</si>
  <si>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</si>
  <si>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</si>
  <si>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</si>
  <si>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</si>
  <si>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</si>
  <si>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</si>
  <si>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</si>
  <si>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</si>
  <si>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</si>
  <si>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</si>
  <si>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</si>
  <si>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</si>
  <si>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</si>
  <si>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</si>
  <si>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</si>
  <si>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</si>
  <si>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</si>
  <si>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</si>
  <si>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</si>
  <si>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</si>
  <si>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</si>
  <si>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</si>
  <si>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</si>
  <si>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</si>
  <si>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</si>
  <si>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</si>
  <si>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</si>
  <si>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</si>
  <si>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</si>
  <si>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</si>
  <si>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</si>
  <si>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</si>
  <si>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</si>
  <si>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</si>
  <si>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</si>
  <si>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</si>
  <si>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</si>
  <si>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</si>
  <si>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</si>
  <si>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</si>
  <si>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</si>
  <si>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</si>
  <si>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</si>
  <si>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</si>
  <si>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</si>
  <si>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</si>
  <si>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</si>
  <si>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</si>
  <si>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</si>
  <si>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</si>
  <si>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</si>
  <si>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</si>
  <si>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</si>
  <si>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</si>
  <si>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</si>
  <si>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</si>
  <si>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</si>
  <si>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</si>
  <si>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</si>
  <si>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</si>
  <si>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</si>
  <si>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</si>
  <si>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</si>
  <si>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</si>
  <si>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</si>
  <si>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</si>
  <si>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</si>
  <si>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</si>
  <si>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</si>
  <si>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</si>
  <si>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</si>
  <si>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</si>
  <si>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</si>
  <si>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</si>
  <si>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</si>
  <si>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</si>
  <si>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</si>
  <si>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</si>
  <si>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</si>
  <si>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</si>
  <si>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</si>
  <si>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</si>
  <si>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</si>
  <si>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</si>
  <si>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</si>
  <si>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</si>
  <si>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</si>
  <si>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</si>
  <si>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</si>
  <si>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</si>
  <si>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</si>
  <si>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</si>
  <si>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</si>
  <si>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</si>
  <si>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</si>
  <si>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</si>
  <si>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</si>
  <si>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</si>
  <si>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</si>
  <si>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</si>
  <si>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</si>
  <si>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</si>
  <si>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</si>
  <si>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</si>
  <si>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</si>
  <si>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</si>
  <si>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</si>
  <si>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</si>
  <si>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</si>
  <si>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</si>
  <si>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</si>
  <si>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</si>
  <si>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</si>
  <si>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</si>
  <si>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</si>
  <si>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</si>
  <si>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</si>
  <si>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</si>
  <si>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</si>
  <si>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</si>
  <si>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</si>
  <si>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</si>
  <si>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</si>
  <si>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</si>
  <si>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</si>
  <si>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</si>
  <si>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</si>
  <si>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</si>
  <si>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</si>
  <si>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</si>
  <si>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</si>
  <si>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</si>
  <si>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</si>
  <si>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</si>
  <si>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</si>
  <si>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</si>
  <si>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</si>
  <si>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</si>
  <si>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</si>
  <si>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</si>
  <si>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</si>
  <si>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</si>
  <si>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</si>
  <si>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</si>
  <si>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</si>
  <si>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</si>
  <si>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</si>
  <si>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</si>
  <si>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</si>
  <si>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</si>
  <si>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</si>
  <si>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</si>
  <si>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</si>
  <si>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</si>
  <si>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</si>
  <si>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</si>
  <si>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</si>
  <si>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</si>
  <si>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</si>
  <si>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</si>
  <si>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</si>
  <si>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</si>
  <si>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</si>
  <si>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</si>
  <si>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</si>
  <si>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</si>
  <si>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</si>
  <si>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</si>
  <si>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</si>
  <si>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</si>
  <si>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</si>
  <si>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</si>
  <si>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</si>
  <si>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</si>
  <si>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</si>
  <si>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</si>
  <si>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</si>
  <si>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</si>
  <si>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</si>
  <si>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</si>
  <si>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</si>
  <si>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</si>
  <si>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</si>
  <si>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</si>
  <si>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</si>
  <si>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</si>
  <si>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</si>
  <si>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</si>
  <si>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</si>
  <si>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</si>
  <si>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</si>
  <si>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</si>
  <si>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</si>
  <si>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</si>
  <si>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</si>
  <si>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</si>
  <si>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</si>
  <si>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</si>
  <si>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</si>
  <si>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</si>
  <si>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</si>
  <si>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</si>
  <si>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</si>
  <si>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</si>
  <si>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</si>
  <si>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</si>
  <si>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</si>
  <si>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</si>
  <si>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</si>
  <si>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</si>
  <si>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</si>
  <si>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</si>
  <si>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</si>
  <si>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</si>
  <si>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</si>
  <si>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</si>
  <si>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</si>
  <si>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</si>
  <si>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</si>
  <si>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</si>
  <si>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</si>
  <si>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</si>
  <si>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</si>
  <si>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</si>
  <si>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</si>
  <si>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</si>
  <si>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</si>
  <si>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</si>
  <si>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</si>
  <si>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</si>
  <si>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</si>
  <si>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</si>
  <si>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</si>
  <si>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</si>
  <si>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</si>
  <si>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</si>
  <si>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</si>
  <si>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</si>
  <si>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</si>
  <si>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</si>
  <si>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</si>
  <si>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</si>
  <si>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</si>
  <si>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</si>
  <si>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</si>
  <si>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</si>
  <si>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</si>
  <si>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</si>
  <si>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</si>
  <si>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</si>
  <si>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</si>
  <si>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</si>
  <si>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</si>
  <si>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</si>
  <si>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</si>
  <si>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</si>
  <si>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</si>
  <si>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</si>
  <si>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</si>
  <si>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</si>
  <si>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</si>
  <si>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</si>
  <si>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</si>
  <si>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</si>
  <si>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</si>
  <si>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</si>
  <si>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</si>
  <si>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</si>
  <si>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</si>
  <si>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</si>
  <si>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</si>
  <si>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</si>
  <si>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</si>
  <si>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</si>
  <si>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</si>
  <si>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</si>
  <si>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</si>
  <si>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</si>
  <si>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</si>
  <si>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</si>
  <si>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</si>
  <si>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</si>
  <si>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</si>
  <si>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</si>
  <si>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</si>
  <si>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</si>
  <si>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</si>
  <si>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</si>
  <si>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</si>
  <si>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</si>
  <si>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</si>
  <si>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</si>
  <si>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</si>
  <si>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</si>
  <si>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</si>
  <si>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</si>
  <si>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</si>
  <si>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</si>
  <si>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</si>
  <si>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</si>
  <si>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</si>
  <si>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</si>
  <si>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</si>
  <si>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</si>
  <si>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</si>
  <si>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</si>
  <si>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</si>
  <si>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</si>
  <si>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</si>
  <si>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</si>
  <si>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</si>
  <si>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</si>
  <si>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</si>
  <si>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</si>
  <si>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</si>
  <si>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</si>
  <si>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</si>
  <si>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</si>
  <si>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</si>
  <si>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</si>
  <si>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</si>
  <si>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</si>
  <si>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</si>
  <si>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</si>
  <si>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</si>
  <si>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</si>
  <si>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</si>
  <si>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</si>
  <si>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</si>
  <si>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</si>
  <si>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</si>
  <si>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</si>
  <si>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</si>
  <si>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</si>
  <si>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</si>
  <si>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</si>
  <si>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</si>
  <si>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</si>
  <si>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</si>
  <si>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</si>
  <si>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</si>
  <si>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</si>
  <si>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</si>
  <si>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</si>
  <si>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</si>
  <si>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</si>
  <si>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</si>
  <si>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</si>
  <si>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</si>
  <si>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</si>
  <si>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</si>
  <si>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</si>
  <si>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</si>
  <si>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</si>
  <si>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</si>
  <si>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</si>
  <si>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</si>
  <si>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</si>
  <si>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</si>
  <si>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</si>
  <si>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</si>
  <si>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</si>
  <si>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</si>
  <si>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</si>
  <si>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</si>
  <si>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</si>
  <si>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</si>
  <si>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</si>
  <si>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</si>
  <si>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</si>
  <si>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</si>
  <si>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</si>
  <si>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</si>
  <si>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</si>
  <si>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</si>
  <si>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</si>
  <si>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</si>
  <si>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</si>
  <si>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</si>
  <si>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</si>
  <si>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</si>
  <si>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</si>
  <si>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</si>
  <si>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</si>
  <si>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</si>
  <si>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</si>
  <si>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</si>
  <si>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</si>
  <si>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</si>
  <si>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</si>
  <si>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</si>
  <si>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</si>
  <si>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</si>
  <si>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</si>
  <si>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</si>
  <si>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</si>
  <si>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</si>
  <si>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</si>
  <si>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</si>
  <si>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</si>
  <si>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</si>
  <si>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</si>
  <si>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</si>
  <si>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</si>
  <si>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</si>
  <si>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</si>
  <si>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</si>
  <si>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</si>
  <si>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</si>
  <si>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</si>
  <si>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</si>
  <si>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</si>
  <si>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</si>
  <si>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</si>
  <si>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</si>
  <si>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</si>
  <si>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</si>
  <si>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</si>
  <si>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</si>
  <si>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</si>
  <si>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</si>
  <si>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</si>
  <si>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</si>
  <si>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</si>
  <si>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</si>
  <si>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</si>
  <si>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</si>
  <si>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</si>
  <si>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</si>
  <si>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</si>
  <si>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</si>
  <si>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</si>
  <si>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</si>
  <si>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</si>
  <si>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</si>
  <si>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</si>
  <si>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</si>
  <si>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</si>
  <si>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</si>
  <si>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</si>
  <si>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</si>
  <si>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</si>
  <si>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</si>
  <si>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</si>
  <si>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</si>
  <si>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</si>
  <si>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</si>
  <si>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</si>
  <si>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</si>
  <si>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</si>
  <si>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</si>
  <si>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</si>
  <si>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</si>
  <si>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</si>
  <si>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</si>
  <si>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</si>
  <si>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</si>
  <si>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</si>
  <si>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</si>
  <si>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</si>
  <si>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</si>
  <si>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</si>
  <si>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</si>
  <si>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</si>
  <si>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</si>
  <si>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</si>
  <si>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</si>
  <si>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</si>
  <si>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</si>
  <si>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</si>
  <si>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</si>
  <si>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</si>
  <si>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</si>
  <si>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</si>
  <si>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</si>
  <si>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</si>
  <si>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</si>
  <si>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</si>
  <si>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</si>
  <si>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</si>
  <si>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</si>
  <si>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</si>
  <si>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</si>
  <si>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</si>
  <si>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</si>
  <si>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</si>
  <si>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</si>
  <si>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</si>
  <si>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</si>
  <si>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</si>
  <si>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</si>
  <si>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</si>
  <si>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</si>
  <si>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</si>
  <si>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</si>
  <si>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</si>
  <si>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</si>
  <si>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</si>
  <si>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</si>
  <si>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NRDZ000019AC</t>
  </si>
  <si>
    <t>A412</t>
  </si>
  <si>
    <t>FI4000069497</t>
  </si>
  <si>
    <t>Anheuser-Busch InBev NV</t>
  </si>
  <si>
    <t>Bayerische Motoren Werke AB</t>
  </si>
  <si>
    <t>Beiersdorf AG</t>
  </si>
  <si>
    <t>Michelin (Cie Generale des Establisse-ment)</t>
  </si>
  <si>
    <t>Daimler AG</t>
  </si>
  <si>
    <t>Danone SA</t>
  </si>
  <si>
    <t>Ferrovial SA</t>
  </si>
  <si>
    <t>Investor AB</t>
  </si>
  <si>
    <t>Novartis AG</t>
  </si>
  <si>
    <t>Roche Holding AG</t>
  </si>
  <si>
    <t>NRDZ000019AD</t>
  </si>
  <si>
    <t>A413</t>
  </si>
  <si>
    <t>Osakeobligaatio Perhe P</t>
  </si>
  <si>
    <t>Osakeobligaatio Perhe E</t>
  </si>
  <si>
    <t>FI4000069505</t>
  </si>
  <si>
    <t>Osakeobligaatio Suomi P</t>
  </si>
  <si>
    <t>A414</t>
  </si>
  <si>
    <t>NRDZ000019AE</t>
  </si>
  <si>
    <t>FI4000069513</t>
  </si>
  <si>
    <t>Elisa OYJ</t>
  </si>
  <si>
    <t>Kesko OYJ</t>
  </si>
  <si>
    <t>Metso OYJ</t>
  </si>
  <si>
    <t>Neste Oil OYJ</t>
  </si>
  <si>
    <t>Nokian Renkaat OYJ</t>
  </si>
  <si>
    <t>Orion OYJ</t>
  </si>
  <si>
    <t>Outotec OYJ</t>
  </si>
  <si>
    <t>Sampo</t>
  </si>
  <si>
    <t>Wartsila OYJ Abp</t>
  </si>
  <si>
    <t>YIT OYJ</t>
  </si>
  <si>
    <t>Osakeobligaatio Suomi E</t>
  </si>
  <si>
    <t>A415</t>
  </si>
  <si>
    <t>FI4000069521</t>
  </si>
  <si>
    <t>NRDZ000019AF</t>
  </si>
  <si>
    <t>A416</t>
  </si>
  <si>
    <t>NRDZ000019AG</t>
  </si>
  <si>
    <t>FI4000069539</t>
  </si>
  <si>
    <t>EURBRL currency exchange rate</t>
  </si>
  <si>
    <t>EURIDR currency exchange rate</t>
  </si>
  <si>
    <t>EURINR currency exchange rate</t>
  </si>
  <si>
    <t>EURZAR currency exchange rate</t>
  </si>
  <si>
    <t>EURTRY currency exchange rate</t>
  </si>
  <si>
    <t>A468</t>
  </si>
  <si>
    <t>NRDZ000019AI</t>
  </si>
  <si>
    <t>FI4000069604</t>
  </si>
  <si>
    <t>Markit iTraxx Europe Crossover Series 21 Index</t>
  </si>
  <si>
    <t>NRDZ000019AJ</t>
  </si>
  <si>
    <t>A478</t>
  </si>
  <si>
    <t>FI4000069778</t>
  </si>
  <si>
    <t>ESPA Bond Emerging Markets Corporate VT (ESBBCVT AV Equity)</t>
  </si>
  <si>
    <t>Pioneer Funds – Emerging Markets Bond H EUR HND (PIOEMHH LX Equity)</t>
  </si>
  <si>
    <t>JP Morgan Funds – Emerging Markets Small Cap Fund A (Acc) (JPMSCAA LX)</t>
  </si>
  <si>
    <t>M&amp;G Global Emerging Markets Fund C (Acc) (MGGEMEC LN)</t>
  </si>
  <si>
    <t>Luottotodistus Kertyva</t>
  </si>
  <si>
    <t>Yhdistelma Kehittyvat</t>
  </si>
  <si>
    <t>Kehittyvat Valuutat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</si>
</sst>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5"/>
  <sheetViews>
    <sheetView tabSelected="1" zoomScaleNormal="100" workbookViewId="0">
      <pane xSplit="4" ySplit="6" topLeftCell="E7" activePane="bottomRight" state="frozen"/>
      <selection pane="topRight" activeCell="E1" sqref="E1"/>
      <selection pane="bottomLeft" activeCell="A7" sqref="A7"/>
      <selection pane="bottomRight" activeCell="A7" sqref="A7:XFD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4.710937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19</v>
      </c>
      <c r="B2" s="64" t="s">
        <v>290</v>
      </c>
      <c r="C2" s="64" t="s">
        <v>606</v>
      </c>
      <c r="D2" s="64" t="s">
        <v>1273</v>
      </c>
      <c r="E2" s="65">
        <v>1000</v>
      </c>
      <c r="F2" s="65" t="s">
        <v>34</v>
      </c>
      <c r="G2" s="64" t="s">
        <v>288</v>
      </c>
      <c r="H2" s="3">
        <v>41838</v>
      </c>
      <c r="I2" s="228" t="str">
        <f>IF(C2="-","",VLOOKUP(C2,BondIssuerTable,2,0))</f>
        <v>NORF</v>
      </c>
      <c r="J2" s="228" t="str">
        <f>IF(D2="-","",VLOOKUP(D2,BondIssuingAgentsTable,2,0))</f>
        <v>UOC</v>
      </c>
      <c r="K2" s="95" t="str">
        <f>IF(D2="-","",VLOOKUP(D2,BondIssuingAgentsTable,3,0))</f>
        <v>HE</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1434</v>
      </c>
      <c r="B7" s="64" t="s">
        <v>1449</v>
      </c>
      <c r="C7" s="64" t="s">
        <v>1435</v>
      </c>
      <c r="D7" s="64" t="s">
        <v>1436</v>
      </c>
      <c r="E7" s="69">
        <v>102</v>
      </c>
      <c r="F7" s="65">
        <v>8529000</v>
      </c>
      <c r="G7" s="3">
        <v>41715</v>
      </c>
      <c r="H7" s="70">
        <v>43600</v>
      </c>
      <c r="I7" s="70">
        <v>43593</v>
      </c>
      <c r="J7" s="95" t="s">
        <v>1434</v>
      </c>
      <c r="K7" s="104" t="s">
        <v>1437</v>
      </c>
      <c r="L7" s="71">
        <v>10</v>
      </c>
      <c r="M7" s="104" t="s">
        <v>1438</v>
      </c>
      <c r="N7" s="71">
        <v>10</v>
      </c>
      <c r="O7" s="104" t="s">
        <v>1439</v>
      </c>
      <c r="P7" s="71">
        <v>10</v>
      </c>
      <c r="Q7" s="104" t="s">
        <v>1440</v>
      </c>
      <c r="R7" s="71">
        <v>10</v>
      </c>
      <c r="S7" s="104" t="s">
        <v>1441</v>
      </c>
      <c r="T7" s="71">
        <v>10</v>
      </c>
      <c r="U7" s="104" t="s">
        <v>1442</v>
      </c>
      <c r="V7" s="71">
        <v>10</v>
      </c>
      <c r="W7" s="104" t="s">
        <v>1443</v>
      </c>
      <c r="X7" s="71">
        <v>10</v>
      </c>
      <c r="Y7" s="104" t="s">
        <v>1444</v>
      </c>
      <c r="Z7" s="71">
        <v>10</v>
      </c>
      <c r="AA7" s="104" t="s">
        <v>1445</v>
      </c>
      <c r="AB7" s="71">
        <v>10</v>
      </c>
      <c r="AC7" s="104" t="s">
        <v>1446</v>
      </c>
      <c r="AD7" s="71">
        <v>10</v>
      </c>
      <c r="AE7" s="104"/>
      <c r="AF7" s="71"/>
      <c r="AG7" s="104"/>
      <c r="AH7" s="71"/>
      <c r="AI7" s="104"/>
      <c r="AJ7" s="71"/>
      <c r="AK7" s="104"/>
      <c r="AL7" s="71"/>
      <c r="AM7" s="104"/>
      <c r="AN7" s="71"/>
      <c r="AO7" s="104"/>
      <c r="AP7" s="71"/>
      <c r="AQ7" s="104"/>
      <c r="AR7" s="71"/>
      <c r="AS7" s="104"/>
      <c r="AT7" s="71"/>
      <c r="AU7" s="104"/>
      <c r="AV7" s="71"/>
      <c r="AW7" s="104"/>
      <c r="AX7" s="71"/>
    </row>
    <row r="8" spans="1:50">
      <c r="A8" s="64" t="s">
        <v>1447</v>
      </c>
      <c r="B8" s="64" t="s">
        <v>1450</v>
      </c>
      <c r="C8" s="64" t="s">
        <v>1448</v>
      </c>
      <c r="D8" s="64" t="s">
        <v>1451</v>
      </c>
      <c r="E8" s="69">
        <v>110</v>
      </c>
      <c r="F8" s="65">
        <v>3302000</v>
      </c>
      <c r="G8" s="3">
        <v>41715</v>
      </c>
      <c r="H8" s="70">
        <v>43600</v>
      </c>
      <c r="I8" s="70">
        <v>43593</v>
      </c>
      <c r="J8" s="95" t="s">
        <v>1447</v>
      </c>
      <c r="K8" s="104" t="s">
        <v>1437</v>
      </c>
      <c r="L8" s="71">
        <v>10</v>
      </c>
      <c r="M8" s="104" t="s">
        <v>1438</v>
      </c>
      <c r="N8" s="71">
        <v>10</v>
      </c>
      <c r="O8" s="104" t="s">
        <v>1439</v>
      </c>
      <c r="P8" s="71">
        <v>10</v>
      </c>
      <c r="Q8" s="104" t="s">
        <v>1440</v>
      </c>
      <c r="R8" s="71">
        <v>10</v>
      </c>
      <c r="S8" s="104" t="s">
        <v>1441</v>
      </c>
      <c r="T8" s="71">
        <v>10</v>
      </c>
      <c r="U8" s="104" t="s">
        <v>1442</v>
      </c>
      <c r="V8" s="71">
        <v>10</v>
      </c>
      <c r="W8" s="104" t="s">
        <v>1443</v>
      </c>
      <c r="X8" s="71">
        <v>10</v>
      </c>
      <c r="Y8" s="104" t="s">
        <v>1444</v>
      </c>
      <c r="Z8" s="71">
        <v>10</v>
      </c>
      <c r="AA8" s="104" t="s">
        <v>1445</v>
      </c>
      <c r="AB8" s="71">
        <v>10</v>
      </c>
      <c r="AC8" s="104" t="s">
        <v>1446</v>
      </c>
      <c r="AD8" s="71">
        <v>10</v>
      </c>
      <c r="AE8" s="104"/>
      <c r="AF8" s="71"/>
      <c r="AG8" s="104"/>
      <c r="AH8" s="71"/>
      <c r="AI8" s="104"/>
      <c r="AJ8" s="71"/>
      <c r="AK8" s="104"/>
      <c r="AL8" s="71"/>
      <c r="AM8" s="104"/>
      <c r="AN8" s="71"/>
      <c r="AO8" s="104"/>
      <c r="AP8" s="71"/>
      <c r="AQ8" s="104"/>
      <c r="AR8" s="71"/>
      <c r="AS8" s="104"/>
      <c r="AT8" s="71"/>
      <c r="AU8" s="104"/>
      <c r="AV8" s="71"/>
      <c r="AW8" s="104"/>
      <c r="AX8" s="71"/>
    </row>
    <row r="9" spans="1:50">
      <c r="A9" s="64" t="s">
        <v>1454</v>
      </c>
      <c r="B9" s="64" t="s">
        <v>1452</v>
      </c>
      <c r="C9" s="64" t="s">
        <v>1453</v>
      </c>
      <c r="D9" s="64" t="s">
        <v>1455</v>
      </c>
      <c r="E9" s="69">
        <v>102</v>
      </c>
      <c r="F9" s="65">
        <v>3720000</v>
      </c>
      <c r="G9" s="3">
        <v>41715</v>
      </c>
      <c r="H9" s="70">
        <v>43600</v>
      </c>
      <c r="I9" s="70">
        <v>43593</v>
      </c>
      <c r="J9" s="95" t="s">
        <v>1454</v>
      </c>
      <c r="K9" s="104" t="s">
        <v>1456</v>
      </c>
      <c r="L9" s="71">
        <v>10</v>
      </c>
      <c r="M9" s="104" t="s">
        <v>1457</v>
      </c>
      <c r="N9" s="71">
        <v>10</v>
      </c>
      <c r="O9" s="104" t="s">
        <v>1458</v>
      </c>
      <c r="P9" s="71">
        <v>10</v>
      </c>
      <c r="Q9" s="104" t="s">
        <v>1459</v>
      </c>
      <c r="R9" s="71">
        <v>10</v>
      </c>
      <c r="S9" s="104" t="s">
        <v>1460</v>
      </c>
      <c r="T9" s="71">
        <v>10</v>
      </c>
      <c r="U9" s="104" t="s">
        <v>1461</v>
      </c>
      <c r="V9" s="71">
        <v>10</v>
      </c>
      <c r="W9" s="104" t="s">
        <v>1462</v>
      </c>
      <c r="X9" s="71">
        <v>10</v>
      </c>
      <c r="Y9" s="104" t="s">
        <v>1463</v>
      </c>
      <c r="Z9" s="71">
        <v>10</v>
      </c>
      <c r="AA9" s="104" t="s">
        <v>1464</v>
      </c>
      <c r="AB9" s="71">
        <v>10</v>
      </c>
      <c r="AC9" s="104" t="s">
        <v>1465</v>
      </c>
      <c r="AD9" s="71">
        <v>10</v>
      </c>
      <c r="AE9" s="104"/>
      <c r="AF9" s="71"/>
      <c r="AG9" s="104"/>
      <c r="AH9" s="71"/>
      <c r="AI9" s="104"/>
      <c r="AJ9" s="71"/>
      <c r="AK9" s="104"/>
      <c r="AL9" s="71"/>
      <c r="AM9" s="104"/>
      <c r="AN9" s="71"/>
      <c r="AO9" s="104"/>
      <c r="AP9" s="71"/>
      <c r="AQ9" s="104"/>
      <c r="AR9" s="71"/>
      <c r="AS9" s="104"/>
      <c r="AT9" s="71"/>
      <c r="AU9" s="104"/>
      <c r="AV9" s="71"/>
      <c r="AW9" s="104"/>
      <c r="AX9" s="71"/>
    </row>
    <row r="10" spans="1:50">
      <c r="A10" s="64" t="s">
        <v>1469</v>
      </c>
      <c r="B10" s="64" t="s">
        <v>1466</v>
      </c>
      <c r="C10" s="64" t="s">
        <v>1467</v>
      </c>
      <c r="D10" s="64" t="s">
        <v>1468</v>
      </c>
      <c r="E10" s="69">
        <v>110</v>
      </c>
      <c r="F10" s="65">
        <v>714000</v>
      </c>
      <c r="G10" s="3">
        <v>41715</v>
      </c>
      <c r="H10" s="70">
        <v>43600</v>
      </c>
      <c r="I10" s="70">
        <v>43593</v>
      </c>
      <c r="J10" s="95" t="s">
        <v>1469</v>
      </c>
      <c r="K10" s="104" t="s">
        <v>1456</v>
      </c>
      <c r="L10" s="71">
        <v>10</v>
      </c>
      <c r="M10" s="104" t="s">
        <v>1457</v>
      </c>
      <c r="N10" s="71">
        <v>10</v>
      </c>
      <c r="O10" s="104" t="s">
        <v>1458</v>
      </c>
      <c r="P10" s="71">
        <v>10</v>
      </c>
      <c r="Q10" s="104" t="s">
        <v>1459</v>
      </c>
      <c r="R10" s="71">
        <v>10</v>
      </c>
      <c r="S10" s="104" t="s">
        <v>1460</v>
      </c>
      <c r="T10" s="71">
        <v>10</v>
      </c>
      <c r="U10" s="104" t="s">
        <v>1461</v>
      </c>
      <c r="V10" s="71">
        <v>10</v>
      </c>
      <c r="W10" s="104" t="s">
        <v>1462</v>
      </c>
      <c r="X10" s="71">
        <v>10</v>
      </c>
      <c r="Y10" s="104" t="s">
        <v>1463</v>
      </c>
      <c r="Z10" s="71">
        <v>10</v>
      </c>
      <c r="AA10" s="104" t="s">
        <v>1464</v>
      </c>
      <c r="AB10" s="71">
        <v>10</v>
      </c>
      <c r="AC10" s="104" t="s">
        <v>1465</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t="s">
        <v>1471</v>
      </c>
      <c r="B11" s="64" t="s">
        <v>1491</v>
      </c>
      <c r="C11" s="64" t="s">
        <v>1470</v>
      </c>
      <c r="D11" s="64" t="s">
        <v>1472</v>
      </c>
      <c r="E11" s="69">
        <v>105</v>
      </c>
      <c r="F11" s="65">
        <v>9639000</v>
      </c>
      <c r="G11" s="3">
        <v>41715</v>
      </c>
      <c r="H11" s="70">
        <v>42510</v>
      </c>
      <c r="I11" s="70">
        <v>42502</v>
      </c>
      <c r="J11" s="95" t="s">
        <v>1471</v>
      </c>
      <c r="K11" s="104" t="s">
        <v>1473</v>
      </c>
      <c r="L11" s="71">
        <v>20</v>
      </c>
      <c r="M11" s="104" t="s">
        <v>1474</v>
      </c>
      <c r="N11" s="71">
        <v>20</v>
      </c>
      <c r="O11" s="104" t="s">
        <v>1475</v>
      </c>
      <c r="P11" s="71">
        <v>20</v>
      </c>
      <c r="Q11" s="104" t="s">
        <v>1476</v>
      </c>
      <c r="R11" s="71">
        <v>20</v>
      </c>
      <c r="S11" s="104" t="s">
        <v>1477</v>
      </c>
      <c r="T11" s="71">
        <v>20</v>
      </c>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t="s">
        <v>1479</v>
      </c>
      <c r="B12" s="64" t="s">
        <v>1489</v>
      </c>
      <c r="C12" s="64" t="s">
        <v>1478</v>
      </c>
      <c r="D12" s="64" t="s">
        <v>1480</v>
      </c>
      <c r="E12" s="69">
        <v>100</v>
      </c>
      <c r="F12" s="65">
        <v>5519000</v>
      </c>
      <c r="G12" s="3">
        <v>41724</v>
      </c>
      <c r="H12" s="70">
        <v>43661</v>
      </c>
      <c r="I12" s="70">
        <v>43654</v>
      </c>
      <c r="J12" s="95" t="s">
        <v>1479</v>
      </c>
      <c r="K12" s="104" t="s">
        <v>1481</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t="s">
        <v>1482</v>
      </c>
      <c r="B13" s="64" t="s">
        <v>1490</v>
      </c>
      <c r="C13" s="64" t="s">
        <v>1483</v>
      </c>
      <c r="D13" s="64" t="s">
        <v>1484</v>
      </c>
      <c r="E13" s="69">
        <v>100</v>
      </c>
      <c r="F13" s="65">
        <v>1337000</v>
      </c>
      <c r="G13" s="3">
        <v>41775</v>
      </c>
      <c r="H13" s="70">
        <v>43661</v>
      </c>
      <c r="I13" s="70">
        <v>43654</v>
      </c>
      <c r="J13" s="95" t="s">
        <v>1482</v>
      </c>
      <c r="K13" s="104" t="s">
        <v>1485</v>
      </c>
      <c r="L13" s="71">
        <v>25</v>
      </c>
      <c r="M13" s="104" t="s">
        <v>1486</v>
      </c>
      <c r="N13" s="71">
        <v>25</v>
      </c>
      <c r="O13" s="104" t="s">
        <v>1487</v>
      </c>
      <c r="P13" s="71">
        <v>25</v>
      </c>
      <c r="Q13" s="104" t="s">
        <v>1488</v>
      </c>
      <c r="R13" s="71">
        <v>25</v>
      </c>
      <c r="S13" s="104" t="s">
        <v>1481</v>
      </c>
      <c r="T13" s="71">
        <v>100</v>
      </c>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c r="A105" s="75"/>
      <c r="B105" s="75"/>
      <c r="C105" s="75"/>
      <c r="D105" s="75"/>
      <c r="E105" s="105"/>
      <c r="F105" s="106"/>
      <c r="G105" s="107"/>
      <c r="H105" s="108"/>
      <c r="I105" s="108"/>
      <c r="J105" s="109"/>
      <c r="K105" s="110"/>
      <c r="L105" s="111"/>
      <c r="M105" s="110"/>
      <c r="N105" s="111"/>
      <c r="O105" s="110"/>
      <c r="P105" s="111"/>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4:J105"/>
    <dataValidation type="whole" operator="greaterThan" allowBlank="1" showInputMessage="1" showErrorMessage="1" errorTitle="Trading Lot" error="Please enter a whole number." sqref="E2">
      <formula1>0</formula1>
    </dataValidation>
    <dataValidation type="date" operator="greaterThan" allowBlank="1" showInputMessage="1" showErrorMessage="1" errorTitle="Issue Date" error="Please enter a valid date." sqref="G7:G105">
      <formula1>1</formula1>
    </dataValidation>
    <dataValidation type="date" operator="greaterThanOrEqual" allowBlank="1" showInputMessage="1" showErrorMessage="1" errorTitle="Reimbursement date" error="Please enter a valid date grater than the listing date." sqref="H7:H105">
      <formula1>$H$2</formula1>
    </dataValidation>
    <dataValidation type="whole" operator="greaterThanOrEqual" allowBlank="1" showInputMessage="1" showErrorMessage="1" errorTitle="Amound Issued" error="Please enter a whole number." sqref="F7:F105">
      <formula1>0</formula1>
    </dataValidation>
    <dataValidation type="date" operator="greaterThanOrEqual" allowBlank="1" showInputMessage="1" showErrorMessage="1" errorTitle="Last trading date" error="Please enter a valid future trading date greather then the listing date" sqref="I7:I105">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5 AD7:AD105 AB7:AB105 Z7:Z105 X7:X105 V7:V105 T7:T105 R7:R105 P7:P105 N7:N105 L7:L105 AV7:AV105 AT7:AT105 AR7:AR105 AP7:AP105 AN7:AN105 AL7:AL105 AJ7:AJ105 AH7:AH105 AF7:AF105">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2" t="s">
        <v>1017</v>
      </c>
      <c r="T5" s="243"/>
      <c r="U5" s="243"/>
      <c r="V5" s="243"/>
      <c r="W5" s="243"/>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4" t="s">
        <v>1192</v>
      </c>
      <c r="B5" s="244"/>
      <c r="C5" s="244"/>
      <c r="D5" s="93"/>
      <c r="E5" s="93"/>
      <c r="F5" s="93"/>
      <c r="G5" s="93"/>
      <c r="H5" s="93"/>
      <c r="I5" s="93"/>
      <c r="J5" s="93"/>
      <c r="K5" s="220"/>
      <c r="L5" s="220"/>
      <c r="M5" s="220"/>
      <c r="N5" s="220"/>
      <c r="O5" s="220"/>
      <c r="P5" s="220"/>
      <c r="Q5" s="220"/>
      <c r="R5" s="220"/>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2014-07-17T08:28:52Z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