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9008" windowHeight="11736" activeTab="0"/>
  </bookViews>
  <sheets>
    <sheet name="hugin01010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<sst xmlns="http://schemas.openxmlformats.org/spreadsheetml/2006/main" count="7" uniqueCount="7">
  <si>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Fondskode</t>
  </si>
  <si>
    <t>Udtrukket</t>
  </si>
  <si>
    <t>Cirkulerende</t>
  </si>
  <si>
    <t>I alt</t>
  </si>
  <si>
    <t>Heraf ekstraordinær</t>
  </si>
  <si>
    <t xml:space="preserve"> udtrækningsprocent</t>
  </si>
  <si>
    <t>Udtrækningsprocent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</si>
</sst>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&quot;kr&quot;\ * #,##0.00_);_(&quot;kr&quot;\ * \(#,##0.00\);_(&quot;kr&quot;\ * &quot;-&quot;??_);_(@_)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0.00000000"/>
    <numFmt numFmtId="176" formatCode="0.000000000"/>
    <numFmt numFmtId="177" formatCode="0.0000000000"/>
  </numFmts>
  <fonts count="2"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170" fontId="0" fillId="0" borderId="0" xfId="0" applyNumberFormat="1" applyAlignment="1">
      <alignment horizontal="right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dtr&#230;kning%200104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g.udtræk. 01.04.08"/>
      <sheetName val="ekstraord."/>
      <sheetName val="udtrdiff.P til D"/>
      <sheetName val="spidser"/>
      <sheetName val="rettelser"/>
      <sheetName val="trækningsmeddelse"/>
      <sheetName val="trækningsprocenter"/>
      <sheetName val="tom"/>
      <sheetName val="Hændelsesfordeling"/>
      <sheetName val="For sent 1-4-03"/>
      <sheetName val="Tom3"/>
      <sheetName val="Tom4"/>
      <sheetName val="Ark16"/>
    </sheetNames>
    <sheetDataSet>
      <sheetData sheetId="0">
        <row r="8">
          <cell r="K8">
            <v>35386.580000000075</v>
          </cell>
        </row>
        <row r="81">
          <cell r="A81">
            <v>391899985.59</v>
          </cell>
          <cell r="K81">
            <v>575783.31</v>
          </cell>
        </row>
        <row r="82">
          <cell r="A82">
            <v>595254000</v>
          </cell>
          <cell r="K82">
            <v>0</v>
          </cell>
        </row>
        <row r="83">
          <cell r="A83">
            <v>886861000</v>
          </cell>
          <cell r="K83">
            <v>0</v>
          </cell>
        </row>
        <row r="84">
          <cell r="A84">
            <v>8761000</v>
          </cell>
          <cell r="K84">
            <v>21515.59</v>
          </cell>
        </row>
        <row r="85">
          <cell r="A85">
            <v>18185000</v>
          </cell>
          <cell r="K85">
            <v>0</v>
          </cell>
        </row>
        <row r="86">
          <cell r="A86">
            <v>695898000</v>
          </cell>
          <cell r="K86">
            <v>1763964.41</v>
          </cell>
        </row>
        <row r="87">
          <cell r="A87">
            <v>3415000</v>
          </cell>
          <cell r="K87">
            <v>0</v>
          </cell>
        </row>
      </sheetData>
      <sheetData sheetId="1">
        <row r="7">
          <cell r="G7">
            <v>109288.35</v>
          </cell>
        </row>
        <row r="8">
          <cell r="G8">
            <v>598874.09</v>
          </cell>
        </row>
        <row r="9">
          <cell r="G9">
            <v>4251892.86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629851.87</v>
          </cell>
        </row>
        <row r="13">
          <cell r="G13">
            <v>644834.67</v>
          </cell>
        </row>
        <row r="14">
          <cell r="G14">
            <v>1054481</v>
          </cell>
        </row>
        <row r="15">
          <cell r="G15">
            <v>772881.32</v>
          </cell>
        </row>
        <row r="16">
          <cell r="G16">
            <v>766461.6</v>
          </cell>
        </row>
        <row r="17">
          <cell r="G17">
            <v>273846.87</v>
          </cell>
        </row>
        <row r="18">
          <cell r="G18">
            <v>66365.22</v>
          </cell>
        </row>
        <row r="19">
          <cell r="G19">
            <v>60782.49</v>
          </cell>
        </row>
        <row r="20">
          <cell r="G20">
            <v>159266.58</v>
          </cell>
        </row>
        <row r="21">
          <cell r="G21">
            <v>0</v>
          </cell>
        </row>
        <row r="22">
          <cell r="G22">
            <v>1157052.73</v>
          </cell>
        </row>
        <row r="23">
          <cell r="G23">
            <v>5545260.45</v>
          </cell>
        </row>
        <row r="24">
          <cell r="G24">
            <v>32031041.36</v>
          </cell>
        </row>
        <row r="25">
          <cell r="G25">
            <v>1171483.26</v>
          </cell>
        </row>
        <row r="26">
          <cell r="G26">
            <v>1475841.63</v>
          </cell>
        </row>
        <row r="27">
          <cell r="G27">
            <v>0</v>
          </cell>
        </row>
        <row r="28">
          <cell r="G28">
            <v>94104.44</v>
          </cell>
        </row>
        <row r="29">
          <cell r="G29">
            <v>12109054.98</v>
          </cell>
        </row>
        <row r="30">
          <cell r="G30">
            <v>9996208.91</v>
          </cell>
        </row>
        <row r="31">
          <cell r="G31">
            <v>40774.53</v>
          </cell>
        </row>
        <row r="32">
          <cell r="G32">
            <v>2386046.18</v>
          </cell>
        </row>
        <row r="33">
          <cell r="G33">
            <v>0</v>
          </cell>
        </row>
        <row r="34">
          <cell r="G34">
            <v>1463158.14</v>
          </cell>
        </row>
        <row r="35">
          <cell r="G35">
            <v>2280530.05</v>
          </cell>
        </row>
        <row r="36">
          <cell r="G36">
            <v>1191442.18</v>
          </cell>
        </row>
        <row r="37">
          <cell r="G37">
            <v>29577385.92</v>
          </cell>
        </row>
        <row r="38">
          <cell r="G38">
            <v>6163443.06</v>
          </cell>
        </row>
        <row r="39">
          <cell r="G39">
            <v>2402062.33</v>
          </cell>
        </row>
        <row r="40">
          <cell r="G40">
            <v>1529680.63</v>
          </cell>
        </row>
        <row r="41">
          <cell r="G41">
            <v>162313.51</v>
          </cell>
        </row>
        <row r="42">
          <cell r="G42">
            <v>144596.07</v>
          </cell>
        </row>
        <row r="43">
          <cell r="G43">
            <v>1386877.4</v>
          </cell>
        </row>
        <row r="44">
          <cell r="G44">
            <v>0</v>
          </cell>
        </row>
        <row r="45">
          <cell r="G45">
            <v>119373.35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700817.38</v>
          </cell>
        </row>
        <row r="49">
          <cell r="G49">
            <v>8889018.06</v>
          </cell>
        </row>
        <row r="50">
          <cell r="G50">
            <v>1429288.42</v>
          </cell>
        </row>
        <row r="51">
          <cell r="G51">
            <v>28262417.19</v>
          </cell>
        </row>
        <row r="52">
          <cell r="G52">
            <v>491536.54</v>
          </cell>
        </row>
        <row r="53">
          <cell r="G53">
            <v>0</v>
          </cell>
        </row>
        <row r="54">
          <cell r="G54">
            <v>746869.04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368000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69">
          <cell r="G69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248293402.62</v>
          </cell>
        </row>
        <row r="76">
          <cell r="G76">
            <v>119200000</v>
          </cell>
        </row>
        <row r="77">
          <cell r="G77">
            <v>0</v>
          </cell>
        </row>
        <row r="78">
          <cell r="G78">
            <v>0</v>
          </cell>
        </row>
        <row r="79">
          <cell r="G79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4">
          <cell r="G84">
            <v>0</v>
          </cell>
        </row>
        <row r="85">
          <cell r="G85">
            <v>0</v>
          </cell>
        </row>
        <row r="86">
          <cell r="G86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1">
          <cell r="G91">
            <v>530197907.28000003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workbookViewId="0" topLeftCell="A48">
      <selection activeCell="F90" sqref="F90"/>
    </sheetView>
  </sheetViews>
  <sheetFormatPr defaultColWidth="9.140625" defaultRowHeight="12.75"/>
  <cols>
    <col min="1" max="1" width="11.7109375" style="0" customWidth="1"/>
    <col min="2" max="2" width="19.421875" style="0" customWidth="1"/>
    <col min="3" max="3" width="17.7109375" style="0" customWidth="1"/>
    <col min="4" max="4" width="20.7109375" style="0" bestFit="1" customWidth="1"/>
    <col min="5" max="5" width="21.140625" style="0" bestFit="1" customWidth="1"/>
  </cols>
  <sheetData>
    <row r="1" spans="1:5" ht="15">
      <c r="A1" s="1" t="s">
        <v>0</v>
      </c>
      <c r="B1" s="1" t="s">
        <v>1</v>
      </c>
      <c r="C1" s="1" t="s">
        <v>2</v>
      </c>
      <c r="D1" s="1" t="s">
        <v>6</v>
      </c>
      <c r="E1" s="1" t="s">
        <v>4</v>
      </c>
    </row>
    <row r="2" spans="1:5" ht="15">
      <c r="A2" s="2"/>
      <c r="B2" s="3"/>
      <c r="C2" s="3"/>
      <c r="D2" s="1"/>
      <c r="E2" s="1" t="s">
        <v>5</v>
      </c>
    </row>
    <row r="3" spans="1:5" ht="15">
      <c r="A3" s="2"/>
      <c r="B3" s="4"/>
      <c r="C3" s="4"/>
      <c r="D3" s="5"/>
      <c r="E3" s="1"/>
    </row>
    <row r="4" spans="1:5" ht="12.75">
      <c r="A4" s="6"/>
      <c r="D4" s="7"/>
      <c r="E4" s="7"/>
    </row>
    <row r="5" spans="1:5" ht="12.75">
      <c r="A5" s="6">
        <f>+'[1]opg.udtræk. 01.04.08'!$B$5</f>
        <v>200026</v>
      </c>
      <c r="B5" s="8">
        <f>'[1]opg.udtræk. 01.04.08'!$K$5</f>
        <v>882346.6699999797</v>
      </c>
      <c r="C5" s="8">
        <f>'[1]opg.udtræk. 01.04.08'!$A$5</f>
        <v>5172745.32</v>
      </c>
      <c r="D5" s="9">
        <f aca="true" t="shared" si="0" ref="D5:D36">(B5/C5)*100</f>
        <v>17.057608975807444</v>
      </c>
      <c r="E5" s="9">
        <f>('[1]ekstraord.'!$G$7/C5)*100</f>
        <v>2.11277268141243</v>
      </c>
    </row>
    <row r="6" spans="1:5" ht="12.75">
      <c r="A6" s="6">
        <f>+'[1]opg.udtræk. 01.04.08'!$B$6</f>
        <v>200034</v>
      </c>
      <c r="B6" s="8">
        <f>'[1]opg.udtræk. 01.04.08'!$K$6</f>
        <v>1360585.0500000082</v>
      </c>
      <c r="C6" s="8">
        <f>'[1]opg.udtræk. 01.04.08'!$A$6</f>
        <v>25749161.61</v>
      </c>
      <c r="D6" s="9">
        <f t="shared" si="0"/>
        <v>5.283997477694996</v>
      </c>
      <c r="E6" s="9">
        <f>('[1]ekstraord.'!$G$8/C6)*100</f>
        <v>2.3258003467088417</v>
      </c>
    </row>
    <row r="7" spans="1:5" ht="12.75">
      <c r="A7" s="6">
        <f>+'[1]opg.udtræk. 01.04.08'!$B$7</f>
        <v>200042</v>
      </c>
      <c r="B7" s="8">
        <f>'[1]opg.udtræk. 01.04.08'!$K$7</f>
        <v>5089679.530000017</v>
      </c>
      <c r="C7" s="8">
        <f>'[1]opg.udtræk. 01.04.08'!$A$7</f>
        <v>99037592.57</v>
      </c>
      <c r="D7" s="9">
        <f t="shared" si="0"/>
        <v>5.13913898543386</v>
      </c>
      <c r="E7" s="9">
        <f>('[1]ekstraord.'!$G$9/C7)*100</f>
        <v>4.2932110420543115</v>
      </c>
    </row>
    <row r="8" spans="1:5" ht="12.75">
      <c r="A8" s="6">
        <f>+'[1]opg.udtræk. 01.04.08'!$B$8</f>
        <v>200107</v>
      </c>
      <c r="B8" s="8">
        <f>'[1]opg.udtræk. 01.04.08'!$K$8</f>
        <v>35386.580000000075</v>
      </c>
      <c r="C8" s="8">
        <f>'[1]opg.udtræk. 01.04.08'!$A$8</f>
        <v>166160.92</v>
      </c>
      <c r="D8" s="9">
        <f t="shared" si="0"/>
        <v>21.296572021868965</v>
      </c>
      <c r="E8" s="9">
        <f>('[1]ekstraord.'!$G$10/C8)*100</f>
        <v>0</v>
      </c>
    </row>
    <row r="9" spans="1:5" ht="12.75">
      <c r="A9" s="6">
        <f>+'[1]opg.udtræk. 01.04.08'!$B$9</f>
        <v>200115</v>
      </c>
      <c r="B9" s="8">
        <f>'[1]opg.udtræk. 01.04.08'!$K$9</f>
        <v>28231.590000001714</v>
      </c>
      <c r="C9" s="8">
        <f>'[1]opg.udtræk. 01.04.08'!$A$9</f>
        <v>829111.75</v>
      </c>
      <c r="D9" s="9">
        <f t="shared" si="0"/>
        <v>3.4050403941328433</v>
      </c>
      <c r="E9" s="9">
        <f>('[1]ekstraord.'!$G$11/C9)*100</f>
        <v>0</v>
      </c>
    </row>
    <row r="10" spans="1:5" ht="12.75">
      <c r="A10" s="6">
        <f>+'[1]opg.udtræk. 01.04.08'!$B$10</f>
        <v>200123</v>
      </c>
      <c r="B10" s="8">
        <f>'[1]opg.udtræk. 01.04.08'!$K$10</f>
        <v>673873.5099999987</v>
      </c>
      <c r="C10" s="8">
        <f>'[1]opg.udtræk. 01.04.08'!$A$10</f>
        <v>5025554.1</v>
      </c>
      <c r="D10" s="9">
        <f t="shared" si="0"/>
        <v>13.408939523703442</v>
      </c>
      <c r="E10" s="9">
        <f>('[1]ekstraord.'!$G$12/C10)*100</f>
        <v>12.532983576875633</v>
      </c>
    </row>
    <row r="11" spans="1:5" ht="12.75">
      <c r="A11" s="6">
        <f>+'[1]opg.udtræk. 01.04.08'!$B$11</f>
        <v>200182</v>
      </c>
      <c r="B11" s="8">
        <f>'[1]opg.udtræk. 01.04.08'!$K$11</f>
        <v>899306.7000000012</v>
      </c>
      <c r="C11" s="8">
        <f>'[1]opg.udtræk. 01.04.08'!$A$11</f>
        <v>9749379.28</v>
      </c>
      <c r="D11" s="9">
        <f t="shared" si="0"/>
        <v>9.224245710133058</v>
      </c>
      <c r="E11" s="9">
        <f>('[1]ekstraord.'!$G$13/C11)*100</f>
        <v>6.614110001062551</v>
      </c>
    </row>
    <row r="12" spans="1:5" ht="12.75">
      <c r="A12" s="6">
        <f>+'[1]opg.udtræk. 01.04.08'!$B$12</f>
        <v>200190</v>
      </c>
      <c r="B12" s="8">
        <f>'[1]opg.udtræk. 01.04.08'!$K$12</f>
        <v>1219907.0100000203</v>
      </c>
      <c r="C12" s="8">
        <f>'[1]opg.udtræk. 01.04.08'!$A$12</f>
        <v>22442472.62</v>
      </c>
      <c r="D12" s="9">
        <f t="shared" si="0"/>
        <v>5.435706798692399</v>
      </c>
      <c r="E12" s="9">
        <f>('[1]ekstraord.'!$G$14/C12)*100</f>
        <v>4.698595461626099</v>
      </c>
    </row>
    <row r="13" spans="1:5" ht="12.75">
      <c r="A13" s="6">
        <f>+'[1]opg.udtræk. 01.04.08'!$B$13</f>
        <v>200204</v>
      </c>
      <c r="B13" s="8">
        <f>'[1]opg.udtræk. 01.04.08'!$K$13</f>
        <v>904774.3500000011</v>
      </c>
      <c r="C13" s="8">
        <f>'[1]opg.udtræk. 01.04.08'!$A$13</f>
        <v>5835104.01</v>
      </c>
      <c r="D13" s="9">
        <f t="shared" si="0"/>
        <v>15.505710754245856</v>
      </c>
      <c r="E13" s="9">
        <f>('[1]ekstraord.'!$G$15/C13)*100</f>
        <v>13.245373495921624</v>
      </c>
    </row>
    <row r="14" spans="1:5" ht="12.75">
      <c r="A14" s="6">
        <f>+'[1]opg.udtræk. 01.04.08'!$B$14</f>
        <v>200212</v>
      </c>
      <c r="B14" s="8">
        <f>'[1]opg.udtræk. 01.04.08'!$K$14</f>
        <v>840360.2500000059</v>
      </c>
      <c r="C14" s="8">
        <f>'[1]opg.udtræk. 01.04.08'!$A$14</f>
        <v>11909191.24</v>
      </c>
      <c r="D14" s="9">
        <f t="shared" si="0"/>
        <v>7.056400666213551</v>
      </c>
      <c r="E14" s="9">
        <f>('[1]ekstraord.'!$G$16/C14)*100</f>
        <v>6.435882878642898</v>
      </c>
    </row>
    <row r="15" spans="1:5" ht="12.75">
      <c r="A15" s="6">
        <f>+'[1]opg.udtræk. 01.04.08'!$B$15</f>
        <v>200239</v>
      </c>
      <c r="B15" s="8">
        <f>'[1]opg.udtræk. 01.04.08'!$K$15</f>
        <v>315925.2499999952</v>
      </c>
      <c r="C15" s="8">
        <f>'[1]opg.udtræk. 01.04.08'!$A$15</f>
        <v>1704794.39</v>
      </c>
      <c r="D15" s="9">
        <f t="shared" si="0"/>
        <v>18.53157494259441</v>
      </c>
      <c r="E15" s="9">
        <f>('[1]ekstraord.'!$G$17/C15)*100</f>
        <v>16.06333711597913</v>
      </c>
    </row>
    <row r="16" spans="1:5" ht="12.75">
      <c r="A16" s="6">
        <f>+'[1]opg.udtræk. 01.04.08'!$B$16</f>
        <v>200247</v>
      </c>
      <c r="B16" s="8">
        <f>'[1]opg.udtræk. 01.04.08'!$K$16</f>
        <v>82947.80999997378</v>
      </c>
      <c r="C16" s="8">
        <f>'[1]opg.udtræk. 01.04.08'!$A$16</f>
        <v>2737472.47</v>
      </c>
      <c r="D16" s="9">
        <f t="shared" si="0"/>
        <v>3.030087458741595</v>
      </c>
      <c r="E16" s="9">
        <f>('[1]ekstraord.'!$G$18/C16)*100</f>
        <v>2.4243246544868446</v>
      </c>
    </row>
    <row r="17" spans="1:5" ht="12.75">
      <c r="A17" s="6">
        <f>+'[1]opg.udtræk. 01.04.08'!$B$17</f>
        <v>200328</v>
      </c>
      <c r="B17" s="8">
        <f>'[1]opg.udtræk. 01.04.08'!$K$17</f>
        <v>82138.56000000029</v>
      </c>
      <c r="C17" s="8">
        <f>'[1]opg.udtræk. 01.04.08'!$A$17</f>
        <v>295916.25</v>
      </c>
      <c r="D17" s="9">
        <f t="shared" si="0"/>
        <v>27.757367160472025</v>
      </c>
      <c r="E17" s="9">
        <f>('[1]ekstraord.'!$G$19/C17)*100</f>
        <v>20.54043669450393</v>
      </c>
    </row>
    <row r="18" spans="1:5" ht="12.75">
      <c r="A18" s="6">
        <f>+'[1]opg.udtræk. 01.04.08'!$B$18</f>
        <v>200360</v>
      </c>
      <c r="B18" s="8">
        <f>'[1]opg.udtræk. 01.04.08'!$K$18</f>
        <v>396454.53000000294</v>
      </c>
      <c r="C18" s="8">
        <f>'[1]opg.udtræk. 01.04.08'!$A$18</f>
        <v>3201659.58</v>
      </c>
      <c r="D18" s="9">
        <f t="shared" si="0"/>
        <v>12.382782119515747</v>
      </c>
      <c r="E18" s="9">
        <f>('[1]ekstraord.'!$G$20/C18)*100</f>
        <v>4.974500755636237</v>
      </c>
    </row>
    <row r="19" spans="1:5" ht="12.75">
      <c r="A19" s="6">
        <f>+'[1]opg.udtræk. 01.04.08'!$B$19</f>
        <v>200379</v>
      </c>
      <c r="B19" s="8">
        <f>'[1]opg.udtræk. 01.04.08'!$K$19</f>
        <v>4550.770000010729</v>
      </c>
      <c r="C19" s="8">
        <f>'[1]opg.udtræk. 01.04.08'!$A$19</f>
        <v>9169.61</v>
      </c>
      <c r="D19" s="9">
        <f t="shared" si="0"/>
        <v>49.62882827089406</v>
      </c>
      <c r="E19" s="9">
        <f>('[1]ekstraord.'!$G$21/C19)*100</f>
        <v>0</v>
      </c>
    </row>
    <row r="20" spans="1:5" ht="12.75">
      <c r="A20" s="6">
        <f>+'[1]opg.udtræk. 01.04.08'!$B$20</f>
        <v>200387</v>
      </c>
      <c r="B20" s="8">
        <f>'[1]opg.udtræk. 01.04.08'!$K$20</f>
        <v>2466893.179999988</v>
      </c>
      <c r="C20" s="8">
        <f>'[1]opg.udtræk. 01.04.08'!$A$20</f>
        <v>26824204.36</v>
      </c>
      <c r="D20" s="9">
        <f t="shared" si="0"/>
        <v>9.196519482525996</v>
      </c>
      <c r="E20" s="9">
        <f>('[1]ekstraord.'!$G$22/C20)*100</f>
        <v>4.31346523636461</v>
      </c>
    </row>
    <row r="21" spans="1:5" ht="12.75">
      <c r="A21" s="6">
        <f>+'[1]opg.udtræk. 01.04.08'!$B$21</f>
        <v>200395</v>
      </c>
      <c r="B21" s="8">
        <f>'[1]opg.udtræk. 01.04.08'!$K$21</f>
        <v>8437718.019999988</v>
      </c>
      <c r="C21" s="8">
        <f>'[1]opg.udtræk. 01.04.08'!$A$21</f>
        <v>156780007.15</v>
      </c>
      <c r="D21" s="9">
        <f t="shared" si="0"/>
        <v>5.381883936213348</v>
      </c>
      <c r="E21" s="9">
        <f>('[1]ekstraord.'!$G$23/C21)*100</f>
        <v>3.53696912686995</v>
      </c>
    </row>
    <row r="22" spans="1:5" ht="12.75">
      <c r="A22" s="6">
        <f>+'[1]opg.udtræk. 01.04.08'!$B$22</f>
        <v>200409</v>
      </c>
      <c r="B22" s="8">
        <f>'[1]opg.udtræk. 01.04.08'!$K$22</f>
        <v>36126827.77999993</v>
      </c>
      <c r="C22" s="8">
        <f>'[1]opg.udtræk. 01.04.08'!$A$22</f>
        <v>654450112.41</v>
      </c>
      <c r="D22" s="9">
        <f t="shared" si="0"/>
        <v>5.520180544696307</v>
      </c>
      <c r="E22" s="9">
        <f>('[1]ekstraord.'!$G$24/C22)*100</f>
        <v>4.894344236880991</v>
      </c>
    </row>
    <row r="23" spans="1:5" ht="12.75">
      <c r="A23" s="6">
        <f>+'[1]opg.udtræk. 01.04.08'!$B$23</f>
        <v>200417</v>
      </c>
      <c r="B23" s="8">
        <f>'[1]opg.udtræk. 01.04.08'!$K$23</f>
        <v>1516778.7500000095</v>
      </c>
      <c r="C23" s="8">
        <f>'[1]opg.udtræk. 01.04.08'!$A$23</f>
        <v>18745727.37</v>
      </c>
      <c r="D23" s="9">
        <f t="shared" si="0"/>
        <v>8.091330467269083</v>
      </c>
      <c r="E23" s="9">
        <f>('[1]ekstraord.'!$G$25/C23)*100</f>
        <v>6.249334778413562</v>
      </c>
    </row>
    <row r="24" spans="1:5" ht="12.75">
      <c r="A24" s="6">
        <f>+'[1]opg.udtræk. 01.04.08'!$B$24</f>
        <v>200425</v>
      </c>
      <c r="B24" s="8">
        <f>'[1]opg.udtræk. 01.04.08'!$K$24</f>
        <v>1890877.2700001048</v>
      </c>
      <c r="C24" s="8">
        <f>'[1]opg.udtræk. 01.04.08'!$A$24</f>
        <v>70257531.64</v>
      </c>
      <c r="D24" s="9">
        <f t="shared" si="0"/>
        <v>2.691351696909836</v>
      </c>
      <c r="E24" s="9">
        <f>('[1]ekstraord.'!$G$26/C24)*100</f>
        <v>2.1006169666794174</v>
      </c>
    </row>
    <row r="25" spans="1:5" ht="12.75">
      <c r="A25" s="6">
        <f>+'[1]opg.udtræk. 01.04.08'!$B$25</f>
        <v>200441</v>
      </c>
      <c r="B25" s="8">
        <f>'[1]opg.udtræk. 01.04.08'!$K$25</f>
        <v>24681.680000007153</v>
      </c>
      <c r="C25" s="8">
        <f>'[1]opg.udtræk. 01.04.08'!$A$25</f>
        <v>4364773.33</v>
      </c>
      <c r="D25" s="9">
        <f t="shared" si="0"/>
        <v>0.5654744962439356</v>
      </c>
      <c r="E25" s="9">
        <f>('[1]ekstraord.'!$G$27/C25)*100</f>
        <v>0</v>
      </c>
    </row>
    <row r="26" spans="1:5" ht="12.75">
      <c r="A26" s="6">
        <f>+'[1]opg.udtræk. 01.04.08'!$B$26</f>
        <v>200476</v>
      </c>
      <c r="B26" s="8">
        <f>'[1]opg.udtræk. 01.04.08'!$K$26</f>
        <v>2527356.17999995</v>
      </c>
      <c r="C26" s="8">
        <f>'[1]opg.udtræk. 01.04.08'!$A$26</f>
        <v>5576370.57</v>
      </c>
      <c r="D26" s="9">
        <f t="shared" si="0"/>
        <v>45.32260093324375</v>
      </c>
      <c r="E26" s="9">
        <f>('[1]ekstraord.'!$G$28/C26)*100</f>
        <v>1.68755714525622</v>
      </c>
    </row>
    <row r="27" spans="1:5" ht="12.75">
      <c r="A27" s="6">
        <f>+'[1]opg.udtræk. 01.04.08'!$B$27</f>
        <v>200484</v>
      </c>
      <c r="B27" s="8">
        <f>'[1]opg.udtræk. 01.04.08'!$K$27</f>
        <v>14482351.929999987</v>
      </c>
      <c r="C27" s="8">
        <f>'[1]opg.udtræk. 01.04.08'!$A$27</f>
        <v>342620334.38</v>
      </c>
      <c r="D27" s="9">
        <f t="shared" si="0"/>
        <v>4.226938823174931</v>
      </c>
      <c r="E27" s="9">
        <f>('[1]ekstraord.'!$G$29/C27)*100</f>
        <v>3.534248777706771</v>
      </c>
    </row>
    <row r="28" spans="1:5" ht="12.75">
      <c r="A28" s="6">
        <f>+'[1]opg.udtræk. 01.04.08'!$B$28</f>
        <v>200492</v>
      </c>
      <c r="B28" s="8">
        <f>'[1]opg.udtræk. 01.04.08'!$K$28</f>
        <v>15555906.41</v>
      </c>
      <c r="C28" s="8">
        <f>'[1]opg.udtræk. 01.04.08'!$A$28</f>
        <v>314929585.87</v>
      </c>
      <c r="D28" s="9">
        <f t="shared" si="0"/>
        <v>4.939487145047507</v>
      </c>
      <c r="E28" s="9">
        <f>('[1]ekstraord.'!$G$30/C28)*100</f>
        <v>3.1741091845611296</v>
      </c>
    </row>
    <row r="29" spans="1:5" ht="12.75">
      <c r="A29" s="6">
        <v>200506</v>
      </c>
      <c r="B29" s="8">
        <f>'[1]opg.udtræk. 01.04.08'!$K$29</f>
        <v>4939275.709999995</v>
      </c>
      <c r="C29" s="8">
        <f>'[1]opg.udtræk. 01.04.08'!$A$29</f>
        <v>25293640.32</v>
      </c>
      <c r="D29" s="9">
        <f t="shared" si="0"/>
        <v>19.527737595345055</v>
      </c>
      <c r="E29" s="9">
        <f>('[1]ekstraord.'!$G$31/C29)*100</f>
        <v>0.16120467233717664</v>
      </c>
    </row>
    <row r="30" spans="1:5" ht="12.75">
      <c r="A30" s="6">
        <v>200549</v>
      </c>
      <c r="B30" s="8">
        <f>'[1]opg.udtræk. 01.04.08'!$K$30</f>
        <v>6010005.270000033</v>
      </c>
      <c r="C30" s="8">
        <f>'[1]opg.udtræk. 01.04.08'!$A$30</f>
        <v>96366373.99</v>
      </c>
      <c r="D30" s="9">
        <f t="shared" si="0"/>
        <v>6.236620743480184</v>
      </c>
      <c r="E30" s="9">
        <f>('[1]ekstraord.'!$G$32/C30)*100</f>
        <v>2.476015316553886</v>
      </c>
    </row>
    <row r="31" spans="1:5" ht="12.75">
      <c r="A31" s="6">
        <v>200565</v>
      </c>
      <c r="B31" s="8">
        <f>'[1]opg.udtræk. 01.04.08'!$K$31</f>
        <v>655099.9600000009</v>
      </c>
      <c r="C31" s="8">
        <f>'[1]opg.udtræk. 01.04.08'!$A$31</f>
        <v>11520180.28</v>
      </c>
      <c r="D31" s="9">
        <f t="shared" si="0"/>
        <v>5.686542606779422</v>
      </c>
      <c r="E31" s="9">
        <f>('[1]ekstraord.'!$G$33/C31)*100</f>
        <v>0</v>
      </c>
    </row>
    <row r="32" spans="1:5" ht="12.75">
      <c r="A32" s="6">
        <v>200573</v>
      </c>
      <c r="B32" s="8">
        <f>'[1]opg.udtræk. 01.04.08'!$K$32</f>
        <v>2251502.719999998</v>
      </c>
      <c r="C32" s="8">
        <f>'[1]opg.udtræk. 01.04.08'!$A$32</f>
        <v>37042054.58</v>
      </c>
      <c r="D32" s="9">
        <f t="shared" si="0"/>
        <v>6.0782339034067645</v>
      </c>
      <c r="E32" s="9">
        <f>('[1]ekstraord.'!$G$34/C32)*100</f>
        <v>3.949991858146007</v>
      </c>
    </row>
    <row r="33" spans="1:5" ht="12.75">
      <c r="A33" s="6">
        <v>200581</v>
      </c>
      <c r="B33" s="8">
        <f>'[1]opg.udtræk. 01.04.08'!$K$33</f>
        <v>3697724.000000003</v>
      </c>
      <c r="C33" s="8">
        <f>'[1]opg.udtræk. 01.04.08'!$A$33</f>
        <v>117021728.58</v>
      </c>
      <c r="D33" s="9">
        <f t="shared" si="0"/>
        <v>3.1598610316819187</v>
      </c>
      <c r="E33" s="9">
        <f>('[1]ekstraord.'!$G$35/C33)*100</f>
        <v>1.9488090610804407</v>
      </c>
    </row>
    <row r="34" spans="1:5" ht="12.75">
      <c r="A34" s="6">
        <v>200603</v>
      </c>
      <c r="B34" s="8">
        <f>'[1]opg.udtræk. 01.04.08'!$K$34</f>
        <v>5495050.879999976</v>
      </c>
      <c r="C34" s="8">
        <f>'[1]opg.udtræk. 01.04.08'!$A$34</f>
        <v>776771535.01</v>
      </c>
      <c r="D34" s="9">
        <f t="shared" si="0"/>
        <v>0.7074217620409112</v>
      </c>
      <c r="E34" s="9">
        <f>('[1]ekstraord.'!$G$36/C34)*100</f>
        <v>0.15338386208818292</v>
      </c>
    </row>
    <row r="35" spans="1:5" ht="12.75">
      <c r="A35" s="6">
        <v>200611</v>
      </c>
      <c r="B35" s="8">
        <f>'[1]opg.udtræk. 01.04.08'!$K$35</f>
        <v>32876268.02000004</v>
      </c>
      <c r="C35" s="8">
        <f>'[1]opg.udtræk. 01.04.08'!$A$35</f>
        <v>713652468.8</v>
      </c>
      <c r="D35" s="9">
        <f t="shared" si="0"/>
        <v>4.606761618197886</v>
      </c>
      <c r="E35" s="9">
        <f>('[1]ekstraord.'!$G$37/C35)*100</f>
        <v>4.144508316454661</v>
      </c>
    </row>
    <row r="36" spans="1:5" ht="12.75">
      <c r="A36" s="6">
        <v>200638</v>
      </c>
      <c r="B36" s="8">
        <f>'[1]opg.udtræk. 01.04.08'!$K$36</f>
        <v>7973918.100000021</v>
      </c>
      <c r="C36" s="8">
        <f>'[1]opg.udtræk. 01.04.08'!$A$36</f>
        <v>158008041.32</v>
      </c>
      <c r="D36" s="9">
        <f t="shared" si="0"/>
        <v>5.046526767489723</v>
      </c>
      <c r="E36" s="9">
        <f>('[1]ekstraord.'!$G$38/C36)*100</f>
        <v>3.9007148044558773</v>
      </c>
    </row>
    <row r="37" spans="1:5" ht="12.75">
      <c r="A37" s="6">
        <v>200646</v>
      </c>
      <c r="B37" s="8">
        <f>'[1]opg.udtræk. 01.04.08'!$K$37</f>
        <v>2725121.9700000174</v>
      </c>
      <c r="C37" s="8">
        <f>'[1]opg.udtræk. 01.04.08'!$A$37</f>
        <v>73478088.89</v>
      </c>
      <c r="D37" s="9">
        <f aca="true" t="shared" si="1" ref="D37:D68">(B37/C37)*100</f>
        <v>3.70875455685796</v>
      </c>
      <c r="E37" s="9">
        <f>('[1]ekstraord.'!$G$39/C37)*100</f>
        <v>3.2690865621124074</v>
      </c>
    </row>
    <row r="38" spans="1:5" ht="12.75">
      <c r="A38" s="6">
        <v>200654</v>
      </c>
      <c r="B38" s="8">
        <f>'[1]opg.udtræk. 01.04.08'!$K$38</f>
        <v>1737199.650000019</v>
      </c>
      <c r="C38" s="8">
        <f>'[1]opg.udtræk. 01.04.08'!$A$38</f>
        <v>15687239.38</v>
      </c>
      <c r="D38" s="9">
        <f t="shared" si="1"/>
        <v>11.073966603804186</v>
      </c>
      <c r="E38" s="9">
        <f>('[1]ekstraord.'!$G$40/C38)*100</f>
        <v>9.751114220582512</v>
      </c>
    </row>
    <row r="39" spans="1:5" ht="12.75">
      <c r="A39" s="6">
        <v>200662</v>
      </c>
      <c r="B39" s="8">
        <f>'[1]opg.udtræk. 01.04.08'!$K$39</f>
        <v>175987.5000000021</v>
      </c>
      <c r="C39" s="8">
        <f>'[1]opg.udtræk. 01.04.08'!$A$39</f>
        <v>3438143.62</v>
      </c>
      <c r="D39" s="9">
        <f t="shared" si="1"/>
        <v>5.118677968432339</v>
      </c>
      <c r="E39" s="9">
        <f>('[1]ekstraord.'!$G$41/C39)*100</f>
        <v>4.720963634439448</v>
      </c>
    </row>
    <row r="40" spans="1:5" ht="12.75">
      <c r="A40" s="6">
        <v>200670</v>
      </c>
      <c r="B40" s="8">
        <f>'[1]opg.udtræk. 01.04.08'!$K$40</f>
        <v>824789.2700000114</v>
      </c>
      <c r="C40" s="8">
        <f>'[1]opg.udtræk. 01.04.08'!$A$40</f>
        <v>7819576.57</v>
      </c>
      <c r="D40" s="9">
        <f t="shared" si="1"/>
        <v>10.547748495287276</v>
      </c>
      <c r="E40" s="9">
        <f>('[1]ekstraord.'!$G$42/C40)*100</f>
        <v>1.8491547298704947</v>
      </c>
    </row>
    <row r="41" spans="1:5" ht="12.75">
      <c r="A41" s="6">
        <v>200689</v>
      </c>
      <c r="B41" s="8">
        <f>'[1]opg.udtræk. 01.04.08'!$K$41</f>
        <v>1915595.03000001</v>
      </c>
      <c r="C41" s="8">
        <f>'[1]opg.udtræk. 01.04.08'!$A$41</f>
        <v>23101709.79</v>
      </c>
      <c r="D41" s="9">
        <f t="shared" si="1"/>
        <v>8.292005429092573</v>
      </c>
      <c r="E41" s="9">
        <f>('[1]ekstraord.'!$G$43/C41)*100</f>
        <v>6.003353918852947</v>
      </c>
    </row>
    <row r="42" spans="1:5" ht="12.75">
      <c r="A42" s="6">
        <v>200700</v>
      </c>
      <c r="B42" s="8">
        <f>'[1]opg.udtræk. 01.04.08'!$K$42</f>
        <v>1594338.200000003</v>
      </c>
      <c r="C42" s="8">
        <f>'[1]opg.udtræk. 01.04.08'!$A$42</f>
        <v>28183278.31</v>
      </c>
      <c r="D42" s="9">
        <f t="shared" si="1"/>
        <v>5.6570360000820035</v>
      </c>
      <c r="E42" s="9">
        <f>('[1]ekstraord.'!$G$44/C42)*100</f>
        <v>0</v>
      </c>
    </row>
    <row r="43" spans="1:5" ht="12.75">
      <c r="A43" s="6">
        <v>200832</v>
      </c>
      <c r="B43" s="8">
        <f>'[1]opg.udtræk. 01.04.08'!$K$43</f>
        <v>121452.20999999941</v>
      </c>
      <c r="C43" s="8">
        <f>'[1]opg.udtræk. 01.04.08'!$A$43</f>
        <v>328838.74</v>
      </c>
      <c r="D43" s="9">
        <f t="shared" si="1"/>
        <v>36.93366846010887</v>
      </c>
      <c r="E43" s="9">
        <f>('[1]ekstraord.'!$G$45/C43)*100</f>
        <v>36.30148625432636</v>
      </c>
    </row>
    <row r="44" spans="1:5" ht="12.75">
      <c r="A44" s="2">
        <v>201081</v>
      </c>
      <c r="B44" s="8">
        <f>'[1]opg.udtræk. 01.04.08'!$K$44</f>
        <v>515265.9399999976</v>
      </c>
      <c r="C44" s="8">
        <f>'[1]opg.udtræk. 01.04.08'!$A$44</f>
        <v>11273167.28</v>
      </c>
      <c r="D44" s="9">
        <f t="shared" si="1"/>
        <v>4.570729123430498</v>
      </c>
      <c r="E44" s="9">
        <f>('[1]ekstraord.'!$G$46/C44)*100</f>
        <v>0</v>
      </c>
    </row>
    <row r="45" spans="1:5" ht="12.75">
      <c r="A45" s="2">
        <v>201111</v>
      </c>
      <c r="B45" s="8">
        <f>'[1]opg.udtræk. 01.04.08'!$K$45</f>
        <v>31273.56000000052</v>
      </c>
      <c r="C45" s="8">
        <f>'[1]opg.udtræk. 01.04.08'!$A$45</f>
        <v>2933439.88</v>
      </c>
      <c r="D45" s="9">
        <f t="shared" si="1"/>
        <v>1.0661053670546172</v>
      </c>
      <c r="E45" s="9">
        <f>('[1]ekstraord.'!$G$47/C45)*100</f>
        <v>0</v>
      </c>
    </row>
    <row r="46" spans="1:5" ht="12.75">
      <c r="A46" s="2">
        <v>201138</v>
      </c>
      <c r="B46" s="8">
        <f>'[1]opg.udtræk. 01.04.08'!$K$46</f>
        <v>102563764.65000011</v>
      </c>
      <c r="C46" s="8">
        <f>'[1]opg.udtræk. 01.04.08'!$A$46</f>
        <v>20663736280.73</v>
      </c>
      <c r="D46" s="9">
        <f t="shared" si="1"/>
        <v>0.49634665898076774</v>
      </c>
      <c r="E46" s="9">
        <f>('[1]ekstraord.'!$G$48/C46)*100</f>
        <v>0.0033915327338625996</v>
      </c>
    </row>
    <row r="47" spans="1:5" ht="12.75">
      <c r="A47" s="2">
        <v>201146</v>
      </c>
      <c r="B47" s="8">
        <f>'[1]opg.udtræk. 01.04.08'!$K$47</f>
        <v>9863154.539999982</v>
      </c>
      <c r="C47" s="8">
        <f>'[1]opg.udtræk. 01.04.08'!$A$47</f>
        <v>224273475.36</v>
      </c>
      <c r="D47" s="9">
        <f t="shared" si="1"/>
        <v>4.397824809272613</v>
      </c>
      <c r="E47" s="9">
        <f>('[1]ekstraord.'!$G$49/C47)*100</f>
        <v>3.9634727404707566</v>
      </c>
    </row>
    <row r="48" spans="1:5" ht="12.75">
      <c r="A48" s="2">
        <v>201189</v>
      </c>
      <c r="B48" s="8">
        <f>'[1]opg.udtræk. 01.04.08'!$K$48</f>
        <v>3129126.9300000053</v>
      </c>
      <c r="C48" s="8">
        <f>'[1]opg.udtræk. 01.04.08'!$A$48</f>
        <v>87187108.07</v>
      </c>
      <c r="D48" s="9">
        <f t="shared" si="1"/>
        <v>3.5889789204703524</v>
      </c>
      <c r="E48" s="9">
        <f>('[1]ekstraord.'!$G$50/C48)*100</f>
        <v>1.6393345892978417</v>
      </c>
    </row>
    <row r="49" spans="1:5" ht="12.75">
      <c r="A49" s="2">
        <v>201197</v>
      </c>
      <c r="B49" s="8">
        <f>'[1]opg.udtræk. 01.04.08'!$K$49</f>
        <v>46230882.89</v>
      </c>
      <c r="C49" s="8">
        <f>'[1]opg.udtræk. 01.04.08'!$A$49</f>
        <v>1642207935.02</v>
      </c>
      <c r="D49" s="9">
        <f t="shared" si="1"/>
        <v>2.815166210327498</v>
      </c>
      <c r="E49" s="9">
        <f>('[1]ekstraord.'!$G$51/C49)*100</f>
        <v>1.7210011343451341</v>
      </c>
    </row>
    <row r="50" spans="1:5" ht="12.75">
      <c r="A50" s="2">
        <v>201200</v>
      </c>
      <c r="B50" s="8">
        <f>'[1]opg.udtræk. 01.04.08'!$K$50</f>
        <v>9290629.720000006</v>
      </c>
      <c r="C50" s="8">
        <f>'[1]opg.udtræk. 01.04.08'!$A$50</f>
        <v>215682201.94</v>
      </c>
      <c r="D50" s="9">
        <f t="shared" si="1"/>
        <v>4.307555114160295</v>
      </c>
      <c r="E50" s="9">
        <f>('[1]ekstraord.'!$G$52/C50)*100</f>
        <v>0.22789851716032605</v>
      </c>
    </row>
    <row r="51" spans="1:5" ht="12.75">
      <c r="A51" s="2">
        <v>201235</v>
      </c>
      <c r="B51" s="8">
        <f>'[1]opg.udtræk. 01.04.08'!$K$51</f>
        <v>19982701.810000025</v>
      </c>
      <c r="C51" s="8">
        <f>'[1]opg.udtræk. 01.04.08'!$A$51</f>
        <v>1063449240.45</v>
      </c>
      <c r="D51" s="9">
        <f t="shared" si="1"/>
        <v>1.879046131204562</v>
      </c>
      <c r="E51" s="9">
        <f>('[1]ekstraord.'!$G$53/C51)*100</f>
        <v>0</v>
      </c>
    </row>
    <row r="52" spans="1:5" ht="12.75">
      <c r="A52" s="2">
        <v>201243</v>
      </c>
      <c r="B52" s="8">
        <f>'[1]opg.udtræk. 01.04.08'!$K$52</f>
        <v>45570804.320000015</v>
      </c>
      <c r="C52" s="8">
        <f>'[1]opg.udtræk. 01.04.08'!$A$52</f>
        <v>4197975037.63</v>
      </c>
      <c r="D52" s="9">
        <f t="shared" si="1"/>
        <v>1.0855425273259218</v>
      </c>
      <c r="E52" s="9">
        <f>('[1]ekstraord.'!$G$54/C52)*100</f>
        <v>0.017791173918500738</v>
      </c>
    </row>
    <row r="53" spans="1:5" ht="12.75">
      <c r="A53" s="2">
        <v>201251</v>
      </c>
      <c r="B53" s="8">
        <f>'[1]opg.udtræk. 01.04.08'!$K$53</f>
        <v>23734503.469999995</v>
      </c>
      <c r="C53" s="8">
        <f>'[1]opg.udtræk. 01.04.08'!$A$53</f>
        <v>713315192.87</v>
      </c>
      <c r="D53" s="9">
        <f t="shared" si="1"/>
        <v>3.3273514579866172</v>
      </c>
      <c r="E53" s="9">
        <f>('[1]ekstraord.'!$G$55/C53)*100</f>
        <v>0</v>
      </c>
    </row>
    <row r="54" spans="1:5" ht="12.75">
      <c r="A54" s="2">
        <v>201278</v>
      </c>
      <c r="B54" s="8">
        <f>'[1]opg.udtræk. 01.04.08'!$K$54</f>
        <v>103793477.18999994</v>
      </c>
      <c r="C54" s="8">
        <f>'[1]opg.udtræk. 01.04.08'!$A$54</f>
        <v>19888085999.63</v>
      </c>
      <c r="D54" s="9">
        <f t="shared" si="1"/>
        <v>0.5218877130354873</v>
      </c>
      <c r="E54" s="9">
        <f>('[1]ekstraord.'!$G$56/C54)*100</f>
        <v>0</v>
      </c>
    </row>
    <row r="55" spans="1:5" ht="12.75">
      <c r="A55" s="2">
        <v>201340</v>
      </c>
      <c r="B55" s="8">
        <f>'[1]opg.udtræk. 01.04.08'!$K$55</f>
        <v>1388714.98</v>
      </c>
      <c r="C55" s="8">
        <f>'[1]opg.udtræk. 01.04.08'!$A$55</f>
        <v>4995722373.66</v>
      </c>
      <c r="D55" s="9">
        <f t="shared" si="1"/>
        <v>0.02779808156117751</v>
      </c>
      <c r="E55" s="9">
        <f>('[1]ekstraord.'!$G$57/C55)*100</f>
        <v>0</v>
      </c>
    </row>
    <row r="56" spans="1:5" ht="12.75">
      <c r="A56" s="2">
        <v>201383</v>
      </c>
      <c r="B56" s="8">
        <f>'[1]opg.udtræk. 01.04.08'!$K$56</f>
        <v>158326.31999999995</v>
      </c>
      <c r="C56" s="8">
        <f>'[1]opg.udtræk. 01.04.08'!$A$56</f>
        <v>2011782252.47</v>
      </c>
      <c r="D56" s="9">
        <f t="shared" si="1"/>
        <v>0.00786995311274926</v>
      </c>
      <c r="E56" s="9">
        <f>('[1]ekstraord.'!$G$58/C56)*100</f>
        <v>0</v>
      </c>
    </row>
    <row r="57" spans="1:5" ht="12.75">
      <c r="A57" s="2">
        <v>201391</v>
      </c>
      <c r="B57" s="8">
        <f>'[1]opg.udtræk. 01.04.08'!$K$57</f>
        <v>10616050.589999987</v>
      </c>
      <c r="C57" s="8">
        <f>'[1]opg.udtræk. 01.04.08'!$A$57</f>
        <v>2373916299.63</v>
      </c>
      <c r="D57" s="9">
        <f t="shared" si="1"/>
        <v>0.44719565688371615</v>
      </c>
      <c r="E57" s="9">
        <f>('[1]ekstraord.'!$G$59/C57)*100</f>
        <v>0</v>
      </c>
    </row>
    <row r="58" spans="1:5" ht="12.75">
      <c r="A58" s="2">
        <v>201421</v>
      </c>
      <c r="B58" s="8">
        <f>'[1]opg.udtræk. 01.04.08'!$K$58</f>
        <v>79218175.98999996</v>
      </c>
      <c r="C58" s="8">
        <f>'[1]opg.udtræk. 01.04.08'!$A$58</f>
        <v>20044699624.05</v>
      </c>
      <c r="D58" s="9">
        <f t="shared" si="1"/>
        <v>0.39520759839649855</v>
      </c>
      <c r="E58" s="9">
        <f>('[1]ekstraord.'!$G$60/C58)*100</f>
        <v>0</v>
      </c>
    </row>
    <row r="59" spans="1:5" ht="12.75">
      <c r="A59" s="2">
        <v>201448</v>
      </c>
      <c r="B59" s="8">
        <f>'[1]opg.udtræk. 01.04.08'!$K$59</f>
        <v>1640863.23</v>
      </c>
      <c r="C59" s="8">
        <f>'[1]opg.udtræk. 01.04.08'!$A$59</f>
        <v>35033262617.92</v>
      </c>
      <c r="D59" s="9">
        <f t="shared" si="1"/>
        <v>0.00468372942564783</v>
      </c>
      <c r="E59" s="9">
        <f>('[1]ekstraord.'!$G$61/C59)*100</f>
        <v>0</v>
      </c>
    </row>
    <row r="60" spans="1:5" ht="12.75">
      <c r="A60" s="2">
        <v>201456</v>
      </c>
      <c r="B60" s="8">
        <f>'[1]opg.udtræk. 01.04.08'!$K$60</f>
        <v>6806274.180000001</v>
      </c>
      <c r="C60" s="8">
        <f>'[1]opg.udtræk. 01.04.08'!$A$60</f>
        <v>448920623.81</v>
      </c>
      <c r="D60" s="9">
        <f t="shared" si="1"/>
        <v>1.516142012419699</v>
      </c>
      <c r="E60" s="9">
        <f>('[1]ekstraord.'!$G$62/C60)*100</f>
        <v>0</v>
      </c>
    </row>
    <row r="61" spans="1:5" ht="12.75">
      <c r="A61" s="2">
        <v>201464</v>
      </c>
      <c r="B61" s="8">
        <f>'[1]opg.udtræk. 01.04.08'!$K$61</f>
        <v>751253.21</v>
      </c>
      <c r="C61" s="8">
        <f>'[1]opg.udtræk. 01.04.08'!$A$61</f>
        <v>10403883153.15</v>
      </c>
      <c r="D61" s="9">
        <f t="shared" si="1"/>
        <v>0.007220892420082034</v>
      </c>
      <c r="E61" s="9">
        <f>('[1]ekstraord.'!$G$63/C61)*100</f>
        <v>0.0035371408404234147</v>
      </c>
    </row>
    <row r="62" spans="1:5" ht="12.75">
      <c r="A62" s="2">
        <v>201472</v>
      </c>
      <c r="B62" s="8">
        <f>'[1]opg.udtræk. 01.04.08'!$K$62</f>
        <v>467288.39999999985</v>
      </c>
      <c r="C62" s="8">
        <f>'[1]opg.udtræk. 01.04.08'!$A$62</f>
        <v>10068391111.3</v>
      </c>
      <c r="D62" s="9">
        <f t="shared" si="1"/>
        <v>0.004641142709241309</v>
      </c>
      <c r="E62" s="9">
        <f>('[1]ekstraord.'!$G$64/C62)*100</f>
        <v>0</v>
      </c>
    </row>
    <row r="63" spans="1:5" ht="12.75">
      <c r="A63" s="2">
        <v>201480</v>
      </c>
      <c r="B63" s="8">
        <f>'[1]opg.udtræk. 01.04.08'!$K$63</f>
        <v>7338094.990000002</v>
      </c>
      <c r="C63" s="8">
        <f>'[1]opg.udtræk. 01.04.08'!$A$63</f>
        <v>259018890.33</v>
      </c>
      <c r="D63" s="9">
        <f t="shared" si="1"/>
        <v>2.833034679691117</v>
      </c>
      <c r="E63" s="9">
        <f>('[1]ekstraord.'!$G$65/C63)*100</f>
        <v>0</v>
      </c>
    </row>
    <row r="64" spans="1:5" ht="12.75">
      <c r="A64" s="2">
        <v>201499</v>
      </c>
      <c r="B64" s="8">
        <f>'[1]opg.udtræk. 01.04.08'!$K$64</f>
        <v>24970951.21000001</v>
      </c>
      <c r="C64" s="8">
        <f>'[1]opg.udtræk. 01.04.08'!$A$64</f>
        <v>2599609007.01</v>
      </c>
      <c r="D64" s="9">
        <f t="shared" si="1"/>
        <v>0.9605656520909241</v>
      </c>
      <c r="E64" s="9">
        <f>('[1]ekstraord.'!$G$66/C64)*100</f>
        <v>0</v>
      </c>
    </row>
    <row r="65" spans="1:5" ht="12.75">
      <c r="A65" s="6">
        <v>201502</v>
      </c>
      <c r="B65" s="8">
        <f>'[1]opg.udtræk. 01.04.08'!$K$65</f>
        <v>43603368.94000003</v>
      </c>
      <c r="C65" s="8">
        <f>'[1]opg.udtræk. 01.04.08'!$A$65</f>
        <v>8795829408.24</v>
      </c>
      <c r="D65" s="9">
        <f t="shared" si="1"/>
        <v>0.4957277695626073</v>
      </c>
      <c r="E65" s="9">
        <f>('[1]ekstraord.'!$G$67/C65)*100</f>
        <v>0</v>
      </c>
    </row>
    <row r="66" spans="1:5" ht="12.75">
      <c r="A66" s="6">
        <v>201510</v>
      </c>
      <c r="B66" s="8">
        <f>'[1]opg.udtræk. 01.04.08'!$K$66</f>
        <v>9218755.800000006</v>
      </c>
      <c r="C66" s="8">
        <f>'[1]opg.udtræk. 01.04.08'!$A$66</f>
        <v>2149659154.25</v>
      </c>
      <c r="D66" s="9">
        <f t="shared" si="1"/>
        <v>0.4288473259481158</v>
      </c>
      <c r="E66" s="9">
        <f>('[1]ekstraord.'!$G$68/C66)*100</f>
        <v>0</v>
      </c>
    </row>
    <row r="67" spans="1:5" ht="12.75">
      <c r="A67" s="6">
        <v>201529</v>
      </c>
      <c r="B67" s="8">
        <f>'[1]opg.udtræk. 01.04.08'!$K$67</f>
        <v>119641.79999999999</v>
      </c>
      <c r="C67" s="8">
        <f>'[1]opg.udtræk. 01.04.08'!$A$67</f>
        <v>3440670623.66</v>
      </c>
      <c r="D67" s="9">
        <f t="shared" si="1"/>
        <v>0.0034772814107016004</v>
      </c>
      <c r="E67" s="9">
        <f>('[1]ekstraord.'!$G$69/C67)*100</f>
        <v>0</v>
      </c>
    </row>
    <row r="68" spans="1:5" ht="12.75">
      <c r="A68" s="6">
        <v>201553</v>
      </c>
      <c r="B68" s="8">
        <f>'[1]opg.udtræk. 01.04.08'!$K$68</f>
        <v>5545663.789999999</v>
      </c>
      <c r="C68" s="8">
        <f>'[1]opg.udtræk. 01.04.08'!$A$68</f>
        <v>323168454.64</v>
      </c>
      <c r="D68" s="9">
        <f t="shared" si="1"/>
        <v>1.716028811097204</v>
      </c>
      <c r="E68" s="9">
        <f>('[1]ekstraord.'!$G$70/C68)*100</f>
        <v>0</v>
      </c>
    </row>
    <row r="69" spans="1:5" ht="12.75">
      <c r="A69" s="6">
        <v>201561</v>
      </c>
      <c r="B69" s="8">
        <f>'[1]opg.udtræk. 01.04.08'!$K$69</f>
        <v>2800395.2399999984</v>
      </c>
      <c r="C69" s="8">
        <f>'[1]opg.udtræk. 01.04.08'!$A$69</f>
        <v>253781204.38</v>
      </c>
      <c r="D69" s="9">
        <f aca="true" t="shared" si="2" ref="D69:D76">(B69/C69)*100</f>
        <v>1.1034683387374973</v>
      </c>
      <c r="E69" s="9">
        <f>('[1]ekstraord.'!$G$71/C69)*100</f>
        <v>0</v>
      </c>
    </row>
    <row r="70" spans="1:5" ht="12.75">
      <c r="A70" s="6">
        <v>201618</v>
      </c>
      <c r="B70" s="8">
        <f>'[1]opg.udtræk. 01.04.08'!$K$70</f>
        <v>23691655.399999995</v>
      </c>
      <c r="C70" s="8">
        <f>'[1]opg.udtræk. 01.04.08'!$A$70</f>
        <v>12372906294.46</v>
      </c>
      <c r="D70" s="9">
        <f t="shared" si="2"/>
        <v>0.19148011660451997</v>
      </c>
      <c r="E70" s="9">
        <f>('[1]ekstraord.'!$G$72/C70)*100</f>
        <v>0</v>
      </c>
    </row>
    <row r="71" spans="1:5" ht="12.75">
      <c r="A71" s="6">
        <v>201626</v>
      </c>
      <c r="B71" s="8">
        <f>'[1]opg.udtræk. 01.04.08'!$K$71</f>
        <v>19787618.269999996</v>
      </c>
      <c r="C71" s="8">
        <f>'[1]opg.udtræk. 01.04.08'!$A$71</f>
        <v>2464052645.98</v>
      </c>
      <c r="D71" s="9">
        <f t="shared" si="2"/>
        <v>0.8030517652405956</v>
      </c>
      <c r="E71" s="9">
        <f>('[1]ekstraord.'!$G$73/C71)*100</f>
        <v>0</v>
      </c>
    </row>
    <row r="72" spans="1:5" ht="12.75">
      <c r="A72" s="6">
        <v>201634</v>
      </c>
      <c r="B72" s="8">
        <f>'[1]opg.udtræk. 01.04.08'!$K$72</f>
        <v>5539532.449999999</v>
      </c>
      <c r="C72" s="8">
        <f>'[1]opg.udtræk. 01.04.08'!$A$72</f>
        <v>241806902.32</v>
      </c>
      <c r="D72" s="9">
        <f t="shared" si="2"/>
        <v>2.2908909534224744</v>
      </c>
      <c r="E72" s="9">
        <f>('[1]ekstraord.'!$G$74/C72)*100</f>
        <v>0</v>
      </c>
    </row>
    <row r="73" spans="1:5" ht="12.75">
      <c r="A73" s="6">
        <v>201642</v>
      </c>
      <c r="B73" s="8">
        <f>'[1]opg.udtræk. 01.04.08'!$K$73</f>
        <v>268509454.81</v>
      </c>
      <c r="C73" s="8">
        <f>'[1]opg.udtræk. 01.04.08'!$A$73</f>
        <v>6321606890.3</v>
      </c>
      <c r="D73" s="9">
        <f t="shared" si="2"/>
        <v>4.247487378913204</v>
      </c>
      <c r="E73" s="9">
        <f>('[1]ekstraord.'!$G$75/C73)*100</f>
        <v>3.927694444287359</v>
      </c>
    </row>
    <row r="74" spans="1:5" ht="12.75">
      <c r="A74" s="6">
        <v>201650</v>
      </c>
      <c r="B74" s="8">
        <f>'[1]opg.udtræk. 01.04.08'!$K$74</f>
        <v>119203984.42</v>
      </c>
      <c r="C74" s="8">
        <f>'[1]opg.udtræk. 01.04.08'!$A$74</f>
        <v>12821025984.46</v>
      </c>
      <c r="D74" s="9">
        <f t="shared" si="2"/>
        <v>0.9297538634153285</v>
      </c>
      <c r="E74" s="9">
        <f>('[1]ekstraord.'!$G$76/C74)*100</f>
        <v>0.9297227861832503</v>
      </c>
    </row>
    <row r="75" spans="1:5" ht="12.75">
      <c r="A75" s="6">
        <v>201685</v>
      </c>
      <c r="B75" s="8">
        <f>'[1]opg.udtræk. 01.04.08'!$K$75</f>
        <v>0</v>
      </c>
      <c r="C75" s="8">
        <f>'[1]opg.udtræk. 01.04.08'!$A$75</f>
        <v>1865411000</v>
      </c>
      <c r="D75" s="9">
        <f t="shared" si="2"/>
        <v>0</v>
      </c>
      <c r="E75" s="9">
        <f>('[1]ekstraord.'!$G$77/C75)*100</f>
        <v>0</v>
      </c>
    </row>
    <row r="76" spans="1:5" ht="12.75">
      <c r="A76" s="6">
        <v>201707</v>
      </c>
      <c r="B76" s="8">
        <f>'[1]opg.udtræk. 01.04.08'!$K$76</f>
        <v>1060937.13</v>
      </c>
      <c r="C76" s="8">
        <f>'[1]opg.udtræk. 01.04.08'!$A$76</f>
        <v>456665351.66</v>
      </c>
      <c r="D76" s="9">
        <f t="shared" si="2"/>
        <v>0.23232266826100195</v>
      </c>
      <c r="E76" s="9">
        <f>('[1]ekstraord.'!$G$78/C76)*100</f>
        <v>0</v>
      </c>
    </row>
    <row r="77" spans="1:5" ht="12.75">
      <c r="A77" s="10">
        <v>202045</v>
      </c>
      <c r="B77" s="8">
        <f>'[1]opg.udtræk. 01.04.08'!$K$77</f>
        <v>191731.37</v>
      </c>
      <c r="C77" s="8">
        <f>'[1]opg.udtræk. 01.04.08'!$A$77</f>
        <v>14436226.76</v>
      </c>
      <c r="D77" s="9">
        <f aca="true" t="shared" si="3" ref="D77:D87">(B77/C77)*100</f>
        <v>1.3281266163763141</v>
      </c>
      <c r="E77" s="9">
        <f>('[1]ekstraord.'!$G$79/C77)*100</f>
        <v>0</v>
      </c>
    </row>
    <row r="78" spans="1:5" ht="12.75">
      <c r="A78" s="10">
        <v>202061</v>
      </c>
      <c r="B78" s="8">
        <f>'[1]opg.udtræk. 01.04.08'!$K$78</f>
        <v>49081.3</v>
      </c>
      <c r="C78" s="8">
        <f>'[1]opg.udtræk. 01.04.08'!$A$78</f>
        <v>5160066.67</v>
      </c>
      <c r="D78" s="9">
        <f t="shared" si="3"/>
        <v>0.9511756947900055</v>
      </c>
      <c r="E78" s="9">
        <f>('[1]ekstraord.'!$G$80/C78)*100</f>
        <v>0</v>
      </c>
    </row>
    <row r="79" spans="1:5" ht="12.75">
      <c r="A79" s="10">
        <v>202088</v>
      </c>
      <c r="B79" s="8">
        <f>'[1]opg.udtræk. 01.04.08'!$K$79</f>
        <v>363012.99</v>
      </c>
      <c r="C79" s="8">
        <f>'[1]opg.udtræk. 01.04.08'!$A$79</f>
        <v>92685954.36</v>
      </c>
      <c r="D79" s="9">
        <f t="shared" si="3"/>
        <v>0.39165911653671626</v>
      </c>
      <c r="E79" s="9">
        <f>('[1]ekstraord.'!$G$81/C79)*100</f>
        <v>0</v>
      </c>
    </row>
    <row r="80" spans="1:5" ht="12.75">
      <c r="A80" s="10">
        <v>202096</v>
      </c>
      <c r="B80" s="8">
        <f>'[1]opg.udtræk. 01.04.08'!$K$80</f>
        <v>508799.89</v>
      </c>
      <c r="C80" s="8">
        <f>'[1]opg.udtræk. 01.04.08'!$A$80</f>
        <v>426823576.09</v>
      </c>
      <c r="D80" s="9">
        <f t="shared" si="3"/>
        <v>0.1192061353922761</v>
      </c>
      <c r="E80" s="9">
        <f>('[1]ekstraord.'!$G$82/C80)*100</f>
        <v>0</v>
      </c>
    </row>
    <row r="81" spans="1:5" ht="12.75">
      <c r="A81" s="10">
        <v>202118</v>
      </c>
      <c r="B81" s="8">
        <f>'[1]opg.udtræk. 01.04.08'!$K$81</f>
        <v>575783.31</v>
      </c>
      <c r="C81" s="8">
        <f>'[1]opg.udtræk. 01.04.08'!$A$81</f>
        <v>391899985.59</v>
      </c>
      <c r="D81" s="9">
        <f t="shared" si="3"/>
        <v>0.14692098269234846</v>
      </c>
      <c r="E81" s="9">
        <f>('[1]ekstraord.'!$G$83/C81)*100</f>
        <v>0</v>
      </c>
    </row>
    <row r="82" spans="1:5" ht="12.75">
      <c r="A82" s="10">
        <v>202126</v>
      </c>
      <c r="B82" s="8">
        <f>'[1]opg.udtræk. 01.04.08'!$K$82</f>
        <v>0</v>
      </c>
      <c r="C82" s="8">
        <f>'[1]opg.udtræk. 01.04.08'!$A$82</f>
        <v>595254000</v>
      </c>
      <c r="D82" s="9">
        <f t="shared" si="3"/>
        <v>0</v>
      </c>
      <c r="E82" s="9">
        <f>('[1]ekstraord.'!$G$84/C82)*100</f>
        <v>0</v>
      </c>
    </row>
    <row r="83" spans="1:5" ht="12.75">
      <c r="A83" s="10">
        <v>202134</v>
      </c>
      <c r="B83" s="8">
        <f>'[1]opg.udtræk. 01.04.08'!$K$83</f>
        <v>0</v>
      </c>
      <c r="C83" s="8">
        <f>'[1]opg.udtræk. 01.04.08'!$A$83</f>
        <v>886861000</v>
      </c>
      <c r="D83" s="9">
        <f t="shared" si="3"/>
        <v>0</v>
      </c>
      <c r="E83" s="9">
        <f>('[1]ekstraord.'!$G$85/C83)*100</f>
        <v>0</v>
      </c>
    </row>
    <row r="84" spans="1:5" ht="12.75">
      <c r="A84" s="10">
        <v>202142</v>
      </c>
      <c r="B84" s="8">
        <f>'[1]opg.udtræk. 01.04.08'!$K$84</f>
        <v>21515.59</v>
      </c>
      <c r="C84" s="8">
        <f>'[1]opg.udtræk. 01.04.08'!$A$84</f>
        <v>8761000</v>
      </c>
      <c r="D84" s="9">
        <f t="shared" si="3"/>
        <v>0.2455837233192558</v>
      </c>
      <c r="E84" s="9">
        <f>('[1]ekstraord.'!$G$86/C84)*100</f>
        <v>0</v>
      </c>
    </row>
    <row r="85" spans="1:5" ht="12.75">
      <c r="A85" s="10">
        <v>202150</v>
      </c>
      <c r="B85" s="8">
        <f>'[1]opg.udtræk. 01.04.08'!$K$85</f>
        <v>0</v>
      </c>
      <c r="C85" s="8">
        <f>'[1]opg.udtræk. 01.04.08'!$A$85</f>
        <v>18185000</v>
      </c>
      <c r="D85" s="9">
        <f t="shared" si="3"/>
        <v>0</v>
      </c>
      <c r="E85" s="9">
        <f>('[1]ekstraord.'!$G$87/C85)*100</f>
        <v>0</v>
      </c>
    </row>
    <row r="86" spans="1:5" ht="12.75">
      <c r="A86" s="10">
        <v>202169</v>
      </c>
      <c r="B86" s="8">
        <f>'[1]opg.udtræk. 01.04.08'!$K$86</f>
        <v>1763964.41</v>
      </c>
      <c r="C86" s="8">
        <f>'[1]opg.udtræk. 01.04.08'!$A$86</f>
        <v>695898000</v>
      </c>
      <c r="D86" s="9">
        <f t="shared" si="3"/>
        <v>0.2534803103328361</v>
      </c>
      <c r="E86" s="9">
        <f>('[1]ekstraord.'!$G$88/C86)*100</f>
        <v>0</v>
      </c>
    </row>
    <row r="87" spans="1:5" ht="12.75">
      <c r="A87" s="6">
        <v>202177</v>
      </c>
      <c r="B87" s="8">
        <f>'[1]opg.udtræk. 01.04.08'!$K$87</f>
        <v>0</v>
      </c>
      <c r="C87" s="8">
        <f>'[1]opg.udtræk. 01.04.08'!$A$87</f>
        <v>3415000</v>
      </c>
      <c r="D87" s="9">
        <f t="shared" si="3"/>
        <v>0</v>
      </c>
      <c r="E87" s="9">
        <f>('[1]ekstraord.'!$G$89/C87)*100</f>
        <v>0</v>
      </c>
    </row>
    <row r="88" spans="1:5" ht="12.75">
      <c r="A88" s="6"/>
      <c r="B88" s="8"/>
      <c r="C88" s="8"/>
      <c r="D88" s="9"/>
      <c r="E88" s="9"/>
    </row>
    <row r="89" spans="1:5" ht="12.75">
      <c r="A89" s="6"/>
      <c r="B89" s="8"/>
      <c r="C89" s="8"/>
      <c r="D89" s="9"/>
      <c r="E89" s="9"/>
    </row>
    <row r="90" spans="1:5" ht="15">
      <c r="A90" s="3" t="s">
        <v>3</v>
      </c>
      <c r="B90" s="8">
        <f>SUM(B5:B89)</f>
        <v>1169455662.88</v>
      </c>
      <c r="C90" s="8">
        <f>SUM(C5:C89)</f>
        <v>195471415786.99</v>
      </c>
      <c r="D90" s="9">
        <f>(B90/C90)*100</f>
        <v>0.5982745140365611</v>
      </c>
      <c r="E90" s="9">
        <f>('[1]ekstraord.'!$G$91/C90)*100</f>
        <v>0.2712406339031021</v>
      </c>
    </row>
  </sheetData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Ole Hansen</cp:lastModifiedBy>
  <cp:lastPrinted>2008-02-22T09:06:54Z</cp:lastPrinted>
  <dcterms:created xsi:type="dcterms:W3CDTF">2008-02-21T15:40:18Z</dcterms:created>
  <dcterms:modified xsi:type="dcterms:W3CDTF">2008-02-22T09:07:04Z</dcterms:modified>
  <cp:category/>
  <cp:version/>
  <cp:contentType/>
  <cp:contentStatus/>
</cp:coreProperties>
</file>