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K2" i="6" l="1"/>
  <c r="J2" i="6"/>
  <c r="G2" i="20" l="1"/>
  <c r="U8" i="1" l="1"/>
  <c r="U9" i="1"/>
  <c r="U10" i="1"/>
  <c r="U11" i="1"/>
  <c r="H2" i="7" l="1"/>
  <c r="J2" i="7" l="1"/>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<sst xmlns="http://schemas.openxmlformats.org/spreadsheetml/2006/main" count="2574" uniqueCount="1599">
  <si>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</si>
  <si>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</si>
  <si>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</si>
  <si>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</si>
  <si>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</si>
  <si>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</si>
  <si>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</si>
  <si>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</si>
  <si>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</si>
  <si>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</si>
  <si>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</si>
  <si>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</si>
  <si>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</si>
  <si>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</si>
  <si>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</si>
  <si>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</si>
  <si>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</si>
  <si>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</si>
  <si>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</si>
  <si>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</si>
  <si>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</si>
  <si>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</si>
  <si>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</si>
  <si>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</si>
  <si>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</si>
  <si>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</si>
  <si>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</si>
  <si>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</si>
  <si>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</si>
  <si>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</si>
  <si>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</si>
  <si>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</si>
  <si>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</si>
  <si>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</si>
  <si>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</si>
  <si>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</si>
  <si>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</si>
  <si>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</si>
  <si>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</si>
  <si>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</si>
  <si>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</si>
  <si>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</si>
  <si>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</si>
  <si>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</si>
  <si>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</si>
  <si>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</si>
  <si>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</si>
  <si>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</si>
  <si>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</si>
  <si>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</si>
  <si>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</si>
  <si>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</si>
  <si>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</si>
  <si>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</si>
  <si>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</si>
  <si>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</si>
  <si>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</si>
  <si>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</si>
  <si>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</si>
  <si>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</si>
  <si>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</si>
  <si>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</si>
  <si>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</si>
  <si>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</si>
  <si>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</si>
  <si>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</si>
  <si>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</si>
  <si>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</si>
  <si>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</si>
  <si>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</si>
  <si>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</si>
  <si>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</si>
  <si>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</si>
  <si>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</si>
  <si>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</si>
  <si>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</si>
  <si>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</si>
  <si>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</si>
  <si>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</si>
  <si>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</si>
  <si>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</si>
  <si>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</si>
  <si>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</si>
  <si>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</si>
  <si>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</si>
  <si>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</si>
  <si>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</si>
  <si>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</si>
  <si>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</si>
  <si>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</si>
  <si>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</si>
  <si>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</si>
  <si>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</si>
  <si>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</si>
  <si>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</si>
  <si>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</si>
  <si>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</si>
  <si>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</si>
  <si>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</si>
  <si>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</si>
  <si>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</si>
  <si>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</si>
  <si>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</si>
  <si>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</si>
  <si>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</si>
  <si>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</si>
  <si>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</si>
  <si>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</si>
  <si>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</si>
  <si>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</si>
  <si>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</si>
  <si>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</si>
  <si>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</si>
  <si>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</si>
  <si>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</si>
  <si>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</si>
  <si>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</si>
  <si>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</si>
  <si>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</si>
  <si>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</si>
  <si>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</si>
  <si>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</si>
  <si>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</si>
  <si>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</si>
  <si>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</si>
  <si>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</si>
  <si>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</si>
  <si>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</si>
  <si>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</si>
  <si>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</si>
  <si>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</si>
  <si>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</si>
  <si>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</si>
  <si>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</si>
  <si>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</si>
  <si>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</si>
  <si>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</si>
  <si>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</si>
  <si>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</si>
  <si>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</si>
  <si>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</si>
  <si>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</si>
  <si>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</si>
  <si>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</si>
  <si>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</si>
  <si>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</si>
  <si>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</si>
  <si>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</si>
  <si>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</si>
  <si>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</si>
  <si>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</si>
  <si>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</si>
  <si>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</si>
  <si>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</si>
  <si>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</si>
  <si>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</si>
  <si>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</si>
  <si>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</si>
  <si>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</si>
  <si>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</si>
  <si>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</si>
  <si>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</si>
  <si>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</si>
  <si>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</si>
  <si>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</si>
  <si>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</si>
  <si>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</si>
  <si>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</si>
  <si>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</si>
  <si>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</si>
  <si>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</si>
  <si>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</si>
  <si>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</si>
  <si>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</si>
  <si>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</si>
  <si>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</si>
  <si>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</si>
  <si>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</si>
  <si>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</si>
  <si>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</si>
  <si>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</si>
  <si>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</si>
  <si>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</si>
  <si>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</si>
  <si>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</si>
  <si>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</si>
  <si>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</si>
  <si>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</si>
  <si>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</si>
  <si>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</si>
  <si>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</si>
  <si>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</si>
  <si>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</si>
  <si>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</si>
  <si>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</si>
  <si>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</si>
  <si>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</si>
  <si>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</si>
  <si>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</si>
  <si>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</si>
  <si>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</si>
  <si>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</si>
  <si>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</si>
  <si>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</si>
  <si>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</si>
  <si>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</si>
  <si>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</si>
  <si>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</si>
  <si>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</si>
  <si>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</si>
  <si>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</si>
  <si>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</si>
  <si>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</si>
  <si>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</si>
  <si>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</si>
  <si>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</si>
  <si>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</si>
  <si>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</si>
  <si>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</si>
  <si>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</si>
  <si>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</si>
  <si>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</si>
  <si>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</si>
  <si>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</si>
  <si>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</si>
  <si>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</si>
  <si>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</si>
  <si>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</si>
  <si>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</si>
  <si>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</si>
  <si>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</si>
  <si>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</si>
  <si>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</si>
  <si>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</si>
  <si>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</si>
  <si>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</si>
  <si>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</si>
  <si>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</si>
  <si>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</si>
  <si>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</si>
  <si>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</si>
  <si>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</si>
  <si>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</si>
  <si>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</si>
  <si>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</si>
  <si>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</si>
  <si>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</si>
  <si>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</si>
  <si>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</si>
  <si>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</si>
  <si>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</si>
  <si>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</si>
  <si>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</si>
  <si>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</si>
  <si>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</si>
  <si>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</si>
  <si>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</si>
  <si>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</si>
  <si>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</si>
  <si>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</si>
  <si>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</si>
  <si>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</si>
  <si>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</si>
  <si>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</si>
  <si>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</si>
  <si>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</si>
  <si>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</si>
  <si>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</si>
  <si>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</si>
  <si>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</si>
  <si>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</si>
  <si>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</si>
  <si>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</si>
  <si>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</si>
  <si>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</si>
  <si>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</si>
  <si>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</si>
  <si>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</si>
  <si>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</si>
  <si>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</si>
  <si>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</si>
  <si>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</si>
  <si>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</si>
  <si>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</si>
  <si>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</si>
  <si>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</si>
  <si>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</si>
  <si>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</si>
  <si>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</si>
  <si>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</si>
  <si>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</si>
  <si>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</si>
  <si>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</si>
  <si>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</si>
  <si>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</si>
  <si>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</si>
  <si>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</si>
  <si>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</si>
  <si>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</si>
  <si>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</si>
  <si>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</si>
  <si>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</si>
  <si>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</si>
  <si>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</si>
  <si>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</si>
  <si>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</si>
  <si>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</si>
  <si>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</si>
  <si>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</si>
  <si>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</si>
  <si>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</si>
  <si>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</si>
  <si>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</si>
  <si>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</si>
  <si>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</si>
  <si>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</si>
  <si>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</si>
  <si>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</si>
  <si>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</si>
  <si>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</si>
  <si>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</si>
  <si>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</si>
  <si>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</si>
  <si>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</si>
  <si>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</si>
  <si>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</si>
  <si>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</si>
  <si>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</si>
  <si>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</si>
  <si>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</si>
  <si>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</si>
  <si>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</si>
  <si>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</si>
  <si>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</si>
  <si>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</si>
  <si>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</si>
  <si>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</si>
  <si>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</si>
  <si>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</si>
  <si>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</si>
  <si>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</si>
  <si>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</si>
  <si>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</si>
  <si>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</si>
  <si>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</si>
  <si>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</si>
  <si>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</si>
  <si>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</si>
  <si>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</si>
  <si>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</si>
  <si>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</si>
  <si>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</si>
  <si>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</si>
  <si>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</si>
  <si>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</si>
  <si>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</si>
  <si>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</si>
  <si>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</si>
  <si>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</si>
  <si>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</si>
  <si>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</si>
  <si>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</si>
  <si>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</si>
  <si>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</si>
  <si>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</si>
  <si>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</si>
  <si>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</si>
  <si>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</si>
  <si>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</si>
  <si>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</si>
  <si>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</si>
  <si>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</si>
  <si>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</si>
  <si>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</si>
  <si>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</si>
  <si>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</si>
  <si>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</si>
  <si>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</si>
  <si>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</si>
  <si>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</si>
  <si>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</si>
  <si>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</si>
  <si>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</si>
  <si>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</si>
  <si>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</si>
  <si>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</si>
  <si>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</si>
  <si>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</si>
  <si>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</si>
  <si>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</si>
  <si>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</si>
  <si>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</si>
  <si>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</si>
  <si>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</si>
  <si>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</si>
  <si>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</si>
  <si>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</si>
  <si>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</si>
  <si>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</si>
  <si>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</si>
  <si>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</si>
  <si>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</si>
  <si>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</si>
  <si>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</si>
  <si>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</si>
  <si>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</si>
  <si>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</si>
  <si>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</si>
  <si>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</si>
  <si>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</si>
  <si>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</si>
  <si>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</si>
  <si>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</si>
  <si>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</si>
  <si>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</si>
  <si>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</si>
  <si>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</si>
  <si>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</si>
  <si>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</si>
  <si>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</si>
  <si>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</si>
  <si>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</si>
  <si>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</si>
  <si>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</si>
  <si>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</si>
  <si>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</si>
  <si>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</si>
  <si>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</si>
  <si>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</si>
  <si>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</si>
  <si>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</si>
  <si>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</si>
  <si>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</si>
  <si>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</si>
  <si>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</si>
  <si>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</si>
  <si>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</si>
  <si>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</si>
  <si>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</si>
  <si>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</si>
  <si>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</si>
  <si>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</si>
  <si>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</si>
  <si>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</si>
  <si>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</si>
  <si>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</si>
  <si>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</si>
  <si>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</si>
  <si>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</si>
  <si>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</si>
  <si>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</si>
  <si>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</si>
  <si>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</si>
  <si>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</si>
  <si>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</si>
  <si>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</si>
  <si>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</si>
  <si>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</si>
  <si>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</si>
  <si>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</si>
  <si>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</si>
  <si>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</si>
  <si>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</si>
  <si>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</si>
  <si>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</si>
  <si>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</si>
  <si>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</si>
  <si>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</si>
  <si>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</si>
  <si>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</si>
  <si>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</si>
  <si>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</si>
  <si>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</si>
  <si>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</si>
  <si>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</si>
  <si>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</si>
  <si>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</si>
  <si>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</si>
  <si>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</si>
  <si>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</si>
  <si>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</si>
  <si>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</si>
  <si>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</si>
  <si>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</si>
  <si>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</si>
  <si>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</si>
  <si>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</si>
  <si>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</si>
  <si>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</si>
  <si>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</si>
  <si>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</si>
  <si>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</si>
  <si>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</si>
  <si>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</si>
  <si>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</si>
  <si>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</si>
  <si>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</si>
  <si>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</si>
  <si>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</si>
  <si>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</si>
  <si>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</si>
  <si>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</si>
  <si>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</si>
  <si>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</si>
  <si>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</si>
  <si>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</si>
  <si>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</si>
  <si>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</si>
  <si>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</si>
  <si>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</si>
  <si>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</si>
  <si>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</si>
  <si>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</si>
  <si>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</si>
  <si>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</si>
  <si>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</si>
  <si>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</si>
  <si>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</si>
  <si>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</si>
  <si>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</si>
  <si>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</si>
  <si>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</si>
  <si>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</si>
  <si>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</si>
  <si>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</si>
  <si>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</si>
  <si>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</si>
  <si>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</si>
  <si>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</si>
  <si>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</si>
  <si>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</si>
  <si>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</si>
  <si>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</si>
  <si>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</si>
  <si>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</si>
  <si>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</si>
  <si>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</si>
  <si>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</si>
  <si>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</si>
  <si>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</si>
  <si>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</si>
  <si>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</si>
  <si>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</si>
  <si>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</si>
  <si>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</si>
  <si>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</si>
  <si>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</si>
  <si>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</si>
  <si>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</si>
  <si>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</si>
  <si>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</si>
  <si>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</si>
  <si>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</si>
  <si>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</si>
  <si>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</si>
  <si>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</si>
  <si>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</si>
  <si>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</si>
  <si>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</si>
  <si>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</si>
  <si>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</si>
  <si>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</si>
  <si>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</si>
  <si>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</si>
  <si>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</si>
  <si>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</si>
  <si>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</si>
  <si>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</si>
  <si>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</si>
  <si>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</si>
  <si>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</si>
  <si>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</si>
  <si>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</si>
  <si>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</si>
  <si>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</si>
  <si>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</si>
  <si>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</si>
  <si>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</si>
  <si>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</si>
  <si>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</si>
  <si>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</si>
  <si>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</si>
  <si>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</si>
  <si>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</si>
  <si>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</si>
  <si>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</si>
  <si>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</si>
  <si>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</si>
  <si>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</si>
  <si>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</si>
  <si>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</si>
  <si>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</si>
  <si>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</si>
  <si>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</si>
  <si>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</si>
  <si>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</si>
  <si>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</si>
  <si>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</si>
  <si>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</si>
  <si>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</si>
  <si>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</si>
  <si>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</si>
  <si>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</si>
  <si>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</si>
  <si>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</si>
  <si>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</si>
  <si>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</si>
  <si>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</si>
  <si>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</si>
  <si>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</si>
  <si>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</si>
  <si>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</si>
  <si>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</si>
  <si>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</si>
  <si>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</si>
  <si>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</si>
  <si>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</si>
  <si>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</si>
  <si>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</si>
  <si>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</si>
  <si>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</si>
  <si>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</si>
  <si>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</si>
  <si>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</si>
  <si>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</si>
  <si>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</si>
  <si>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</si>
  <si>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</si>
  <si>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</si>
  <si>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</si>
  <si>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</si>
  <si>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</si>
  <si>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</si>
  <si>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</si>
  <si>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</si>
  <si>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</si>
  <si>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</si>
  <si>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</si>
  <si>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</si>
  <si>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</si>
  <si>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</si>
  <si>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</si>
  <si>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</si>
  <si>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</si>
  <si>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</si>
  <si>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</si>
  <si>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</si>
  <si>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</si>
  <si>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</si>
  <si>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</si>
  <si>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</si>
  <si>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</si>
  <si>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</si>
  <si>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</si>
  <si>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</si>
  <si>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</si>
  <si>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</si>
  <si>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</si>
  <si>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</si>
  <si>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</si>
  <si>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</si>
  <si>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</si>
  <si>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</si>
  <si>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</si>
  <si>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</si>
  <si>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</si>
  <si>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</si>
  <si>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</si>
  <si>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</si>
  <si>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</si>
  <si>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</si>
  <si>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</si>
  <si>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</si>
  <si>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</si>
  <si>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</si>
  <si>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</si>
  <si>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</si>
  <si>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</si>
  <si>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</si>
  <si>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</si>
  <si>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</si>
  <si>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</si>
  <si>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</si>
  <si>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</si>
  <si>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</si>
  <si>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</si>
  <si>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</si>
  <si>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</si>
  <si>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</si>
  <si>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</si>
  <si>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</si>
  <si>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</si>
  <si>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</si>
  <si>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</si>
  <si>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</si>
  <si>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</si>
  <si>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</si>
  <si>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</si>
  <si>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</si>
  <si>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</si>
  <si>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</si>
  <si>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</si>
  <si>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</si>
  <si>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</si>
  <si>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</si>
  <si>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</si>
  <si>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</si>
  <si>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</si>
  <si>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</si>
  <si>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</si>
  <si>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</si>
  <si>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</si>
  <si>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</si>
  <si>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</si>
  <si>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</si>
  <si>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</si>
  <si>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</si>
  <si>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</si>
  <si>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</si>
  <si>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</si>
  <si>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</si>
  <si>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</si>
  <si>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</si>
  <si>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</si>
  <si>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</si>
  <si>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</si>
  <si>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</si>
  <si>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</si>
  <si>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</si>
  <si>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</si>
  <si>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</si>
  <si>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</si>
  <si>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</si>
  <si>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</si>
  <si>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</si>
  <si>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</si>
  <si>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</si>
  <si>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</si>
  <si>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</si>
  <si>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</si>
  <si>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</si>
  <si>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</si>
  <si>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</si>
  <si>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</si>
  <si>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</si>
  <si>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</si>
  <si>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</si>
  <si>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</si>
  <si>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</si>
  <si>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</si>
  <si>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</si>
  <si>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</si>
  <si>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</si>
  <si>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</si>
  <si>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</si>
  <si>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</si>
  <si>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</si>
  <si>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</si>
  <si>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</si>
  <si>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</si>
  <si>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</si>
  <si>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</si>
  <si>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</si>
  <si>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</si>
  <si>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</si>
  <si>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</si>
  <si>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</si>
  <si>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</si>
  <si>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</si>
  <si>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</si>
  <si>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</si>
  <si>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</si>
  <si>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</si>
  <si>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</si>
  <si>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</si>
  <si>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</si>
  <si>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</si>
  <si>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</si>
  <si>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</si>
  <si>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</si>
  <si>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</si>
  <si>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</si>
  <si>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</si>
  <si>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</si>
  <si>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</si>
  <si>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</si>
  <si>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</si>
  <si>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</si>
  <si>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</si>
  <si>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</si>
  <si>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</si>
  <si>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</si>
  <si>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</si>
  <si>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</si>
  <si>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</si>
  <si>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</si>
  <si>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</si>
  <si>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</si>
  <si>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</si>
  <si>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</si>
  <si>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</si>
  <si>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</si>
  <si>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</si>
  <si>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</si>
  <si>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</si>
  <si>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</si>
  <si>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</si>
  <si>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</si>
  <si>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</si>
  <si>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</si>
  <si>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</si>
  <si>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</si>
  <si>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</si>
  <si>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</si>
  <si>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</si>
  <si>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</si>
  <si>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</si>
  <si>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</si>
  <si>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</si>
  <si>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</si>
  <si>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</si>
  <si>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</si>
  <si>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</si>
  <si>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</si>
  <si>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</si>
  <si>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</si>
  <si>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</si>
  <si>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</si>
  <si>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</si>
  <si>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</si>
  <si>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</si>
  <si>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</si>
  <si>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</si>
  <si>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</si>
  <si>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</si>
  <si>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</si>
  <si>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</si>
  <si>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</si>
  <si>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</si>
  <si>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</si>
  <si>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</si>
  <si>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</si>
  <si>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</si>
  <si>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</si>
  <si>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</si>
  <si>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</si>
  <si>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</si>
  <si>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</si>
  <si>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</si>
  <si>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</si>
  <si>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</si>
  <si>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</si>
  <si>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</si>
  <si>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</si>
  <si>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</si>
  <si>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</si>
  <si>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</si>
  <si>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</si>
  <si>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</si>
  <si>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</si>
  <si>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</si>
  <si>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</si>
  <si>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</si>
  <si>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</si>
  <si>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</si>
  <si>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</si>
  <si>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</si>
  <si>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</si>
  <si>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</si>
  <si>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</si>
  <si>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</si>
  <si>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</si>
  <si>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</si>
  <si>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</si>
  <si>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</si>
  <si>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</si>
  <si>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</si>
  <si>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</si>
  <si>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</si>
  <si>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</si>
  <si>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</si>
  <si>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</si>
  <si>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</si>
  <si>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</si>
  <si>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</si>
  <si>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</si>
  <si>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</si>
  <si>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</si>
  <si>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</si>
  <si>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</si>
  <si>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</si>
  <si>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</si>
  <si>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</si>
  <si>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</si>
  <si>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</si>
  <si>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</si>
  <si>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</si>
  <si>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</si>
  <si>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</si>
  <si>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</si>
  <si>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</si>
  <si>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</si>
  <si>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</si>
  <si>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</si>
  <si>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</si>
  <si>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</si>
  <si>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</si>
  <si>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</si>
  <si>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</si>
  <si>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</si>
  <si>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</si>
  <si>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</si>
  <si>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</si>
  <si>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</si>
  <si>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</si>
  <si>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</si>
  <si>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</si>
  <si>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</si>
  <si>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</si>
  <si>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</si>
  <si>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</si>
  <si>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</si>
  <si>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</si>
  <si>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</si>
  <si>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</si>
  <si>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</si>
  <si>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</si>
  <si>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</si>
  <si>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</si>
  <si>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</si>
  <si>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</si>
  <si>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</si>
  <si>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</si>
  <si>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</si>
  <si>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</si>
  <si>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</si>
  <si>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</si>
  <si>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</si>
  <si>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</si>
  <si>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</si>
  <si>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</si>
  <si>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</si>
  <si>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</si>
  <si>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</si>
  <si>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</si>
  <si>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</si>
  <si>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</si>
  <si>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</si>
  <si>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</si>
  <si>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</si>
  <si>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</si>
  <si>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</si>
  <si>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</si>
  <si>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</si>
  <si>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</si>
  <si>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</si>
  <si>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</si>
  <si>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</si>
  <si>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</si>
  <si>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</si>
  <si>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</si>
  <si>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</si>
  <si>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</si>
  <si>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</si>
  <si>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</si>
  <si>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</si>
  <si>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</si>
  <si>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</si>
  <si>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</si>
  <si>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</si>
  <si>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</si>
  <si>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</si>
  <si>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</si>
  <si>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</si>
  <si>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</si>
  <si>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</si>
  <si>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</si>
  <si>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</si>
  <si>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</si>
  <si>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</si>
  <si>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</si>
  <si>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</si>
  <si>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</si>
  <si>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</si>
  <si>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</si>
  <si>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</si>
  <si>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</si>
  <si>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</si>
  <si>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</si>
  <si>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</si>
  <si>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</si>
  <si>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</si>
  <si>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</si>
  <si>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</si>
  <si>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</si>
  <si>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</si>
  <si>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</si>
  <si>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</si>
  <si>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</si>
  <si>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</si>
  <si>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</si>
  <si>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</si>
  <si>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</si>
  <si>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</si>
  <si>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</si>
  <si>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</si>
  <si>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</si>
  <si>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</si>
  <si>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</si>
  <si>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</si>
  <si>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</si>
  <si>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</si>
  <si>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</si>
  <si>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</si>
  <si>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</si>
  <si>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</si>
  <si>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</si>
  <si>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</si>
  <si>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</si>
  <si>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</si>
  <si>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</si>
  <si>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</si>
  <si>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</si>
  <si>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</si>
  <si>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</si>
  <si>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</si>
  <si>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</si>
  <si>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</si>
  <si>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</si>
  <si>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</si>
  <si>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</si>
  <si>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</si>
  <si>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</si>
  <si>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</si>
  <si>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</si>
  <si>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</si>
  <si>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</si>
  <si>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</si>
  <si>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</si>
  <si>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</si>
  <si>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</si>
  <si>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</si>
  <si>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</si>
  <si>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</si>
  <si>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</si>
  <si>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</si>
  <si>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</si>
  <si>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</si>
  <si>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</si>
  <si>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</si>
  <si>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</si>
  <si>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</si>
  <si>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</si>
  <si>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</si>
  <si>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</si>
  <si>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</si>
  <si>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</si>
  <si>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</si>
  <si>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</si>
  <si>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</si>
  <si>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</si>
  <si>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</si>
  <si>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</si>
  <si>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</si>
  <si>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</si>
  <si>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</si>
  <si>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</si>
  <si>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</si>
  <si>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</si>
  <si>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</si>
  <si>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</si>
  <si>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</si>
  <si>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</si>
  <si>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</si>
  <si>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</si>
  <si>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</si>
  <si>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</si>
  <si>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</si>
  <si>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</si>
  <si>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</si>
  <si>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</si>
  <si>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</si>
  <si>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</si>
  <si>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</si>
  <si>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</si>
  <si>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</si>
  <si>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</si>
  <si>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</si>
  <si>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</si>
  <si>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</si>
  <si>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</si>
  <si>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</si>
  <si>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</si>
  <si>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</si>
  <si>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</si>
  <si>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</si>
  <si>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</si>
  <si>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</si>
  <si>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</si>
  <si>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</si>
  <si>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</si>
  <si>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</si>
  <si>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</si>
  <si>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</si>
  <si>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</si>
  <si>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</si>
  <si>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</si>
  <si>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</si>
  <si>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</si>
  <si>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</si>
  <si>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</si>
  <si>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</si>
  <si>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</si>
  <si>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</si>
  <si>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</si>
  <si>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</si>
  <si>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</si>
  <si>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</si>
  <si>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</si>
  <si>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</si>
  <si>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</si>
  <si>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</si>
  <si>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</si>
  <si>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</si>
  <si>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</si>
  <si>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</si>
  <si>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</si>
  <si>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</si>
  <si>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</si>
  <si>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</si>
  <si>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</si>
  <si>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</si>
  <si>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</si>
  <si>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</si>
  <si>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</si>
  <si>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</si>
  <si>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</si>
  <si>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</si>
  <si>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</si>
  <si>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</si>
  <si>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</si>
  <si>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</si>
  <si>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</si>
  <si>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</si>
  <si>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</si>
  <si>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</si>
  <si>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</si>
  <si>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</si>
  <si>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</si>
  <si>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</si>
  <si>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</si>
  <si>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</si>
  <si>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</si>
  <si>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</si>
  <si>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</si>
  <si>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</si>
  <si>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</si>
  <si>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</si>
  <si>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</si>
  <si>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</si>
  <si>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</si>
  <si>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</si>
  <si>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</si>
  <si>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</si>
  <si>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</si>
  <si>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</si>
  <si>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</si>
  <si>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</si>
  <si>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</si>
  <si>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</si>
  <si>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</si>
  <si>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</si>
  <si>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</si>
  <si>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</si>
  <si>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</si>
  <si>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</si>
  <si>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</si>
  <si>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</si>
  <si>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</si>
  <si>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</si>
  <si>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</si>
  <si>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</si>
  <si>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</si>
  <si>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</si>
  <si>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</si>
  <si>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</si>
  <si>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</si>
  <si>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</si>
  <si>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</si>
  <si>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</si>
  <si>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</si>
  <si>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</si>
  <si>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</si>
  <si>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</si>
  <si>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</si>
  <si>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</si>
  <si>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</si>
  <si>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</si>
  <si>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</si>
  <si>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</si>
  <si>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</si>
  <si>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</si>
  <si>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</si>
  <si>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</si>
  <si>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</si>
  <si>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</si>
  <si>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</si>
  <si>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</si>
  <si>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</si>
  <si>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</si>
  <si>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</si>
  <si>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</si>
  <si>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</si>
  <si>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</si>
  <si>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</si>
  <si>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</si>
  <si>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</si>
  <si>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</si>
  <si>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</si>
  <si>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</si>
  <si>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</si>
  <si>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</si>
  <si>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</si>
  <si>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</si>
  <si>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</si>
  <si>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</si>
  <si>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</si>
  <si>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</si>
  <si>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</si>
  <si>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</si>
  <si>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</si>
  <si>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</si>
  <si>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</si>
  <si>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</si>
  <si>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</si>
  <si>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</si>
  <si>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</si>
  <si>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</si>
  <si>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</si>
  <si>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</si>
  <si>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</si>
  <si>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</si>
  <si>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</si>
  <si>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</si>
  <si>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</si>
  <si>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</si>
  <si>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</si>
  <si>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</si>
  <si>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</si>
  <si>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</si>
  <si>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</si>
  <si>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</si>
  <si>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</si>
  <si>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</si>
  <si>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</si>
  <si>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</si>
  <si>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</si>
  <si>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</si>
  <si>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</si>
  <si>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</si>
  <si>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</si>
  <si>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</si>
  <si>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</si>
  <si>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</si>
  <si>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</si>
  <si>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</si>
  <si>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</si>
  <si>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</si>
  <si>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</si>
  <si>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</si>
  <si>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</si>
  <si>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</si>
  <si>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</si>
  <si>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</si>
  <si>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</si>
  <si>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</si>
  <si>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</si>
  <si>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</si>
  <si>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</si>
  <si>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</si>
  <si>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</si>
  <si>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</si>
  <si>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</si>
  <si>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</si>
  <si>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</si>
  <si>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</si>
  <si>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</si>
  <si>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</si>
  <si>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</si>
  <si>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</si>
  <si>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</si>
  <si>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</si>
  <si>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</si>
  <si>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</si>
  <si>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</si>
  <si>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</si>
  <si>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</si>
  <si>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</si>
  <si>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</si>
  <si>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</si>
  <si>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</si>
  <si>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</si>
  <si>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</si>
  <si>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</si>
  <si>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</si>
  <si>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</si>
  <si>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</si>
  <si>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</si>
  <si>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</si>
  <si>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</si>
  <si>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</si>
  <si>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</si>
  <si>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</si>
  <si>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</si>
  <si>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</si>
  <si>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</si>
  <si>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</si>
  <si>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</si>
  <si>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</si>
  <si>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</si>
  <si>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</si>
  <si>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</si>
  <si>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</si>
  <si>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</si>
  <si>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</si>
  <si>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</si>
  <si>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</si>
  <si>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</si>
  <si>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</si>
  <si>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</si>
  <si>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</si>
  <si>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</si>
  <si>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</si>
  <si>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</si>
  <si>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</si>
  <si>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</si>
  <si>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</si>
  <si>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</si>
  <si>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</si>
  <si>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</si>
  <si>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</si>
  <si>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</si>
  <si>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</si>
  <si>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</si>
  <si>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</si>
  <si>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</si>
  <si>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</si>
  <si>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</si>
  <si>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</si>
  <si>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</si>
  <si>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</si>
  <si>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</si>
  <si>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</si>
  <si>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</si>
  <si>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</si>
  <si>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</si>
  <si>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</si>
  <si>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</si>
  <si>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</si>
  <si>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</si>
  <si>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</si>
  <si>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</si>
  <si>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</si>
  <si>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</si>
  <si>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</si>
  <si>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</si>
  <si>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</si>
  <si>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</si>
  <si>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</si>
  <si>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</si>
  <si>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</si>
  <si>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</si>
  <si>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</si>
  <si>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</si>
  <si>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</si>
  <si>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</si>
  <si>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</si>
  <si>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</si>
  <si>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</si>
  <si>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</si>
  <si>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</si>
  <si>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</si>
  <si>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</si>
  <si>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</si>
  <si>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</si>
  <si>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</si>
  <si>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</si>
  <si>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</si>
  <si>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</si>
  <si>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</si>
  <si>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</si>
  <si>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</si>
  <si>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</si>
  <si>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</si>
  <si>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</si>
  <si>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</si>
  <si>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</si>
  <si>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</si>
  <si>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</si>
  <si>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</si>
  <si>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</si>
  <si>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</si>
  <si>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</si>
  <si>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</si>
  <si>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</si>
  <si>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</si>
  <si>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</si>
  <si>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</si>
  <si>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</si>
  <si>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</si>
  <si>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</si>
  <si>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</si>
  <si>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</si>
  <si>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</si>
  <si>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</si>
  <si>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</si>
  <si>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</si>
  <si>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</si>
  <si>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</si>
  <si>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</si>
  <si>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</si>
  <si>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</si>
  <si>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</si>
  <si>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</si>
  <si>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</si>
  <si>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</si>
  <si>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</si>
  <si>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</si>
  <si>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</si>
  <si>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</si>
  <si>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</si>
  <si>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</si>
  <si>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</si>
  <si>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</si>
  <si>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</si>
  <si>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</si>
  <si>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</si>
  <si>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</si>
  <si>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</si>
  <si>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</si>
  <si>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</si>
  <si>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</si>
  <si>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</si>
  <si>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</si>
  <si>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</si>
  <si>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</si>
  <si>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</si>
  <si>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</si>
  <si>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</si>
  <si>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</si>
  <si>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</si>
  <si>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</si>
  <si>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</si>
  <si>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</si>
  <si>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</si>
  <si>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</si>
  <si>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</si>
  <si>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</si>
  <si>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</si>
  <si>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</si>
  <si>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</si>
  <si>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</si>
  <si>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</si>
  <si>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</si>
  <si>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</si>
  <si>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</si>
  <si>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</si>
  <si>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</si>
  <si>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</si>
  <si>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</si>
  <si>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</si>
  <si>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</si>
  <si>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</si>
  <si>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</si>
  <si>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</si>
  <si>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</si>
  <si>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</si>
  <si>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</si>
  <si>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</si>
  <si>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</si>
  <si>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</si>
  <si>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</si>
  <si>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</si>
  <si>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</si>
  <si>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</si>
  <si>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</si>
  <si>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</si>
  <si>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</si>
  <si>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</si>
  <si>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</si>
  <si>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</si>
  <si>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</si>
  <si>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</si>
  <si>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</si>
  <si>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</si>
  <si>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</si>
  <si>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</si>
  <si>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</si>
  <si>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</si>
  <si>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</si>
  <si>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</si>
  <si>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</si>
  <si>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</si>
  <si>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</si>
  <si>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</si>
  <si>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</si>
  <si>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</si>
  <si>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</si>
  <si>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</si>
  <si>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</si>
  <si>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</si>
  <si>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</si>
  <si>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</si>
  <si>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</si>
  <si>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</si>
  <si>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</si>
  <si>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</si>
  <si>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</si>
  <si>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</si>
  <si>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</si>
  <si>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</si>
  <si>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</si>
  <si>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</si>
  <si>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</si>
  <si>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</si>
  <si>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</si>
  <si>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</si>
  <si>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</si>
  <si>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</si>
  <si>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</si>
  <si>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</si>
  <si>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</si>
  <si>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</si>
  <si>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</si>
  <si>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</si>
  <si>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</si>
  <si>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</si>
  <si>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</si>
  <si>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</si>
  <si>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</si>
  <si>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</si>
  <si>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</si>
  <si>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</si>
  <si>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</si>
  <si>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</si>
  <si>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</si>
  <si>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</si>
  <si>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</si>
  <si>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</si>
  <si>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</si>
  <si>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</si>
  <si>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</si>
  <si>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</si>
  <si>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</si>
  <si>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</si>
  <si>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</si>
  <si>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</si>
  <si>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</si>
  <si>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</si>
  <si>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</si>
  <si>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</si>
  <si>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</si>
  <si>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</si>
  <si>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</si>
  <si>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</si>
  <si>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</si>
  <si>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</si>
  <si>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</si>
  <si>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</si>
  <si>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</si>
  <si>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</si>
  <si>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</si>
  <si>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</si>
  <si>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</si>
  <si>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</si>
  <si>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</si>
  <si>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</si>
  <si>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</si>
  <si>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</si>
  <si>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</si>
  <si>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</si>
  <si>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</si>
  <si>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</si>
  <si>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</si>
  <si>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</si>
  <si>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</si>
  <si>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</si>
  <si>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</si>
  <si>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</si>
  <si>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</si>
  <si>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POHZ000020N</t>
  </si>
  <si>
    <t>POHJOLA TUTK TAHD III 2015</t>
  </si>
  <si>
    <t>FI4000148754</t>
  </si>
  <si>
    <t>Fortum OYJ</t>
  </si>
  <si>
    <t>Kone OYJ</t>
  </si>
  <si>
    <t>Konecranes OYJ</t>
  </si>
  <si>
    <t>Nokia OYJ</t>
  </si>
  <si>
    <t>Outokumpu OYJ</t>
  </si>
  <si>
    <t>UPM-Kymmene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</si>
</sst>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19</v>
      </c>
      <c r="B2" s="64" t="s">
        <v>288</v>
      </c>
      <c r="C2" s="64" t="s">
        <v>472</v>
      </c>
      <c r="D2" s="64" t="s">
        <v>1268</v>
      </c>
      <c r="E2" s="65">
        <v>1000</v>
      </c>
      <c r="F2" s="65" t="s">
        <v>34</v>
      </c>
      <c r="G2" s="64" t="s">
        <v>286</v>
      </c>
      <c r="H2" s="3">
        <v>42121</v>
      </c>
      <c r="I2" s="226" t="str">
        <f>IF(C2="-","",VLOOKUP(C2,BondIssuerTable,2,0))</f>
        <v>POH</v>
      </c>
      <c r="J2" s="226" t="str">
        <f>IF(D2="-","",VLOOKUP(D2,BondIssuingAgentsTable,2,0))</f>
        <v>UOC</v>
      </c>
      <c r="K2" s="95" t="str">
        <f>IF(D2="-","",VLOOKUP(D2,BondIssuingAgentsTable,3,0))</f>
        <v>HE</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1590</v>
      </c>
      <c r="B7" s="64" t="s">
        <v>1591</v>
      </c>
      <c r="C7" s="64"/>
      <c r="D7" s="64" t="s">
        <v>1592</v>
      </c>
      <c r="E7" s="69">
        <v>110</v>
      </c>
      <c r="F7" s="69"/>
      <c r="G7" s="65">
        <v>6429000</v>
      </c>
      <c r="H7" s="3">
        <v>42116</v>
      </c>
      <c r="I7" s="70">
        <v>43966</v>
      </c>
      <c r="J7" s="70">
        <v>43962</v>
      </c>
      <c r="K7" s="64" t="s">
        <v>1590</v>
      </c>
      <c r="L7" s="104" t="s">
        <v>1593</v>
      </c>
      <c r="M7" s="71">
        <v>11.11</v>
      </c>
      <c r="N7" s="104" t="s">
        <v>1594</v>
      </c>
      <c r="O7" s="71">
        <v>11.11</v>
      </c>
      <c r="P7" s="104" t="s">
        <v>1595</v>
      </c>
      <c r="Q7" s="71">
        <v>11.11</v>
      </c>
      <c r="R7" s="104" t="s">
        <v>1596</v>
      </c>
      <c r="S7" s="71">
        <v>11.11</v>
      </c>
      <c r="T7" s="104" t="s">
        <v>152</v>
      </c>
      <c r="U7" s="71">
        <v>11.11</v>
      </c>
      <c r="V7" s="104" t="s">
        <v>1597</v>
      </c>
      <c r="W7" s="71">
        <v>11.11</v>
      </c>
      <c r="X7" s="104" t="s">
        <v>181</v>
      </c>
      <c r="Y7" s="71">
        <v>11.11</v>
      </c>
      <c r="Z7" s="104" t="s">
        <v>221</v>
      </c>
      <c r="AA7" s="71">
        <v>11.11</v>
      </c>
      <c r="AB7" s="104" t="s">
        <v>1598</v>
      </c>
      <c r="AC7" s="71">
        <v>11.11</v>
      </c>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2" activePane="bottomRight" state="frozen"/>
      <selection pane="topRight" activeCell="C1" sqref="C1"/>
      <selection pane="bottomLeft" activeCell="A2" sqref="A2"/>
      <selection pane="bottomRight" activeCell="A3" sqref="A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Juha Manu</cp:lastModifiedBy>
  <cp:lastPrinted>2012-09-17T12:56:27Z</cp:lastPrinted>
  <dcterms:created xsi:type="dcterms:W3CDTF">2010-06-11T13:43:43Z</dcterms:created>
  <dcterms:modified xsi:type="dcterms:W3CDTF">2015-04-24T05:53:28Z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