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40" yWindow="2835" windowWidth="19440" windowHeight="6255"/>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externalReferences>
    <externalReference r:id="rId16"/>
  </externalReferences>
  <definedNames>
    <definedName name="_xlnm._FilterDatabase" localSheetId="8" hidden="1">'ETF Reference Data'!$E$1:$E$29</definedName>
    <definedName name="_xlnm._FilterDatabase" localSheetId="5"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LookupValues!$Y$2:$Y$221</definedName>
    <definedName name="CouponBondIssuersTable">LookupValues!$Y$2:$Z$237</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LookupValues!$F$2:$F$38</definedName>
    <definedName name="StarCAM_Issuers_Table">LookupValues!$F$2:$G$38</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[1]Issuers!$B$2:$B$138</definedName>
  </definedNames>
  <calcPr calcId="145621"/>
</workbook>
</file>

<file path=xl/calcChain.xml><?xml version="1.0" encoding="utf-8"?>
<calcChain xmlns="http://schemas.openxmlformats.org/spreadsheetml/2006/main">
  <c r="G2" i="20" l="1"/>
  <c r="U8" i="1" l="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citadmin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7" authorId="1">
      <text>
        <r>
          <rPr>
            <sz val="9"/>
            <color indexed="81"/>
            <rFont val="Tahoma"/>
            <family val="2"/>
          </rPr>
          <t xml:space="preserve">Please form this as follows: Company name/ year/ option serie/ warrant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<sst xmlns="http://schemas.openxmlformats.org/spreadsheetml/2006/main" count="2573" uniqueCount="1594">
  <si>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</si>
  <si>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</si>
  <si>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</si>
  <si>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</si>
  <si>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</si>
  <si>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</si>
  <si>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</si>
  <si>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</si>
  <si>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</si>
  <si>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</si>
  <si>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</si>
  <si>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</si>
  <si>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</si>
  <si>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</si>
  <si>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</si>
  <si>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</si>
  <si>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</si>
  <si>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</si>
  <si>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</si>
  <si>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</si>
  <si>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</si>
  <si>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</si>
  <si>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</si>
  <si>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</si>
  <si>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</si>
  <si>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</si>
  <si>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</si>
  <si>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</si>
  <si>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</si>
  <si>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</si>
  <si>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</si>
  <si>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</si>
  <si>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</si>
  <si>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</si>
  <si>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</si>
  <si>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</si>
  <si>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</si>
  <si>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</si>
  <si>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</si>
  <si>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</si>
  <si>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</si>
  <si>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</si>
  <si>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</si>
  <si>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</si>
  <si>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</si>
  <si>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</si>
  <si>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</si>
  <si>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</si>
  <si>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</si>
  <si>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</si>
  <si>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</si>
  <si>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</si>
  <si>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</si>
  <si>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</si>
  <si>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</si>
  <si>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</si>
  <si>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</si>
  <si>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</si>
  <si>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</si>
  <si>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</si>
  <si>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</si>
  <si>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</si>
  <si>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</si>
  <si>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</si>
  <si>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</si>
  <si>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</si>
  <si>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</si>
  <si>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</si>
  <si>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</si>
  <si>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</si>
  <si>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</si>
  <si>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</si>
  <si>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</si>
  <si>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</si>
  <si>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</si>
  <si>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</si>
  <si>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</si>
  <si>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</si>
  <si>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</si>
  <si>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</si>
  <si>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</si>
  <si>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</si>
  <si>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</si>
  <si>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</si>
  <si>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</si>
  <si>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</si>
  <si>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</si>
  <si>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</si>
  <si>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</si>
  <si>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</si>
  <si>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</si>
  <si>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</si>
  <si>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</si>
  <si>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</si>
  <si>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</si>
  <si>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</si>
  <si>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</si>
  <si>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</si>
  <si>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</si>
  <si>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</si>
  <si>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</si>
  <si>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</si>
  <si>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</si>
  <si>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</si>
  <si>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</si>
  <si>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</si>
  <si>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</si>
  <si>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</si>
  <si>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</si>
  <si>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</si>
  <si>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</si>
  <si>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</si>
  <si>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</si>
  <si>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</si>
  <si>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</si>
  <si>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</si>
  <si>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</si>
  <si>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</si>
  <si>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</si>
  <si>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</si>
  <si>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</si>
  <si>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</si>
  <si>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</si>
  <si>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</si>
  <si>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</si>
  <si>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</si>
  <si>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</si>
  <si>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</si>
  <si>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</si>
  <si>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</si>
  <si>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</si>
  <si>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</si>
  <si>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</si>
  <si>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</si>
  <si>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</si>
  <si>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</si>
  <si>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</si>
  <si>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</si>
  <si>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</si>
  <si>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</si>
  <si>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</si>
  <si>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</si>
  <si>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</si>
  <si>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</si>
  <si>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</si>
  <si>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</si>
  <si>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</si>
  <si>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</si>
  <si>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</si>
  <si>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</si>
  <si>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</si>
  <si>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</si>
  <si>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</si>
  <si>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</si>
  <si>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</si>
  <si>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</si>
  <si>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</si>
  <si>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</si>
  <si>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</si>
  <si>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</si>
  <si>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</si>
  <si>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</si>
  <si>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</si>
  <si>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</si>
  <si>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</si>
  <si>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</si>
  <si>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</si>
  <si>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</si>
  <si>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</si>
  <si>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</si>
  <si>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</si>
  <si>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</si>
  <si>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</si>
  <si>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</si>
  <si>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</si>
  <si>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</si>
  <si>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</si>
  <si>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</si>
  <si>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</si>
  <si>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</si>
  <si>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</si>
  <si>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</si>
  <si>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</si>
  <si>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</si>
  <si>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</si>
  <si>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</si>
  <si>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</si>
  <si>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</si>
  <si>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</si>
  <si>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</si>
  <si>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</si>
  <si>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</si>
  <si>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</si>
  <si>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</si>
  <si>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</si>
  <si>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</si>
  <si>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</si>
  <si>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</si>
  <si>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</si>
  <si>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</si>
  <si>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</si>
  <si>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</si>
  <si>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</si>
  <si>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</si>
  <si>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</si>
  <si>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</si>
  <si>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</si>
  <si>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</si>
  <si>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</si>
  <si>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</si>
  <si>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</si>
  <si>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</si>
  <si>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</si>
  <si>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</si>
  <si>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</si>
  <si>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</si>
  <si>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</si>
  <si>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</si>
  <si>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</si>
  <si>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</si>
  <si>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</si>
  <si>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</si>
  <si>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</si>
  <si>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</si>
  <si>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</si>
  <si>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</si>
  <si>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</si>
  <si>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</si>
  <si>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</si>
  <si>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</si>
  <si>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</si>
  <si>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</si>
  <si>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</si>
  <si>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</si>
  <si>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</si>
  <si>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</si>
  <si>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</si>
  <si>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</si>
  <si>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</si>
  <si>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</si>
  <si>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</si>
  <si>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</si>
  <si>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</si>
  <si>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</si>
  <si>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</si>
  <si>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</si>
  <si>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</si>
  <si>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</si>
  <si>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</si>
  <si>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</si>
  <si>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</si>
  <si>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</si>
  <si>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</si>
  <si>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</si>
  <si>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</si>
  <si>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</si>
  <si>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</si>
  <si>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</si>
  <si>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</si>
  <si>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</si>
  <si>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</si>
  <si>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</si>
  <si>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</si>
  <si>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</si>
  <si>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</si>
  <si>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</si>
  <si>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</si>
  <si>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</si>
  <si>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</si>
  <si>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</si>
  <si>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</si>
  <si>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</si>
  <si>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</si>
  <si>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</si>
  <si>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</si>
  <si>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</si>
  <si>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</si>
  <si>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</si>
  <si>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</si>
  <si>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</si>
  <si>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</si>
  <si>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</si>
  <si>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</si>
  <si>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</si>
  <si>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</si>
  <si>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</si>
  <si>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</si>
  <si>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</si>
  <si>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</si>
  <si>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</si>
  <si>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</si>
  <si>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</si>
  <si>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</si>
  <si>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</si>
  <si>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</si>
  <si>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</si>
  <si>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</si>
  <si>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</si>
  <si>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</si>
  <si>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</si>
  <si>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</si>
  <si>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</si>
  <si>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</si>
  <si>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</si>
  <si>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</si>
  <si>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</si>
  <si>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</si>
  <si>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</si>
  <si>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</si>
  <si>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</si>
  <si>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</si>
  <si>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</si>
  <si>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</si>
  <si>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</si>
  <si>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</si>
  <si>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</si>
  <si>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</si>
  <si>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</si>
  <si>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</si>
  <si>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</si>
  <si>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</si>
  <si>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</si>
  <si>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</si>
  <si>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</si>
  <si>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</si>
  <si>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</si>
  <si>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</si>
  <si>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</si>
  <si>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</si>
  <si>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</si>
  <si>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</si>
  <si>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</si>
  <si>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</si>
  <si>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</si>
  <si>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</si>
  <si>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</si>
  <si>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</si>
  <si>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</si>
  <si>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</si>
  <si>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</si>
  <si>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</si>
  <si>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</si>
  <si>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</si>
  <si>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</si>
  <si>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</si>
  <si>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</si>
  <si>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</si>
  <si>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</si>
  <si>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</si>
  <si>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</si>
  <si>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</si>
  <si>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</si>
  <si>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</si>
  <si>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</si>
  <si>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</si>
  <si>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</si>
  <si>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</si>
  <si>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</si>
  <si>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</si>
  <si>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</si>
  <si>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</si>
  <si>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</si>
  <si>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</si>
  <si>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</si>
  <si>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</si>
  <si>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</si>
  <si>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</si>
  <si>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</si>
  <si>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</si>
  <si>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</si>
  <si>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</si>
  <si>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</si>
  <si>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</si>
  <si>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</si>
  <si>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</si>
  <si>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</si>
  <si>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</si>
  <si>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</si>
  <si>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</si>
  <si>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</si>
  <si>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</si>
  <si>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</si>
  <si>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</si>
  <si>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</si>
  <si>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</si>
  <si>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</si>
  <si>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</si>
  <si>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</si>
  <si>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</si>
  <si>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</si>
  <si>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</si>
  <si>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</si>
  <si>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</si>
  <si>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</si>
  <si>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</si>
  <si>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</si>
  <si>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</si>
  <si>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</si>
  <si>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</si>
  <si>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</si>
  <si>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</si>
  <si>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</si>
  <si>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</si>
  <si>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</si>
  <si>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</si>
  <si>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</si>
  <si>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</si>
  <si>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</si>
  <si>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</si>
  <si>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</si>
  <si>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</si>
  <si>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</si>
  <si>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</si>
  <si>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</si>
  <si>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</si>
  <si>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</si>
  <si>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</si>
  <si>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</si>
  <si>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</si>
  <si>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</si>
  <si>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</si>
  <si>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</si>
  <si>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</si>
  <si>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</si>
  <si>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</si>
  <si>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</si>
  <si>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</si>
  <si>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</si>
  <si>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</si>
  <si>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</si>
  <si>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</si>
  <si>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</si>
  <si>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</si>
  <si>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</si>
  <si>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</si>
  <si>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</si>
  <si>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</si>
  <si>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</si>
  <si>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</si>
  <si>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</si>
  <si>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</si>
  <si>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</si>
  <si>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</si>
  <si>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</si>
  <si>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</si>
  <si>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</si>
  <si>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</si>
  <si>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</si>
  <si>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</si>
  <si>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</si>
  <si>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</si>
  <si>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</si>
  <si>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</si>
  <si>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</si>
  <si>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</si>
  <si>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</si>
  <si>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</si>
  <si>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</si>
  <si>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</si>
  <si>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</si>
  <si>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</si>
  <si>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</si>
  <si>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</si>
  <si>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</si>
  <si>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</si>
  <si>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</si>
  <si>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</si>
  <si>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</si>
  <si>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</si>
  <si>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</si>
  <si>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</si>
  <si>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</si>
  <si>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</si>
  <si>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</si>
  <si>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</si>
  <si>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</si>
  <si>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</si>
  <si>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</si>
  <si>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</si>
  <si>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</si>
  <si>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</si>
  <si>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</si>
  <si>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</si>
  <si>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</si>
  <si>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</si>
  <si>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</si>
  <si>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</si>
  <si>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</si>
  <si>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</si>
  <si>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</si>
  <si>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</si>
  <si>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</si>
  <si>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</si>
  <si>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</si>
  <si>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</si>
  <si>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</si>
  <si>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</si>
  <si>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</si>
  <si>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</si>
  <si>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</si>
  <si>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</si>
  <si>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</si>
  <si>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</si>
  <si>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</si>
  <si>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</si>
  <si>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</si>
  <si>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</si>
  <si>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</si>
  <si>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</si>
  <si>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</si>
  <si>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</si>
  <si>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</si>
  <si>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</si>
  <si>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</si>
  <si>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</si>
  <si>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</si>
  <si>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</si>
  <si>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</si>
  <si>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</si>
  <si>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</si>
  <si>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</si>
  <si>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</si>
  <si>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</si>
  <si>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</si>
  <si>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</si>
  <si>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</si>
  <si>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</si>
  <si>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</si>
  <si>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</si>
  <si>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</si>
  <si>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</si>
  <si>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</si>
  <si>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</si>
  <si>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</si>
  <si>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</si>
  <si>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</si>
  <si>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</si>
  <si>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</si>
  <si>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</si>
  <si>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</si>
  <si>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</si>
  <si>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</si>
  <si>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</si>
  <si>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</si>
  <si>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</si>
  <si>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</si>
  <si>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</si>
  <si>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</si>
  <si>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</si>
  <si>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</si>
  <si>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</si>
  <si>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</si>
  <si>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</si>
  <si>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</si>
  <si>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</si>
  <si>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</si>
  <si>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</si>
  <si>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</si>
  <si>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</si>
  <si>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</si>
  <si>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</si>
  <si>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</si>
  <si>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</si>
  <si>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</si>
  <si>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</si>
  <si>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</si>
  <si>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</si>
  <si>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</si>
  <si>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</si>
  <si>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</si>
  <si>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</si>
  <si>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</si>
  <si>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</si>
  <si>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</si>
  <si>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</si>
  <si>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</si>
  <si>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</si>
  <si>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</si>
  <si>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</si>
  <si>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</si>
  <si>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</si>
  <si>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</si>
  <si>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</si>
  <si>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</si>
  <si>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</si>
  <si>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</si>
  <si>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</si>
  <si>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</si>
  <si>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</si>
  <si>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</si>
  <si>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</si>
  <si>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</si>
  <si>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</si>
  <si>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</si>
  <si>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</si>
  <si>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</si>
  <si>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</si>
  <si>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</si>
  <si>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</si>
  <si>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</si>
  <si>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</si>
  <si>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</si>
  <si>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</si>
  <si>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</si>
  <si>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</si>
  <si>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</si>
  <si>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</si>
  <si>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</si>
  <si>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</si>
  <si>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</si>
  <si>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</si>
  <si>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</si>
  <si>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</si>
  <si>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</si>
  <si>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</si>
  <si>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</si>
  <si>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</si>
  <si>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</si>
  <si>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</si>
  <si>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</si>
  <si>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</si>
  <si>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</si>
  <si>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</si>
  <si>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</si>
  <si>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</si>
  <si>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</si>
  <si>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</si>
  <si>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</si>
  <si>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</si>
  <si>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</si>
  <si>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</si>
  <si>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</si>
  <si>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</si>
  <si>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</si>
  <si>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</si>
  <si>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</si>
  <si>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</si>
  <si>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</si>
  <si>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</si>
  <si>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</si>
  <si>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</si>
  <si>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</si>
  <si>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</si>
  <si>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</si>
  <si>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</si>
  <si>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</si>
  <si>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</si>
  <si>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</si>
  <si>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</si>
  <si>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</si>
  <si>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</si>
  <si>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</si>
  <si>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</si>
  <si>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</si>
  <si>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</si>
  <si>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</si>
  <si>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</si>
  <si>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</si>
  <si>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</si>
  <si>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</si>
  <si>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</si>
  <si>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</si>
  <si>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</si>
  <si>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</si>
  <si>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</si>
  <si>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</si>
  <si>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</si>
  <si>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</si>
  <si>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</si>
  <si>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</si>
  <si>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</si>
  <si>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</si>
  <si>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</si>
  <si>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</si>
  <si>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</si>
  <si>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</si>
  <si>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</si>
  <si>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</si>
  <si>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</si>
  <si>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</si>
  <si>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</si>
  <si>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</si>
  <si>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</si>
  <si>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</si>
  <si>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</si>
  <si>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</si>
  <si>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</si>
  <si>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</si>
  <si>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</si>
  <si>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</si>
  <si>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</si>
  <si>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</si>
  <si>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</si>
  <si>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</si>
  <si>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</si>
  <si>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</si>
  <si>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</si>
  <si>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</si>
  <si>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</si>
  <si>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</si>
  <si>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</si>
  <si>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</si>
  <si>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</si>
  <si>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</si>
  <si>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</si>
  <si>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</si>
  <si>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</si>
  <si>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</si>
  <si>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</si>
  <si>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</si>
  <si>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</si>
  <si>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</si>
  <si>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</si>
  <si>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</si>
  <si>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</si>
  <si>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</si>
  <si>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</si>
  <si>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</si>
  <si>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</si>
  <si>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</si>
  <si>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</si>
  <si>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</si>
  <si>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</si>
  <si>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</si>
  <si>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</si>
  <si>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</si>
  <si>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</si>
  <si>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</si>
  <si>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</si>
  <si>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</si>
  <si>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</si>
  <si>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</si>
  <si>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</si>
  <si>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</si>
  <si>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</si>
  <si>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</si>
  <si>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</si>
  <si>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</si>
  <si>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</si>
  <si>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</si>
  <si>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</si>
  <si>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</si>
  <si>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</si>
  <si>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</si>
  <si>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</si>
  <si>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</si>
  <si>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</si>
  <si>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</si>
  <si>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</si>
  <si>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</si>
  <si>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</si>
  <si>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</si>
  <si>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</si>
  <si>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</si>
  <si>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</si>
  <si>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</si>
  <si>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</si>
  <si>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</si>
  <si>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</si>
  <si>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</si>
  <si>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</si>
  <si>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</si>
  <si>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</si>
  <si>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</si>
  <si>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</si>
  <si>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</si>
  <si>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</si>
  <si>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</si>
  <si>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</si>
  <si>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</si>
  <si>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</si>
  <si>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</si>
  <si>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</si>
  <si>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</si>
  <si>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</si>
  <si>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</si>
  <si>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</si>
  <si>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</si>
  <si>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</si>
  <si>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</si>
  <si>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</si>
  <si>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</si>
  <si>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</si>
  <si>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</si>
  <si>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</si>
  <si>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</si>
  <si>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</si>
  <si>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</si>
  <si>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</si>
  <si>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</si>
  <si>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</si>
  <si>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</si>
  <si>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</si>
  <si>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</si>
  <si>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</si>
  <si>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</si>
  <si>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</si>
  <si>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</si>
  <si>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</si>
  <si>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</si>
  <si>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</si>
  <si>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</si>
  <si>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</si>
  <si>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</si>
  <si>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</si>
  <si>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</si>
  <si>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</si>
  <si>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</si>
  <si>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</si>
  <si>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</si>
  <si>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</si>
  <si>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</si>
  <si>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</si>
  <si>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</si>
  <si>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</si>
  <si>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</si>
  <si>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</si>
  <si>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</si>
  <si>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</si>
  <si>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</si>
  <si>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</si>
  <si>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</si>
  <si>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</si>
  <si>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</si>
  <si>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</si>
  <si>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</si>
  <si>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</si>
  <si>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</si>
  <si>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</si>
  <si>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</si>
  <si>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</si>
  <si>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</si>
  <si>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</si>
  <si>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</si>
  <si>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</si>
  <si>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</si>
  <si>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</si>
  <si>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</si>
  <si>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</si>
  <si>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</si>
  <si>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</si>
  <si>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</si>
  <si>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</si>
  <si>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</si>
  <si>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</si>
  <si>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</si>
  <si>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</si>
  <si>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</si>
  <si>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</si>
  <si>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</si>
  <si>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</si>
  <si>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</si>
  <si>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</si>
  <si>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</si>
  <si>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</si>
  <si>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</si>
  <si>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</si>
  <si>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</si>
  <si>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</si>
  <si>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</si>
  <si>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</si>
  <si>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</si>
  <si>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</si>
  <si>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</si>
  <si>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</si>
  <si>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</si>
  <si>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</si>
  <si>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</si>
  <si>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</si>
  <si>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</si>
  <si>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</si>
  <si>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</si>
  <si>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</si>
  <si>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</si>
  <si>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</si>
  <si>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</si>
  <si>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</si>
  <si>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</si>
  <si>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</si>
  <si>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</si>
  <si>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</si>
  <si>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</si>
  <si>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</si>
  <si>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</si>
  <si>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</si>
  <si>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</si>
  <si>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</si>
  <si>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</si>
  <si>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</si>
  <si>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</si>
  <si>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</si>
  <si>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</si>
  <si>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</si>
  <si>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</si>
  <si>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</si>
  <si>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</si>
  <si>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</si>
  <si>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</si>
  <si>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</si>
  <si>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</si>
  <si>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</si>
  <si>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</si>
  <si>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</si>
  <si>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</si>
  <si>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</si>
  <si>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</si>
  <si>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</si>
  <si>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</si>
  <si>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</si>
  <si>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</si>
  <si>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</si>
  <si>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</si>
  <si>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</si>
  <si>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</si>
  <si>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</si>
  <si>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</si>
  <si>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</si>
  <si>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</si>
  <si>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</si>
  <si>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</si>
  <si>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</si>
  <si>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</si>
  <si>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</si>
  <si>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</si>
  <si>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</si>
  <si>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</si>
  <si>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</si>
  <si>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</si>
  <si>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</si>
  <si>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</si>
  <si>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</si>
  <si>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</si>
  <si>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</si>
  <si>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</si>
  <si>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</si>
  <si>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</si>
  <si>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</si>
  <si>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</si>
  <si>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</si>
  <si>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</si>
  <si>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</si>
  <si>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</si>
  <si>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</si>
  <si>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</si>
  <si>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</si>
  <si>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</si>
  <si>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</si>
  <si>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</si>
  <si>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</si>
  <si>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</si>
  <si>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</si>
  <si>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</si>
  <si>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</si>
  <si>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</si>
  <si>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</si>
  <si>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</si>
  <si>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</si>
  <si>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</si>
  <si>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</si>
  <si>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</si>
  <si>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</si>
  <si>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</si>
  <si>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</si>
  <si>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</si>
  <si>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</si>
  <si>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</si>
  <si>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</si>
  <si>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</si>
  <si>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</si>
  <si>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</si>
  <si>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</si>
  <si>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</si>
  <si>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</si>
  <si>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</si>
  <si>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</si>
  <si>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</si>
  <si>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</si>
  <si>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</si>
  <si>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</si>
  <si>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</si>
  <si>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</si>
  <si>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</si>
  <si>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</si>
  <si>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</si>
  <si>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</si>
  <si>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</si>
  <si>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</si>
  <si>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</si>
  <si>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</si>
  <si>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</si>
  <si>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</si>
  <si>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</si>
  <si>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</si>
  <si>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</si>
  <si>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</si>
  <si>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</si>
  <si>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</si>
  <si>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</si>
  <si>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</si>
  <si>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</si>
  <si>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</si>
  <si>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</si>
  <si>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</si>
  <si>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</si>
  <si>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</si>
  <si>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</si>
  <si>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</si>
  <si>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</si>
  <si>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</si>
  <si>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</si>
  <si>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</si>
  <si>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</si>
  <si>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</si>
  <si>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</si>
  <si>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</si>
  <si>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</si>
  <si>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</si>
  <si>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</si>
  <si>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</si>
  <si>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</si>
  <si>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</si>
  <si>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</si>
  <si>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</si>
  <si>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</si>
  <si>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</si>
  <si>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</si>
  <si>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</si>
  <si>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</si>
  <si>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</si>
  <si>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</si>
  <si>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</si>
  <si>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</si>
  <si>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</si>
  <si>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</si>
  <si>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</si>
  <si>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</si>
  <si>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</si>
  <si>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</si>
  <si>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</si>
  <si>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</si>
  <si>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</si>
  <si>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</si>
  <si>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</si>
  <si>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</si>
  <si>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</si>
  <si>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</si>
  <si>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</si>
  <si>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</si>
  <si>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</si>
  <si>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</si>
  <si>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</si>
  <si>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</si>
  <si>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</si>
  <si>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</si>
  <si>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</si>
  <si>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</si>
  <si>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</si>
  <si>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</si>
  <si>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</si>
  <si>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</si>
  <si>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</si>
  <si>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</si>
  <si>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</si>
  <si>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</si>
  <si>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</si>
  <si>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</si>
  <si>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</si>
  <si>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</si>
  <si>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</si>
  <si>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</si>
  <si>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</si>
  <si>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</si>
  <si>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</si>
  <si>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</si>
  <si>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</si>
  <si>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</si>
  <si>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</si>
  <si>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</si>
  <si>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</si>
  <si>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</si>
  <si>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</si>
  <si>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</si>
  <si>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</si>
  <si>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</si>
  <si>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</si>
  <si>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</si>
  <si>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</si>
  <si>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</si>
  <si>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</si>
  <si>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</si>
  <si>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</si>
  <si>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</si>
  <si>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</si>
  <si>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</si>
  <si>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</si>
  <si>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</si>
  <si>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</si>
  <si>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</si>
  <si>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</si>
  <si>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</si>
  <si>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</si>
  <si>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</si>
  <si>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</si>
  <si>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</si>
  <si>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</si>
  <si>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</si>
  <si>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</si>
  <si>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</si>
  <si>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</si>
  <si>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</si>
  <si>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</si>
  <si>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</si>
  <si>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</si>
  <si>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</si>
  <si>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</si>
  <si>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</si>
  <si>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</si>
  <si>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</si>
  <si>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</si>
  <si>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</si>
  <si>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</si>
  <si>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</si>
  <si>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</si>
  <si>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</si>
  <si>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</si>
  <si>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</si>
  <si>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</si>
  <si>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</si>
  <si>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</si>
  <si>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</si>
  <si>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</si>
  <si>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</si>
  <si>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</si>
  <si>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</si>
  <si>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</si>
  <si>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</si>
  <si>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</si>
  <si>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</si>
  <si>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</si>
  <si>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</si>
  <si>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</si>
  <si>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</si>
  <si>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</si>
  <si>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</si>
  <si>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</si>
  <si>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</si>
  <si>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</si>
  <si>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</si>
  <si>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</si>
  <si>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</si>
  <si>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</si>
  <si>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</si>
  <si>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</si>
  <si>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</si>
  <si>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</si>
  <si>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</si>
  <si>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</si>
  <si>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</si>
  <si>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</si>
  <si>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</si>
  <si>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</si>
  <si>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</si>
  <si>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</si>
  <si>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</si>
  <si>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</si>
  <si>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</si>
  <si>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</si>
  <si>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</si>
  <si>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</si>
  <si>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</si>
  <si>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</si>
  <si>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</si>
  <si>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</si>
  <si>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</si>
  <si>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</si>
  <si>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</si>
  <si>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</si>
  <si>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</si>
  <si>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</si>
  <si>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</si>
  <si>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</si>
  <si>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</si>
  <si>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</si>
  <si>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</si>
  <si>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</si>
  <si>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</si>
  <si>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</si>
  <si>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</si>
  <si>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</si>
  <si>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</si>
  <si>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</si>
  <si>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</si>
  <si>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</si>
  <si>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</si>
  <si>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</si>
  <si>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</si>
  <si>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</si>
  <si>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</si>
  <si>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</si>
  <si>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</si>
  <si>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</si>
  <si>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</si>
  <si>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</si>
  <si>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</si>
  <si>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</si>
  <si>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</si>
  <si>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</si>
  <si>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</si>
  <si>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</si>
  <si>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</si>
  <si>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</si>
  <si>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</si>
  <si>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</si>
  <si>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</si>
  <si>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</si>
  <si>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</si>
  <si>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</si>
  <si>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</si>
  <si>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</si>
  <si>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</si>
  <si>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</si>
  <si>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</si>
  <si>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</si>
  <si>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</si>
  <si>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</si>
  <si>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</si>
  <si>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</si>
  <si>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</si>
  <si>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</si>
  <si>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</si>
  <si>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</si>
  <si>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</si>
  <si>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</si>
  <si>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</si>
  <si>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</si>
  <si>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</si>
  <si>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</si>
  <si>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</si>
  <si>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</si>
  <si>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</si>
  <si>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</si>
  <si>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</si>
  <si>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</si>
  <si>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</si>
  <si>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</si>
  <si>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</si>
  <si>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</si>
  <si>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</si>
  <si>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</si>
  <si>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</si>
  <si>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</si>
  <si>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</si>
  <si>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</si>
  <si>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</si>
  <si>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</si>
  <si>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</si>
  <si>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</si>
  <si>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</si>
  <si>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</si>
  <si>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</si>
  <si>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</si>
  <si>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</si>
  <si>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</si>
  <si>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</si>
  <si>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</si>
  <si>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</si>
  <si>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</si>
  <si>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</si>
  <si>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</si>
  <si>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</si>
  <si>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</si>
  <si>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</si>
  <si>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</si>
  <si>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</si>
  <si>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</si>
  <si>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</si>
  <si>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</si>
  <si>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</si>
  <si>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</si>
  <si>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</si>
  <si>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</si>
  <si>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</si>
  <si>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</si>
  <si>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</si>
  <si>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</si>
  <si>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</si>
  <si>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</si>
  <si>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</si>
  <si>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</si>
  <si>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</si>
  <si>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</si>
  <si>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</si>
  <si>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</si>
  <si>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</si>
  <si>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</si>
  <si>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</si>
  <si>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</si>
  <si>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</si>
  <si>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</si>
  <si>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</si>
  <si>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</si>
  <si>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</si>
  <si>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</si>
  <si>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</si>
  <si>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</si>
  <si>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</si>
  <si>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</si>
  <si>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</si>
  <si>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</si>
  <si>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</si>
  <si>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</si>
  <si>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</si>
  <si>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</si>
  <si>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</si>
  <si>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</si>
  <si>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</si>
  <si>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</si>
  <si>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</si>
  <si>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</si>
  <si>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</si>
  <si>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</si>
  <si>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</si>
  <si>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</si>
  <si>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</si>
  <si>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</si>
  <si>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</si>
  <si>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</si>
  <si>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</si>
  <si>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</si>
  <si>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</si>
  <si>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</si>
  <si>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</si>
  <si>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</si>
  <si>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</si>
  <si>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</si>
  <si>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</si>
  <si>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</si>
  <si>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</si>
  <si>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</si>
  <si>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</si>
  <si>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</si>
  <si>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</si>
  <si>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</si>
  <si>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</si>
  <si>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</si>
  <si>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</si>
  <si>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</si>
  <si>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</si>
  <si>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</si>
  <si>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</si>
  <si>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</si>
  <si>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</si>
  <si>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</si>
  <si>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</si>
  <si>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</si>
  <si>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</si>
  <si>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</si>
  <si>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</si>
  <si>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</si>
  <si>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</si>
  <si>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</si>
  <si>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</si>
  <si>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</si>
  <si>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</si>
  <si>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</si>
  <si>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</si>
  <si>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</si>
  <si>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</si>
  <si>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</si>
  <si>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</si>
  <si>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</si>
  <si>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</si>
  <si>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</si>
  <si>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</si>
  <si>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</si>
  <si>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</si>
  <si>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</si>
  <si>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</si>
  <si>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</si>
  <si>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</si>
  <si>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</si>
  <si>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</si>
  <si>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</si>
  <si>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</si>
  <si>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</si>
  <si>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</si>
  <si>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</si>
  <si>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</si>
  <si>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</si>
  <si>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</si>
  <si>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</si>
  <si>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</si>
  <si>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</si>
  <si>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</si>
  <si>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</si>
  <si>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</si>
  <si>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</si>
  <si>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</si>
  <si>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</si>
  <si>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</si>
  <si>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</si>
  <si>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</si>
  <si>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</si>
  <si>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</si>
  <si>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</si>
  <si>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</si>
  <si>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</si>
  <si>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</si>
  <si>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</si>
  <si>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</si>
  <si>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</si>
  <si>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</si>
  <si>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</si>
  <si>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</si>
  <si>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</si>
  <si>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</si>
  <si>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</si>
  <si>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</si>
  <si>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</si>
  <si>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</si>
  <si>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</si>
  <si>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</si>
  <si>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</si>
  <si>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</si>
  <si>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</si>
  <si>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</si>
  <si>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</si>
  <si>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</si>
  <si>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</si>
  <si>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</si>
  <si>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</si>
  <si>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</si>
  <si>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</si>
  <si>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</si>
  <si>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</si>
  <si>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</si>
  <si>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</si>
  <si>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</si>
  <si>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</si>
  <si>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</si>
  <si>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</si>
  <si>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</si>
  <si>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</si>
  <si>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</si>
  <si>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</si>
  <si>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</si>
  <si>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</si>
  <si>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</si>
  <si>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</si>
  <si>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</si>
  <si>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</si>
  <si>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</si>
  <si>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</si>
  <si>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</si>
  <si>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</si>
  <si>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</si>
  <si>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</si>
  <si>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</si>
  <si>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</si>
  <si>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</si>
  <si>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</si>
  <si>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</si>
  <si>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</si>
  <si>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</si>
  <si>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</si>
  <si>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</si>
  <si>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</si>
  <si>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</si>
  <si>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</si>
  <si>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</si>
  <si>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</si>
  <si>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</si>
  <si>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</si>
  <si>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</si>
  <si>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</si>
  <si>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</si>
  <si>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</si>
  <si>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</si>
  <si>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</si>
  <si>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</si>
  <si>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</si>
  <si>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</si>
  <si>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</si>
  <si>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</si>
  <si>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</si>
  <si>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</si>
  <si>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</si>
  <si>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</si>
  <si>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</si>
  <si>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</si>
  <si>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</si>
  <si>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</si>
  <si>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</si>
  <si>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</si>
  <si>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</si>
  <si>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</si>
  <si>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</si>
  <si>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</si>
  <si>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</si>
  <si>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</si>
  <si>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</si>
  <si>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</si>
  <si>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</si>
  <si>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</si>
  <si>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</si>
  <si>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</si>
  <si>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</si>
  <si>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</si>
  <si>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</si>
  <si>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</si>
  <si>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</si>
  <si>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</si>
  <si>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</si>
  <si>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</si>
  <si>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</si>
  <si>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</si>
  <si>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</si>
  <si>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</si>
  <si>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</si>
  <si>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</si>
  <si>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</si>
  <si>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</si>
  <si>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</si>
  <si>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</si>
  <si>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</si>
  <si>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</si>
  <si>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</si>
  <si>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</si>
  <si>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</si>
  <si>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</si>
  <si>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</si>
  <si>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</si>
  <si>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</si>
  <si>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</si>
  <si>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</si>
  <si>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</si>
  <si>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</si>
  <si>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</si>
  <si>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</si>
  <si>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</si>
  <si>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</si>
  <si>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</si>
  <si>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</si>
  <si>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</si>
  <si>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</si>
  <si>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</si>
  <si>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</si>
  <si>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</si>
  <si>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</si>
  <si>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</si>
  <si>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</si>
  <si>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</si>
  <si>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</si>
  <si>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</si>
  <si>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</si>
  <si>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</si>
  <si>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</si>
  <si>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</si>
  <si>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</si>
  <si>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</si>
  <si>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</si>
  <si>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</si>
  <si>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</si>
  <si>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</si>
  <si>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</si>
  <si>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</si>
  <si>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</si>
  <si>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</si>
  <si>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</si>
  <si>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</si>
  <si>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</si>
  <si>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</si>
  <si>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</si>
  <si>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</si>
  <si>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</si>
  <si>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</si>
  <si>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</si>
  <si>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</si>
  <si>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</si>
  <si>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</si>
  <si>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</si>
  <si>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</si>
  <si>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</si>
  <si>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</si>
  <si>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</si>
  <si>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</si>
  <si>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</si>
  <si>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</si>
  <si>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MSCI Singapore Free Index</t>
  </si>
  <si>
    <t>MSCI TAIWAN</t>
  </si>
  <si>
    <t>S&amp;P/ASX 200 INDEX</t>
  </si>
  <si>
    <t>Asian Call</t>
  </si>
  <si>
    <t>SE0006965299</t>
  </si>
  <si>
    <t xml:space="preserve">BNP_AIO_ASIA1529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</si>
</sst>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000000"/>
      <name val="Times New Roman"/>
      <family val="1"/>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
      <left style="medium">
        <color indexed="64"/>
      </left>
      <right style="medium">
        <color indexed="64"/>
      </right>
      <top/>
      <bottom style="medium">
        <color indexed="6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35" xfId="0" applyFont="1" applyBorder="1" applyAlignment="1">
      <alignment vertical="center" wrapText="1"/>
    </xf>
    <xf numFmtId="0" fontId="38"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iok\Downloads\IssuerTemplate_option%20righ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rrants and Certificates"/>
      <sheetName val="LookupValues"/>
      <sheetName val="Sheet1"/>
      <sheetName val="ETFs"/>
      <sheetName val="Sheet3"/>
      <sheetName val="Structured Bonds"/>
      <sheetName val="Option Rights"/>
      <sheetName val="Issuer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B2" t="str">
            <v>Affecto Oyj</v>
          </cell>
        </row>
        <row r="3">
          <cell r="B3" t="str">
            <v>Ahlstrom Oyj</v>
          </cell>
        </row>
        <row r="4">
          <cell r="B4" t="str">
            <v>Aktia Oyj</v>
          </cell>
        </row>
        <row r="5">
          <cell r="B5" t="str">
            <v>Aldata Solution Oyj</v>
          </cell>
        </row>
        <row r="6">
          <cell r="B6" t="str">
            <v>Alma Media Oyj</v>
          </cell>
        </row>
        <row r="7">
          <cell r="B7" t="str">
            <v>Amer Sports Oyj</v>
          </cell>
        </row>
        <row r="8">
          <cell r="B8" t="str">
            <v>Aspo Oyj</v>
          </cell>
        </row>
        <row r="9">
          <cell r="B9" t="str">
            <v>Aspocomp Group Oyj</v>
          </cell>
        </row>
        <row r="10">
          <cell r="B10" t="str">
            <v>Atria Oyj</v>
          </cell>
        </row>
        <row r="11">
          <cell r="B11" t="str">
            <v>Basware Oyj</v>
          </cell>
        </row>
        <row r="12">
          <cell r="B12" t="str">
            <v>Biohit Oyj</v>
          </cell>
        </row>
        <row r="13">
          <cell r="B13" t="str">
            <v>Biotie Therapies Oyj</v>
          </cell>
        </row>
        <row r="14">
          <cell r="B14" t="str">
            <v>CapMan Oyj</v>
          </cell>
        </row>
        <row r="15">
          <cell r="B15" t="str">
            <v>Cargotec Oyj</v>
          </cell>
        </row>
        <row r="16">
          <cell r="B16" t="str">
            <v>Cencorp Oyj</v>
          </cell>
        </row>
        <row r="17">
          <cell r="B17" t="str">
            <v>Citycon Oyj</v>
          </cell>
        </row>
        <row r="18">
          <cell r="B18" t="str">
            <v>Componenta Oyj</v>
          </cell>
        </row>
        <row r="19">
          <cell r="B19" t="str">
            <v>Comptel Oyj</v>
          </cell>
        </row>
        <row r="20">
          <cell r="B20" t="str">
            <v>Cramo Oyj</v>
          </cell>
        </row>
        <row r="21">
          <cell r="B21" t="str">
            <v>Digia Oyj</v>
          </cell>
        </row>
        <row r="22">
          <cell r="B22" t="str">
            <v>Dovre Group Plc</v>
          </cell>
        </row>
        <row r="23">
          <cell r="B23" t="str">
            <v>Efore Oyj</v>
          </cell>
        </row>
        <row r="24">
          <cell r="B24" t="str">
            <v>Elecster Oyj</v>
          </cell>
        </row>
        <row r="25">
          <cell r="B25" t="str">
            <v>Elektrobit Oyj</v>
          </cell>
        </row>
        <row r="26">
          <cell r="B26" t="str">
            <v>Elisa Oyj</v>
          </cell>
        </row>
        <row r="27">
          <cell r="B27" t="str">
            <v>eQ Oyj</v>
          </cell>
        </row>
        <row r="28">
          <cell r="B28" t="str">
            <v>Etteplan Oyj</v>
          </cell>
        </row>
        <row r="29">
          <cell r="B29" t="str">
            <v>Exel Composites Oyj</v>
          </cell>
        </row>
        <row r="30">
          <cell r="B30" t="str">
            <v>F-Secure Oyj</v>
          </cell>
        </row>
        <row r="31">
          <cell r="B31" t="str">
            <v>Finnair Oyj</v>
          </cell>
        </row>
        <row r="32">
          <cell r="B32" t="str">
            <v>Finnlines Oyj</v>
          </cell>
        </row>
        <row r="33">
          <cell r="B33" t="str">
            <v>Fiskars Oyj Abp</v>
          </cell>
        </row>
        <row r="34">
          <cell r="B34" t="str">
            <v>Fortum Oyj</v>
          </cell>
        </row>
        <row r="35">
          <cell r="B35" t="str">
            <v>GeoSentric Oyj</v>
          </cell>
        </row>
        <row r="36">
          <cell r="B36" t="str">
            <v>Glaston Oyj</v>
          </cell>
        </row>
        <row r="37">
          <cell r="B37" t="str">
            <v>HKScan Oyj</v>
          </cell>
        </row>
        <row r="38">
          <cell r="B38" t="str">
            <v>Honkarakenne Oyj</v>
          </cell>
        </row>
        <row r="39">
          <cell r="B39" t="str">
            <v>Huhtamäki Oyj</v>
          </cell>
        </row>
        <row r="40">
          <cell r="B40" t="str">
            <v>Iittala Group Oyj</v>
          </cell>
        </row>
        <row r="41">
          <cell r="B41" t="str">
            <v>Ilkka-Yhtymä Oyj</v>
          </cell>
        </row>
        <row r="42">
          <cell r="B42" t="str">
            <v>Incap Oyj</v>
          </cell>
        </row>
        <row r="43">
          <cell r="B43" t="str">
            <v>Innofactor Plc</v>
          </cell>
        </row>
        <row r="44">
          <cell r="B44" t="str">
            <v>Interavanti Oyj</v>
          </cell>
        </row>
        <row r="45">
          <cell r="B45" t="str">
            <v>Ixonos Oyj</v>
          </cell>
        </row>
        <row r="46">
          <cell r="B46" t="str">
            <v>Julius Tallberg-Kiinteistöt Oyj</v>
          </cell>
        </row>
        <row r="47">
          <cell r="B47" t="str">
            <v>Kemira Oyj</v>
          </cell>
        </row>
        <row r="48">
          <cell r="B48" t="str">
            <v>Keskisuomalainen Oyj</v>
          </cell>
        </row>
        <row r="49">
          <cell r="B49" t="str">
            <v>Kesko Oyj</v>
          </cell>
        </row>
        <row r="50">
          <cell r="B50" t="str">
            <v>Kesla Oyj</v>
          </cell>
        </row>
        <row r="51">
          <cell r="B51" t="str">
            <v>KONE Oyj</v>
          </cell>
        </row>
        <row r="52">
          <cell r="B52" t="str">
            <v>Konecranes Oyj</v>
          </cell>
        </row>
        <row r="53">
          <cell r="B53" t="str">
            <v>Larox Oyj</v>
          </cell>
        </row>
        <row r="54">
          <cell r="B54" t="str">
            <v>Lassila &amp; Tikanoja Oyj</v>
          </cell>
        </row>
        <row r="55">
          <cell r="B55" t="str">
            <v>Lemminkäinen Oyj</v>
          </cell>
        </row>
        <row r="56">
          <cell r="B56" t="str">
            <v>Lännen Tehtaat Oyj</v>
          </cell>
        </row>
        <row r="57">
          <cell r="B57" t="str">
            <v>M-real Oyj</v>
          </cell>
        </row>
        <row r="58">
          <cell r="B58" t="str">
            <v>Marimekko Oyj</v>
          </cell>
        </row>
        <row r="59">
          <cell r="B59" t="str">
            <v>Martela Oyj</v>
          </cell>
        </row>
        <row r="60">
          <cell r="B60" t="str">
            <v>Metso Oyj</v>
          </cell>
        </row>
        <row r="61">
          <cell r="B61" t="str">
            <v>Nasdaq OMX Helsinki</v>
          </cell>
        </row>
        <row r="62">
          <cell r="B62" t="str">
            <v>Neo Industrial Oyj</v>
          </cell>
        </row>
        <row r="63">
          <cell r="B63" t="str">
            <v>Neste Oil Oyj</v>
          </cell>
        </row>
        <row r="64">
          <cell r="B64" t="str">
            <v>Nokia Oyj</v>
          </cell>
        </row>
        <row r="65">
          <cell r="B65" t="str">
            <v>Nokian Renkaat Oyj</v>
          </cell>
        </row>
        <row r="66">
          <cell r="B66" t="str">
            <v>Nordic Aluminium Oyj</v>
          </cell>
        </row>
        <row r="67">
          <cell r="B67" t="str">
            <v>Norvestia Oyj</v>
          </cell>
        </row>
        <row r="68">
          <cell r="B68" t="str">
            <v>Nurminen Logistics Oyj</v>
          </cell>
        </row>
        <row r="69">
          <cell r="B69" t="str">
            <v>Okmetic Oyj</v>
          </cell>
        </row>
        <row r="70">
          <cell r="B70" t="str">
            <v>Olvi Oyj</v>
          </cell>
        </row>
        <row r="71">
          <cell r="B71" t="str">
            <v>Oral Hammaslääkärit Oyj</v>
          </cell>
        </row>
        <row r="72">
          <cell r="B72" t="str">
            <v>Oriola-KD Oyj</v>
          </cell>
        </row>
        <row r="73">
          <cell r="B73" t="str">
            <v>Orion Oyj</v>
          </cell>
        </row>
        <row r="74">
          <cell r="B74" t="str">
            <v>Outokumpu Oyj</v>
          </cell>
        </row>
        <row r="75">
          <cell r="B75" t="str">
            <v>Outotec Oyj</v>
          </cell>
        </row>
        <row r="76">
          <cell r="B76" t="str">
            <v>Panostaja Oyj</v>
          </cell>
        </row>
        <row r="77">
          <cell r="B77" t="str">
            <v>PKC Group Oyj</v>
          </cell>
        </row>
        <row r="78">
          <cell r="B78" t="str">
            <v>Pohjois-Karjalan Kirjapaino Oyj</v>
          </cell>
        </row>
        <row r="79">
          <cell r="B79" t="str">
            <v>Pohjola Pankki Oyj</v>
          </cell>
        </row>
        <row r="80">
          <cell r="B80" t="str">
            <v>Ponsse Oyj</v>
          </cell>
        </row>
        <row r="81">
          <cell r="B81" t="str">
            <v>Powerflute Oyj</v>
          </cell>
        </row>
        <row r="82">
          <cell r="B82" t="str">
            <v>Pöyry Oyj</v>
          </cell>
        </row>
        <row r="83">
          <cell r="B83" t="str">
            <v>QPR Software Oyj</v>
          </cell>
        </row>
        <row r="84">
          <cell r="B84" t="str">
            <v>Raisio Oyj</v>
          </cell>
        </row>
        <row r="85">
          <cell r="B85" t="str">
            <v>Ramirent Oyj</v>
          </cell>
        </row>
        <row r="86">
          <cell r="B86" t="str">
            <v>Rapala VMC Oyj</v>
          </cell>
        </row>
        <row r="87">
          <cell r="B87" t="str">
            <v>Rautaruukki Oyj</v>
          </cell>
        </row>
        <row r="88">
          <cell r="B88" t="str">
            <v>Raute Oyj</v>
          </cell>
        </row>
        <row r="89">
          <cell r="B89" t="str">
            <v>Revenio Group Oyj</v>
          </cell>
        </row>
        <row r="90">
          <cell r="B90" t="str">
            <v>Ruukki Group Oyj</v>
          </cell>
        </row>
        <row r="91">
          <cell r="B91" t="str">
            <v>Saga Furs Oyj</v>
          </cell>
        </row>
        <row r="92">
          <cell r="B92" t="str">
            <v>Salcomp Oyj</v>
          </cell>
        </row>
        <row r="93">
          <cell r="B93" t="str">
            <v>Sampo Oyj</v>
          </cell>
        </row>
        <row r="94">
          <cell r="B94" t="str">
            <v>Sanoma Oyj</v>
          </cell>
        </row>
        <row r="95">
          <cell r="B95" t="str">
            <v>SATO Oyj</v>
          </cell>
        </row>
        <row r="96">
          <cell r="B96" t="str">
            <v>SAV-Rahoitus Oyj</v>
          </cell>
        </row>
        <row r="97">
          <cell r="B97" t="str">
            <v>Scanfil Oyj</v>
          </cell>
        </row>
        <row r="98">
          <cell r="B98" t="str">
            <v>Seligson &amp; Co Rahastoyhtiö Oyj</v>
          </cell>
        </row>
        <row r="99">
          <cell r="B99" t="str">
            <v>Sievi Capital plc</v>
          </cell>
        </row>
        <row r="100">
          <cell r="B100" t="str">
            <v>Société Générale (Paris)</v>
          </cell>
        </row>
        <row r="101">
          <cell r="B101" t="str">
            <v>Solteq Oyj</v>
          </cell>
        </row>
        <row r="102">
          <cell r="B102" t="str">
            <v>Soprano Oyj</v>
          </cell>
        </row>
        <row r="103">
          <cell r="B103" t="str">
            <v>Sponda Oyj</v>
          </cell>
        </row>
        <row r="104">
          <cell r="B104" t="str">
            <v>SRV Yhtiöt Oyj</v>
          </cell>
        </row>
        <row r="105">
          <cell r="B105" t="str">
            <v>SSK Suomen Säästäjien Kiinteistöt Oyj</v>
          </cell>
        </row>
        <row r="106">
          <cell r="B106" t="str">
            <v>Stockmann Oyj Abp</v>
          </cell>
        </row>
        <row r="107">
          <cell r="B107" t="str">
            <v>Stonesoft Oyj</v>
          </cell>
        </row>
        <row r="108">
          <cell r="B108" t="str">
            <v>Stora Enso Oyj</v>
          </cell>
        </row>
        <row r="109">
          <cell r="B109" t="str">
            <v>Suominen Yhtymä Oyj</v>
          </cell>
        </row>
        <row r="110">
          <cell r="B110" t="str">
            <v>Svenska Handelsbanken AB, Branch Oper</v>
          </cell>
        </row>
        <row r="111">
          <cell r="B111" t="str">
            <v>Takoma Oyj</v>
          </cell>
        </row>
        <row r="112">
          <cell r="B112" t="str">
            <v>Talentum Oyj</v>
          </cell>
        </row>
        <row r="113">
          <cell r="B113" t="str">
            <v>Talvivaaran Kaivososakeyhtiö Oyj</v>
          </cell>
        </row>
        <row r="114">
          <cell r="B114" t="str">
            <v>Tamfelt Oyj Abp</v>
          </cell>
        </row>
        <row r="115">
          <cell r="B115" t="str">
            <v>Tapiola Bank Ltd</v>
          </cell>
        </row>
        <row r="116">
          <cell r="B116" t="str">
            <v>Technopolis Oyj</v>
          </cell>
        </row>
        <row r="117">
          <cell r="B117" t="str">
            <v>Tecnotree Oyj</v>
          </cell>
        </row>
        <row r="118">
          <cell r="B118" t="str">
            <v>Tectia Oyj</v>
          </cell>
        </row>
        <row r="119">
          <cell r="B119" t="str">
            <v>Tekla Oyj</v>
          </cell>
        </row>
        <row r="120">
          <cell r="B120" t="str">
            <v>Teleste Oyj</v>
          </cell>
        </row>
        <row r="121">
          <cell r="B121" t="str">
            <v>Tieto Oyj</v>
          </cell>
        </row>
        <row r="122">
          <cell r="B122" t="str">
            <v>Tiimari Oyj Abp</v>
          </cell>
        </row>
        <row r="123">
          <cell r="B123" t="str">
            <v>Tikkurila Oyj</v>
          </cell>
        </row>
        <row r="124">
          <cell r="B124" t="str">
            <v>Trainers´ House Oyj</v>
          </cell>
        </row>
        <row r="125">
          <cell r="B125" t="str">
            <v>Tulikivi Oyj</v>
          </cell>
        </row>
        <row r="126">
          <cell r="B126" t="str">
            <v>Turvatiimi Oyj</v>
          </cell>
        </row>
        <row r="127">
          <cell r="B127" t="str">
            <v>UPM-Kymmene Oyj</v>
          </cell>
        </row>
        <row r="128">
          <cell r="B128" t="str">
            <v>Uponor Oyj</v>
          </cell>
        </row>
        <row r="129">
          <cell r="B129" t="str">
            <v>Vaahto Group Plc Oyj</v>
          </cell>
        </row>
        <row r="130">
          <cell r="B130" t="str">
            <v>Vacon Oyj</v>
          </cell>
        </row>
        <row r="131">
          <cell r="B131" t="str">
            <v>Vaisala Oyj</v>
          </cell>
        </row>
        <row r="132">
          <cell r="B132" t="str">
            <v>Viking Line Abp</v>
          </cell>
        </row>
        <row r="133">
          <cell r="B133" t="str">
            <v>Wulff-Yhtiöt Oyj</v>
          </cell>
        </row>
        <row r="134">
          <cell r="B134" t="str">
            <v>Wärtsilä Oyj Abp</v>
          </cell>
        </row>
        <row r="135">
          <cell r="B135" t="str">
            <v>YIT Oyj</v>
          </cell>
        </row>
        <row r="136">
          <cell r="B136" t="str">
            <v>Yleiselektroniikka Oyj</v>
          </cell>
        </row>
        <row r="137">
          <cell r="B137" t="str">
            <v>Zeeland Oyj</v>
          </cell>
        </row>
        <row r="138">
          <cell r="B138" t="str">
            <v>Ålandsbanken Abp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K7" sqref="K7"/>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277</v>
      </c>
      <c r="C1" s="52" t="s">
        <v>2</v>
      </c>
      <c r="D1" s="53" t="s">
        <v>452</v>
      </c>
      <c r="E1" s="52" t="s">
        <v>278</v>
      </c>
      <c r="F1" s="54" t="s">
        <v>7</v>
      </c>
      <c r="G1" s="52" t="s">
        <v>413</v>
      </c>
      <c r="H1" s="52" t="s">
        <v>279</v>
      </c>
      <c r="I1" s="52" t="s">
        <v>449</v>
      </c>
      <c r="J1" s="52" t="s">
        <v>453</v>
      </c>
      <c r="K1" s="52" t="s">
        <v>1292</v>
      </c>
    </row>
    <row r="2" spans="1:51">
      <c r="A2" s="1" t="s">
        <v>18</v>
      </c>
      <c r="B2" s="64" t="s">
        <v>291</v>
      </c>
      <c r="C2" s="64" t="s">
        <v>466</v>
      </c>
      <c r="D2" s="64" t="s">
        <v>476</v>
      </c>
      <c r="E2" s="65">
        <v>10000</v>
      </c>
      <c r="F2" s="65" t="s">
        <v>35</v>
      </c>
      <c r="G2" s="64" t="s">
        <v>286</v>
      </c>
      <c r="H2" s="3">
        <v>42172</v>
      </c>
      <c r="I2" s="226" t="str">
        <f>IF(C2="-","",VLOOKUP(C2,BondIssuerTable,2,0))</f>
        <v>BNPP</v>
      </c>
      <c r="J2" s="226" t="str">
        <f>IF(D2="-","",VLOOKUP(D2,BondIssuingAgentsTable,2,0))</f>
        <v>EPB</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280</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8" t="s">
        <v>429</v>
      </c>
      <c r="M5" s="249"/>
      <c r="N5" s="248" t="s">
        <v>430</v>
      </c>
      <c r="O5" s="249"/>
      <c r="P5" s="248" t="s">
        <v>431</v>
      </c>
      <c r="Q5" s="249"/>
      <c r="R5" s="248" t="s">
        <v>432</v>
      </c>
      <c r="S5" s="249"/>
      <c r="T5" s="248" t="s">
        <v>433</v>
      </c>
      <c r="U5" s="249"/>
      <c r="V5" s="248" t="s">
        <v>434</v>
      </c>
      <c r="W5" s="249"/>
      <c r="X5" s="248" t="s">
        <v>435</v>
      </c>
      <c r="Y5" s="249"/>
      <c r="Z5" s="248" t="s">
        <v>436</v>
      </c>
      <c r="AA5" s="249"/>
      <c r="AB5" s="248" t="s">
        <v>437</v>
      </c>
      <c r="AC5" s="249"/>
      <c r="AD5" s="248" t="s">
        <v>438</v>
      </c>
      <c r="AE5" s="249"/>
      <c r="AF5" s="248" t="s">
        <v>439</v>
      </c>
      <c r="AG5" s="249"/>
      <c r="AH5" s="248" t="s">
        <v>440</v>
      </c>
      <c r="AI5" s="249"/>
      <c r="AJ5" s="248" t="s">
        <v>441</v>
      </c>
      <c r="AK5" s="249"/>
      <c r="AL5" s="248" t="s">
        <v>442</v>
      </c>
      <c r="AM5" s="249"/>
      <c r="AN5" s="248" t="s">
        <v>443</v>
      </c>
      <c r="AO5" s="249"/>
      <c r="AP5" s="248" t="s">
        <v>444</v>
      </c>
      <c r="AQ5" s="249"/>
      <c r="AR5" s="248" t="s">
        <v>445</v>
      </c>
      <c r="AS5" s="249"/>
      <c r="AT5" s="248" t="s">
        <v>446</v>
      </c>
      <c r="AU5" s="249"/>
      <c r="AV5" s="248" t="s">
        <v>447</v>
      </c>
      <c r="AW5" s="249"/>
      <c r="AX5" s="248" t="s">
        <v>448</v>
      </c>
      <c r="AY5" s="249"/>
    </row>
    <row r="6" spans="1:51" ht="45" customHeight="1">
      <c r="A6" s="53" t="s">
        <v>281</v>
      </c>
      <c r="B6" s="53" t="s">
        <v>283</v>
      </c>
      <c r="C6" s="53" t="s">
        <v>282</v>
      </c>
      <c r="D6" s="53" t="s">
        <v>11</v>
      </c>
      <c r="E6" s="53" t="s">
        <v>284</v>
      </c>
      <c r="F6" s="53" t="s">
        <v>1467</v>
      </c>
      <c r="G6" s="58" t="s">
        <v>333</v>
      </c>
      <c r="H6" s="53" t="s">
        <v>285</v>
      </c>
      <c r="I6" s="59" t="s">
        <v>335</v>
      </c>
      <c r="J6" s="54" t="s">
        <v>336</v>
      </c>
      <c r="K6" s="60" t="s">
        <v>309</v>
      </c>
      <c r="L6" s="61" t="s">
        <v>428</v>
      </c>
      <c r="M6" s="62" t="s">
        <v>414</v>
      </c>
      <c r="N6" s="61" t="s">
        <v>428</v>
      </c>
      <c r="O6" s="62" t="s">
        <v>414</v>
      </c>
      <c r="P6" s="61" t="s">
        <v>428</v>
      </c>
      <c r="Q6" s="62" t="s">
        <v>414</v>
      </c>
      <c r="R6" s="61" t="s">
        <v>428</v>
      </c>
      <c r="S6" s="62" t="s">
        <v>414</v>
      </c>
      <c r="T6" s="61" t="s">
        <v>428</v>
      </c>
      <c r="U6" s="62" t="s">
        <v>414</v>
      </c>
      <c r="V6" s="61" t="s">
        <v>428</v>
      </c>
      <c r="W6" s="62" t="s">
        <v>414</v>
      </c>
      <c r="X6" s="61" t="s">
        <v>428</v>
      </c>
      <c r="Y6" s="62" t="s">
        <v>414</v>
      </c>
      <c r="Z6" s="61" t="s">
        <v>428</v>
      </c>
      <c r="AA6" s="62" t="s">
        <v>414</v>
      </c>
      <c r="AB6" s="61" t="s">
        <v>428</v>
      </c>
      <c r="AC6" s="62" t="s">
        <v>414</v>
      </c>
      <c r="AD6" s="61" t="s">
        <v>428</v>
      </c>
      <c r="AE6" s="62" t="s">
        <v>414</v>
      </c>
      <c r="AF6" s="61" t="s">
        <v>428</v>
      </c>
      <c r="AG6" s="62" t="s">
        <v>414</v>
      </c>
      <c r="AH6" s="61" t="s">
        <v>428</v>
      </c>
      <c r="AI6" s="62" t="s">
        <v>414</v>
      </c>
      <c r="AJ6" s="61" t="s">
        <v>428</v>
      </c>
      <c r="AK6" s="62" t="s">
        <v>414</v>
      </c>
      <c r="AL6" s="61" t="s">
        <v>428</v>
      </c>
      <c r="AM6" s="62" t="s">
        <v>414</v>
      </c>
      <c r="AN6" s="61" t="s">
        <v>428</v>
      </c>
      <c r="AO6" s="62" t="s">
        <v>414</v>
      </c>
      <c r="AP6" s="61" t="s">
        <v>428</v>
      </c>
      <c r="AQ6" s="62" t="s">
        <v>414</v>
      </c>
      <c r="AR6" s="61" t="s">
        <v>428</v>
      </c>
      <c r="AS6" s="62" t="s">
        <v>414</v>
      </c>
      <c r="AT6" s="61" t="s">
        <v>428</v>
      </c>
      <c r="AU6" s="62" t="s">
        <v>414</v>
      </c>
      <c r="AV6" s="61" t="s">
        <v>428</v>
      </c>
      <c r="AW6" s="62" t="s">
        <v>414</v>
      </c>
      <c r="AX6" s="61" t="s">
        <v>428</v>
      </c>
      <c r="AY6" s="62" t="s">
        <v>414</v>
      </c>
    </row>
    <row r="7" spans="1:51" ht="24.75" thickBot="1">
      <c r="A7" t="s">
        <v>1593</v>
      </c>
      <c r="B7" s="64" t="s">
        <v>1591</v>
      </c>
      <c r="C7" s="64"/>
      <c r="D7" s="247" t="s">
        <v>1592</v>
      </c>
      <c r="E7" s="69">
        <v>100</v>
      </c>
      <c r="F7" s="69" t="s">
        <v>1469</v>
      </c>
      <c r="G7" s="65">
        <v>11000000</v>
      </c>
      <c r="H7" s="195">
        <v>42160</v>
      </c>
      <c r="I7" s="195">
        <v>44351</v>
      </c>
      <c r="J7" s="70">
        <v>44341</v>
      </c>
      <c r="K7" s="206" t="s">
        <v>1593</v>
      </c>
      <c r="L7" s="104" t="s">
        <v>1123</v>
      </c>
      <c r="M7" s="71">
        <v>25</v>
      </c>
      <c r="N7" s="246" t="s">
        <v>1588</v>
      </c>
      <c r="O7" s="71">
        <v>25</v>
      </c>
      <c r="P7" s="246" t="s">
        <v>1589</v>
      </c>
      <c r="Q7" s="71">
        <v>25</v>
      </c>
      <c r="R7" s="246" t="s">
        <v>1590</v>
      </c>
      <c r="S7" s="71">
        <v>25</v>
      </c>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8:K106"/>
    <dataValidation type="date" operator="greaterThan" allowBlank="1" showInputMessage="1" showErrorMessage="1" errorTitle="Issue Date" error="Please enter a valid date." sqref="H8:H106">
      <formula1>1</formula1>
    </dataValidation>
    <dataValidation type="date" operator="greaterThanOrEqual" allowBlank="1" showInputMessage="1" showErrorMessage="1" errorTitle="Reimbursement date" error="Please enter a valid date grater than the listing date." sqref="I8: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O7:O106 Q7:Q106 S7:S106 AY7:AY106 U7:U106 W7:W106 Y7:Y106 AA7:AA106 AC7:AC106 AE7:AE106 AG7:AG106 AI7:AI106 AK7:AK106 AM7:AM106 AO7:AO106 AQ7:AQ106 AS7:AS106 AU7:AU106 AW7:AW106 M7:M106">
      <formula1>4</formula1>
      <formula2>100</formula2>
    </dataValidation>
    <dataValidation type="date" operator="greaterThanOrEqual" allowBlank="1" showInputMessage="1" showErrorMessage="1" errorTitle="Last trading date" error="Please enter a valid date." sqref="H7:I7">
      <formula1>$H$2</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1"/>
  <sheetViews>
    <sheetView workbookViewId="0">
      <pane xSplit="2" ySplit="1" topLeftCell="E2" activePane="bottomRight" state="frozen"/>
      <selection pane="topRight" activeCell="C1" sqref="C1"/>
      <selection pane="bottomLeft" activeCell="A2" sqref="A2"/>
      <selection pane="bottomRight" activeCell="G3" sqref="G3"/>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1016</v>
      </c>
      <c r="B1" s="118" t="s">
        <v>263</v>
      </c>
      <c r="C1" s="205"/>
      <c r="D1" s="207" t="s">
        <v>1067</v>
      </c>
      <c r="E1" s="205"/>
      <c r="F1" s="118" t="s">
        <v>722</v>
      </c>
      <c r="G1" s="118" t="s">
        <v>866</v>
      </c>
      <c r="H1" s="118" t="s">
        <v>1017</v>
      </c>
      <c r="I1" s="118" t="s">
        <v>868</v>
      </c>
      <c r="J1" s="118" t="s">
        <v>1018</v>
      </c>
      <c r="K1" s="118" t="s">
        <v>1118</v>
      </c>
      <c r="L1" s="118" t="s">
        <v>1117</v>
      </c>
    </row>
    <row r="2" spans="1:12">
      <c r="A2" s="235" t="s">
        <v>965</v>
      </c>
      <c r="B2" s="235" t="s">
        <v>888</v>
      </c>
      <c r="D2" s="86" t="s">
        <v>722</v>
      </c>
      <c r="F2" s="235" t="s">
        <v>989</v>
      </c>
      <c r="G2" s="235" t="s">
        <v>47</v>
      </c>
      <c r="H2" s="235" t="s">
        <v>1137</v>
      </c>
      <c r="I2" s="235" t="s">
        <v>1019</v>
      </c>
      <c r="J2" s="235" t="s">
        <v>1053</v>
      </c>
      <c r="K2" s="9" t="s">
        <v>1119</v>
      </c>
      <c r="L2" s="235" t="s">
        <v>1101</v>
      </c>
    </row>
    <row r="3" spans="1:12">
      <c r="A3" s="235" t="s">
        <v>966</v>
      </c>
      <c r="B3" s="235" t="s">
        <v>890</v>
      </c>
      <c r="D3" s="86" t="s">
        <v>866</v>
      </c>
      <c r="F3" s="235" t="s">
        <v>990</v>
      </c>
      <c r="G3" s="235" t="s">
        <v>1567</v>
      </c>
      <c r="H3" s="235" t="s">
        <v>1026</v>
      </c>
      <c r="I3" s="235" t="s">
        <v>1020</v>
      </c>
      <c r="J3" s="235" t="s">
        <v>1055</v>
      </c>
      <c r="K3" s="235" t="s">
        <v>1099</v>
      </c>
    </row>
    <row r="4" spans="1:12">
      <c r="A4" s="235" t="s">
        <v>967</v>
      </c>
      <c r="B4" s="235" t="s">
        <v>892</v>
      </c>
      <c r="D4" s="86" t="s">
        <v>1017</v>
      </c>
      <c r="F4" s="235" t="s">
        <v>994</v>
      </c>
      <c r="G4" s="235" t="s">
        <v>49</v>
      </c>
      <c r="H4" s="235" t="s">
        <v>1027</v>
      </c>
      <c r="I4" s="235" t="s">
        <v>1488</v>
      </c>
      <c r="J4" s="235" t="s">
        <v>1057</v>
      </c>
      <c r="K4" s="235" t="s">
        <v>1100</v>
      </c>
    </row>
    <row r="5" spans="1:12">
      <c r="A5" s="235" t="s">
        <v>968</v>
      </c>
      <c r="B5" s="235" t="s">
        <v>894</v>
      </c>
      <c r="D5" s="86" t="s">
        <v>1118</v>
      </c>
      <c r="F5" s="235" t="s">
        <v>993</v>
      </c>
      <c r="G5" s="235" t="s">
        <v>51</v>
      </c>
      <c r="H5" s="235" t="s">
        <v>1028</v>
      </c>
      <c r="I5" s="235" t="s">
        <v>1021</v>
      </c>
      <c r="J5" s="235" t="s">
        <v>1059</v>
      </c>
    </row>
    <row r="6" spans="1:12">
      <c r="A6" s="235" t="s">
        <v>969</v>
      </c>
      <c r="B6" s="235" t="s">
        <v>896</v>
      </c>
      <c r="D6" s="86" t="s">
        <v>868</v>
      </c>
      <c r="F6" s="235" t="s">
        <v>1154</v>
      </c>
      <c r="G6" s="235" t="s">
        <v>53</v>
      </c>
      <c r="H6" s="235" t="s">
        <v>1042</v>
      </c>
      <c r="I6" s="235" t="s">
        <v>1451</v>
      </c>
      <c r="J6" s="235" t="s">
        <v>1061</v>
      </c>
    </row>
    <row r="7" spans="1:12">
      <c r="A7" s="235" t="s">
        <v>970</v>
      </c>
      <c r="B7" s="235" t="s">
        <v>898</v>
      </c>
      <c r="D7" s="86" t="s">
        <v>1018</v>
      </c>
      <c r="F7" s="235" t="s">
        <v>992</v>
      </c>
      <c r="G7" s="235" t="s">
        <v>1532</v>
      </c>
      <c r="H7" s="235" t="s">
        <v>1029</v>
      </c>
      <c r="I7" s="235" t="s">
        <v>1022</v>
      </c>
      <c r="J7" s="235" t="s">
        <v>1063</v>
      </c>
    </row>
    <row r="8" spans="1:12">
      <c r="A8" s="235" t="s">
        <v>971</v>
      </c>
      <c r="B8" s="235" t="s">
        <v>900</v>
      </c>
      <c r="D8" s="86" t="s">
        <v>1117</v>
      </c>
      <c r="F8" s="235" t="s">
        <v>991</v>
      </c>
      <c r="G8" s="235" t="s">
        <v>1568</v>
      </c>
      <c r="H8" s="235" t="s">
        <v>1030</v>
      </c>
      <c r="I8" s="235" t="s">
        <v>1116</v>
      </c>
      <c r="J8" s="235" t="s">
        <v>1064</v>
      </c>
    </row>
    <row r="9" spans="1:12">
      <c r="A9" s="235" t="s">
        <v>972</v>
      </c>
      <c r="B9" s="235" t="s">
        <v>902</v>
      </c>
      <c r="F9" s="235" t="s">
        <v>1392</v>
      </c>
      <c r="G9" s="235" t="s">
        <v>56</v>
      </c>
      <c r="H9" s="235" t="s">
        <v>1135</v>
      </c>
      <c r="I9" s="235" t="s">
        <v>1023</v>
      </c>
      <c r="J9" s="235" t="s">
        <v>1066</v>
      </c>
    </row>
    <row r="10" spans="1:12">
      <c r="A10" s="235" t="s">
        <v>973</v>
      </c>
      <c r="B10" s="235" t="s">
        <v>904</v>
      </c>
      <c r="F10" s="235" t="s">
        <v>1394</v>
      </c>
      <c r="G10" s="235" t="s">
        <v>58</v>
      </c>
      <c r="H10" s="235" t="s">
        <v>1031</v>
      </c>
      <c r="I10" s="235" t="s">
        <v>1024</v>
      </c>
      <c r="J10" s="86" t="s">
        <v>1087</v>
      </c>
    </row>
    <row r="11" spans="1:12">
      <c r="A11" s="235" t="s">
        <v>1000</v>
      </c>
      <c r="B11" s="235" t="s">
        <v>906</v>
      </c>
      <c r="F11" s="235" t="s">
        <v>1396</v>
      </c>
      <c r="G11" s="235" t="s">
        <v>60</v>
      </c>
      <c r="H11" s="235" t="s">
        <v>1032</v>
      </c>
      <c r="I11" s="235" t="s">
        <v>1489</v>
      </c>
      <c r="K11" s="86"/>
    </row>
    <row r="12" spans="1:12">
      <c r="A12" s="235" t="s">
        <v>1001</v>
      </c>
      <c r="B12" s="235" t="s">
        <v>908</v>
      </c>
      <c r="F12" s="235" t="s">
        <v>1478</v>
      </c>
      <c r="G12" s="235" t="s">
        <v>62</v>
      </c>
      <c r="H12" s="235" t="s">
        <v>1136</v>
      </c>
      <c r="I12" s="235" t="s">
        <v>1494</v>
      </c>
    </row>
    <row r="13" spans="1:12">
      <c r="A13" s="235" t="s">
        <v>974</v>
      </c>
      <c r="B13" s="235" t="s">
        <v>910</v>
      </c>
      <c r="F13" s="235" t="s">
        <v>979</v>
      </c>
      <c r="G13" s="235" t="s">
        <v>64</v>
      </c>
      <c r="H13" s="235" t="s">
        <v>1040</v>
      </c>
      <c r="I13" s="235" t="s">
        <v>1490</v>
      </c>
    </row>
    <row r="14" spans="1:12">
      <c r="A14" s="235" t="s">
        <v>975</v>
      </c>
      <c r="B14" s="235" t="s">
        <v>912</v>
      </c>
      <c r="F14" s="235" t="s">
        <v>977</v>
      </c>
      <c r="G14" s="235" t="s">
        <v>66</v>
      </c>
      <c r="H14" s="235" t="s">
        <v>1142</v>
      </c>
      <c r="I14" s="235" t="s">
        <v>1025</v>
      </c>
    </row>
    <row r="15" spans="1:12">
      <c r="A15" s="235" t="s">
        <v>976</v>
      </c>
      <c r="B15" s="235" t="s">
        <v>914</v>
      </c>
      <c r="F15" s="235" t="s">
        <v>978</v>
      </c>
      <c r="G15" s="235" t="s">
        <v>68</v>
      </c>
      <c r="H15" s="235" t="s">
        <v>1143</v>
      </c>
      <c r="I15" s="86" t="s">
        <v>1088</v>
      </c>
    </row>
    <row r="16" spans="1:12">
      <c r="A16" s="235" t="s">
        <v>977</v>
      </c>
      <c r="B16" s="235" t="s">
        <v>916</v>
      </c>
      <c r="F16" s="235" t="s">
        <v>981</v>
      </c>
      <c r="G16" s="235" t="s">
        <v>70</v>
      </c>
      <c r="H16" s="235" t="s">
        <v>1121</v>
      </c>
      <c r="I16" s="235" t="s">
        <v>1089</v>
      </c>
    </row>
    <row r="17" spans="1:8">
      <c r="A17" s="235" t="s">
        <v>978</v>
      </c>
      <c r="B17" s="235" t="s">
        <v>918</v>
      </c>
      <c r="F17" s="235" t="s">
        <v>982</v>
      </c>
      <c r="G17" s="235" t="s">
        <v>72</v>
      </c>
      <c r="H17" s="235" t="s">
        <v>1123</v>
      </c>
    </row>
    <row r="18" spans="1:8">
      <c r="A18" s="235" t="s">
        <v>979</v>
      </c>
      <c r="B18" s="235" t="s">
        <v>920</v>
      </c>
      <c r="F18" s="235" t="s">
        <v>983</v>
      </c>
      <c r="G18" s="235" t="s">
        <v>1569</v>
      </c>
      <c r="H18" s="235" t="s">
        <v>1129</v>
      </c>
    </row>
    <row r="19" spans="1:8">
      <c r="A19" s="235" t="s">
        <v>980</v>
      </c>
      <c r="B19" s="235" t="s">
        <v>922</v>
      </c>
      <c r="F19" s="235" t="s">
        <v>980</v>
      </c>
      <c r="G19" s="235" t="s">
        <v>74</v>
      </c>
      <c r="H19" s="235" t="s">
        <v>1133</v>
      </c>
    </row>
    <row r="20" spans="1:8">
      <c r="A20" s="235" t="s">
        <v>981</v>
      </c>
      <c r="B20" s="235" t="s">
        <v>924</v>
      </c>
      <c r="F20" s="235" t="s">
        <v>965</v>
      </c>
      <c r="G20" s="235" t="s">
        <v>1570</v>
      </c>
      <c r="H20" s="235" t="s">
        <v>1131</v>
      </c>
    </row>
    <row r="21" spans="1:8">
      <c r="A21" s="235" t="s">
        <v>982</v>
      </c>
      <c r="B21" s="235" t="s">
        <v>926</v>
      </c>
      <c r="F21" s="235" t="s">
        <v>970</v>
      </c>
      <c r="G21" s="235" t="s">
        <v>292</v>
      </c>
      <c r="H21" s="235" t="s">
        <v>1033</v>
      </c>
    </row>
    <row r="22" spans="1:8">
      <c r="A22" s="235" t="s">
        <v>983</v>
      </c>
      <c r="B22" s="235" t="s">
        <v>928</v>
      </c>
      <c r="F22" s="235" t="s">
        <v>973</v>
      </c>
      <c r="G22" s="235" t="s">
        <v>77</v>
      </c>
      <c r="H22" s="235" t="s">
        <v>1437</v>
      </c>
    </row>
    <row r="23" spans="1:8">
      <c r="A23" s="235" t="s">
        <v>984</v>
      </c>
      <c r="B23" s="235" t="s">
        <v>930</v>
      </c>
      <c r="F23" s="235" t="s">
        <v>972</v>
      </c>
      <c r="G23" s="235" t="s">
        <v>78</v>
      </c>
      <c r="H23" s="235" t="s">
        <v>1138</v>
      </c>
    </row>
    <row r="24" spans="1:8">
      <c r="A24" s="235" t="s">
        <v>985</v>
      </c>
      <c r="B24" s="235" t="s">
        <v>931</v>
      </c>
      <c r="F24" s="235" t="s">
        <v>967</v>
      </c>
      <c r="G24" s="235" t="s">
        <v>80</v>
      </c>
      <c r="H24" s="235" t="s">
        <v>1138</v>
      </c>
    </row>
    <row r="25" spans="1:8">
      <c r="A25" s="235" t="s">
        <v>986</v>
      </c>
      <c r="B25" s="235" t="s">
        <v>932</v>
      </c>
      <c r="F25" s="235" t="s">
        <v>969</v>
      </c>
      <c r="G25" s="235" t="s">
        <v>598</v>
      </c>
      <c r="H25" s="235" t="s">
        <v>1034</v>
      </c>
    </row>
    <row r="26" spans="1:8">
      <c r="A26" s="235" t="s">
        <v>987</v>
      </c>
      <c r="B26" s="235" t="s">
        <v>934</v>
      </c>
      <c r="F26" s="235" t="s">
        <v>968</v>
      </c>
      <c r="G26" s="235" t="s">
        <v>275</v>
      </c>
      <c r="H26" s="235" t="s">
        <v>1139</v>
      </c>
    </row>
    <row r="27" spans="1:8">
      <c r="A27" s="235" t="s">
        <v>988</v>
      </c>
      <c r="B27" s="235" t="s">
        <v>936</v>
      </c>
      <c r="F27" s="235" t="s">
        <v>966</v>
      </c>
      <c r="G27" s="235" t="s">
        <v>462</v>
      </c>
      <c r="H27" s="235" t="s">
        <v>1174</v>
      </c>
    </row>
    <row r="28" spans="1:8">
      <c r="A28" s="235" t="s">
        <v>989</v>
      </c>
      <c r="B28" s="235" t="s">
        <v>1455</v>
      </c>
      <c r="F28" s="235" t="s">
        <v>971</v>
      </c>
      <c r="G28" s="235" t="s">
        <v>84</v>
      </c>
      <c r="H28" s="235" t="s">
        <v>1365</v>
      </c>
    </row>
    <row r="29" spans="1:8">
      <c r="A29" s="235" t="s">
        <v>990</v>
      </c>
      <c r="B29" s="235" t="s">
        <v>939</v>
      </c>
      <c r="F29" s="235" t="s">
        <v>1001</v>
      </c>
      <c r="G29" s="235" t="s">
        <v>294</v>
      </c>
      <c r="H29" s="235" t="s">
        <v>1035</v>
      </c>
    </row>
    <row r="30" spans="1:8">
      <c r="A30" s="235" t="s">
        <v>991</v>
      </c>
      <c r="B30" s="235" t="s">
        <v>941</v>
      </c>
      <c r="F30" s="235" t="s">
        <v>1000</v>
      </c>
      <c r="G30" s="235" t="s">
        <v>85</v>
      </c>
      <c r="H30" s="235" t="s">
        <v>1036</v>
      </c>
    </row>
    <row r="31" spans="1:8">
      <c r="A31" s="235" t="s">
        <v>1154</v>
      </c>
      <c r="B31" s="235" t="s">
        <v>1155</v>
      </c>
      <c r="F31" s="235" t="s">
        <v>985</v>
      </c>
      <c r="G31" s="235" t="s">
        <v>87</v>
      </c>
      <c r="H31" s="235" t="s">
        <v>1037</v>
      </c>
    </row>
    <row r="32" spans="1:8">
      <c r="A32" s="235" t="s">
        <v>992</v>
      </c>
      <c r="B32" s="235" t="s">
        <v>943</v>
      </c>
      <c r="F32" s="235" t="s">
        <v>988</v>
      </c>
      <c r="G32" s="235" t="s">
        <v>89</v>
      </c>
      <c r="H32" s="235" t="s">
        <v>1383</v>
      </c>
    </row>
    <row r="33" spans="1:10">
      <c r="A33" s="235" t="s">
        <v>993</v>
      </c>
      <c r="B33" s="235" t="s">
        <v>945</v>
      </c>
      <c r="F33" s="235" t="s">
        <v>987</v>
      </c>
      <c r="G33" s="235" t="s">
        <v>91</v>
      </c>
      <c r="H33" s="235" t="s">
        <v>1038</v>
      </c>
    </row>
    <row r="34" spans="1:10">
      <c r="A34" s="235" t="s">
        <v>994</v>
      </c>
      <c r="B34" s="235" t="s">
        <v>947</v>
      </c>
      <c r="F34" s="235" t="s">
        <v>984</v>
      </c>
      <c r="G34" s="235" t="s">
        <v>1571</v>
      </c>
      <c r="H34" s="235" t="s">
        <v>157</v>
      </c>
    </row>
    <row r="35" spans="1:10">
      <c r="A35" s="235" t="s">
        <v>1392</v>
      </c>
      <c r="B35" s="235" t="s">
        <v>1393</v>
      </c>
      <c r="F35" s="235" t="s">
        <v>986</v>
      </c>
      <c r="G35" s="235" t="s">
        <v>93</v>
      </c>
      <c r="H35" s="235" t="s">
        <v>1039</v>
      </c>
    </row>
    <row r="36" spans="1:10">
      <c r="A36" s="235" t="s">
        <v>1394</v>
      </c>
      <c r="B36" s="235" t="s">
        <v>1395</v>
      </c>
      <c r="F36" s="235" t="s">
        <v>976</v>
      </c>
      <c r="G36" s="235" t="s">
        <v>493</v>
      </c>
      <c r="H36" s="235" t="s">
        <v>1090</v>
      </c>
      <c r="J36" s="235" t="s">
        <v>1145</v>
      </c>
    </row>
    <row r="37" spans="1:10">
      <c r="A37" s="235" t="s">
        <v>1396</v>
      </c>
      <c r="B37" s="235" t="s">
        <v>1397</v>
      </c>
      <c r="F37" s="235" t="s">
        <v>974</v>
      </c>
      <c r="G37" s="235" t="s">
        <v>296</v>
      </c>
      <c r="H37" s="235" t="s">
        <v>1127</v>
      </c>
      <c r="J37" s="235" t="s">
        <v>1145</v>
      </c>
    </row>
    <row r="38" spans="1:10">
      <c r="A38" s="235" t="s">
        <v>1478</v>
      </c>
      <c r="B38" s="235" t="s">
        <v>1479</v>
      </c>
      <c r="F38" s="235" t="s">
        <v>975</v>
      </c>
      <c r="G38" s="235" t="s">
        <v>95</v>
      </c>
      <c r="H38" s="235" t="s">
        <v>1125</v>
      </c>
      <c r="J38" s="235" t="s">
        <v>1145</v>
      </c>
    </row>
    <row r="39" spans="1:10">
      <c r="A39" s="235" t="s">
        <v>995</v>
      </c>
      <c r="B39" s="235" t="s">
        <v>949</v>
      </c>
      <c r="F39" s="235" t="s">
        <v>996</v>
      </c>
      <c r="G39" s="235" t="s">
        <v>97</v>
      </c>
      <c r="H39" s="235" t="s">
        <v>1140</v>
      </c>
      <c r="J39" s="235" t="s">
        <v>1145</v>
      </c>
    </row>
    <row r="40" spans="1:10">
      <c r="A40" s="235" t="s">
        <v>996</v>
      </c>
      <c r="B40" s="235" t="s">
        <v>951</v>
      </c>
      <c r="F40" s="235" t="s">
        <v>995</v>
      </c>
      <c r="G40" s="235" t="s">
        <v>1572</v>
      </c>
      <c r="H40" s="235" t="s">
        <v>1141</v>
      </c>
      <c r="J40" s="235" t="s">
        <v>1145</v>
      </c>
    </row>
    <row r="41" spans="1:10">
      <c r="A41" s="235" t="s">
        <v>997</v>
      </c>
      <c r="B41" s="235" t="s">
        <v>953</v>
      </c>
      <c r="F41" s="235" t="s">
        <v>998</v>
      </c>
      <c r="G41" s="235" t="s">
        <v>99</v>
      </c>
      <c r="H41" s="235" t="s">
        <v>1041</v>
      </c>
      <c r="J41" s="235" t="s">
        <v>1145</v>
      </c>
    </row>
    <row r="42" spans="1:10">
      <c r="A42" s="235" t="s">
        <v>998</v>
      </c>
      <c r="B42" s="235" t="s">
        <v>955</v>
      </c>
      <c r="F42" s="235" t="s">
        <v>999</v>
      </c>
      <c r="G42" s="235" t="s">
        <v>102</v>
      </c>
      <c r="H42" s="235" t="s">
        <v>1144</v>
      </c>
      <c r="J42" s="235" t="s">
        <v>1145</v>
      </c>
    </row>
    <row r="43" spans="1:10">
      <c r="A43" s="235" t="s">
        <v>999</v>
      </c>
      <c r="B43" s="235" t="s">
        <v>957</v>
      </c>
      <c r="F43" s="235" t="s">
        <v>997</v>
      </c>
      <c r="G43" s="235" t="s">
        <v>104</v>
      </c>
      <c r="H43" s="235" t="s">
        <v>1043</v>
      </c>
      <c r="J43" s="235" t="s">
        <v>1145</v>
      </c>
    </row>
    <row r="44" spans="1:10">
      <c r="A44" s="235" t="s">
        <v>1019</v>
      </c>
      <c r="B44" s="235" t="s">
        <v>958</v>
      </c>
      <c r="F44" s="86"/>
      <c r="G44" s="235" t="s">
        <v>106</v>
      </c>
      <c r="J44" s="235" t="s">
        <v>1145</v>
      </c>
    </row>
    <row r="45" spans="1:10">
      <c r="A45" s="235" t="s">
        <v>1020</v>
      </c>
      <c r="B45" s="235" t="s">
        <v>959</v>
      </c>
      <c r="G45" s="235" t="s">
        <v>108</v>
      </c>
      <c r="J45" s="235" t="s">
        <v>1145</v>
      </c>
    </row>
    <row r="46" spans="1:10">
      <c r="A46" s="235" t="s">
        <v>1488</v>
      </c>
      <c r="B46" s="235" t="s">
        <v>1491</v>
      </c>
      <c r="G46" s="235" t="s">
        <v>1248</v>
      </c>
      <c r="J46" s="235" t="s">
        <v>1145</v>
      </c>
    </row>
    <row r="47" spans="1:10">
      <c r="A47" s="235" t="s">
        <v>1021</v>
      </c>
      <c r="B47" s="235" t="s">
        <v>960</v>
      </c>
      <c r="G47" s="235" t="s">
        <v>1480</v>
      </c>
      <c r="J47" s="235" t="s">
        <v>1145</v>
      </c>
    </row>
    <row r="48" spans="1:10">
      <c r="A48" s="235" t="s">
        <v>1451</v>
      </c>
      <c r="B48" s="235" t="s">
        <v>1452</v>
      </c>
      <c r="G48" s="235" t="s">
        <v>600</v>
      </c>
      <c r="J48" s="235" t="s">
        <v>1145</v>
      </c>
    </row>
    <row r="49" spans="1:10">
      <c r="A49" s="235" t="s">
        <v>1022</v>
      </c>
      <c r="B49" s="235" t="s">
        <v>961</v>
      </c>
      <c r="G49" s="235" t="s">
        <v>110</v>
      </c>
      <c r="J49" s="235" t="s">
        <v>1145</v>
      </c>
    </row>
    <row r="50" spans="1:10">
      <c r="A50" s="235" t="s">
        <v>1023</v>
      </c>
      <c r="B50" s="235" t="s">
        <v>962</v>
      </c>
      <c r="G50" s="235" t="s">
        <v>112</v>
      </c>
    </row>
    <row r="51" spans="1:10">
      <c r="A51" s="235" t="s">
        <v>1116</v>
      </c>
      <c r="B51" s="235" t="s">
        <v>1115</v>
      </c>
      <c r="G51" s="235" t="s">
        <v>114</v>
      </c>
    </row>
    <row r="52" spans="1:10">
      <c r="A52" s="235" t="s">
        <v>1024</v>
      </c>
      <c r="B52" s="235" t="s">
        <v>963</v>
      </c>
      <c r="G52" s="235" t="s">
        <v>116</v>
      </c>
    </row>
    <row r="53" spans="1:10">
      <c r="A53" s="235" t="s">
        <v>1489</v>
      </c>
      <c r="B53" s="235" t="s">
        <v>1492</v>
      </c>
      <c r="G53" s="235" t="s">
        <v>1339</v>
      </c>
    </row>
    <row r="54" spans="1:10">
      <c r="A54" s="235" t="s">
        <v>1494</v>
      </c>
      <c r="B54" s="235" t="s">
        <v>1495</v>
      </c>
      <c r="G54" s="235" t="s">
        <v>118</v>
      </c>
    </row>
    <row r="55" spans="1:10">
      <c r="A55" s="235" t="s">
        <v>1490</v>
      </c>
      <c r="B55" s="235" t="s">
        <v>1493</v>
      </c>
      <c r="G55" s="235" t="s">
        <v>120</v>
      </c>
    </row>
    <row r="56" spans="1:10">
      <c r="A56" s="235" t="s">
        <v>1025</v>
      </c>
      <c r="B56" s="86" t="s">
        <v>964</v>
      </c>
      <c r="G56" s="235" t="s">
        <v>123</v>
      </c>
    </row>
    <row r="57" spans="1:10">
      <c r="A57" s="235" t="s">
        <v>1088</v>
      </c>
      <c r="B57" s="86" t="s">
        <v>1092</v>
      </c>
      <c r="G57" s="235" t="s">
        <v>125</v>
      </c>
    </row>
    <row r="58" spans="1:10">
      <c r="A58" s="235" t="s">
        <v>1089</v>
      </c>
      <c r="B58" s="86" t="s">
        <v>1093</v>
      </c>
      <c r="G58" s="235" t="s">
        <v>127</v>
      </c>
    </row>
    <row r="59" spans="1:10">
      <c r="A59" s="235" t="s">
        <v>1137</v>
      </c>
      <c r="B59" s="235" t="s">
        <v>1146</v>
      </c>
      <c r="G59" s="235" t="s">
        <v>129</v>
      </c>
    </row>
    <row r="60" spans="1:10">
      <c r="A60" s="235" t="s">
        <v>1026</v>
      </c>
      <c r="B60" s="235" t="s">
        <v>1044</v>
      </c>
      <c r="G60" s="235" t="s">
        <v>131</v>
      </c>
    </row>
    <row r="61" spans="1:10">
      <c r="A61" s="235" t="s">
        <v>1027</v>
      </c>
      <c r="B61" s="235" t="s">
        <v>1045</v>
      </c>
      <c r="G61" s="235" t="s">
        <v>133</v>
      </c>
    </row>
    <row r="62" spans="1:10">
      <c r="A62" s="235" t="s">
        <v>1028</v>
      </c>
      <c r="B62" s="235" t="s">
        <v>82</v>
      </c>
      <c r="G62" s="235" t="s">
        <v>135</v>
      </c>
    </row>
    <row r="63" spans="1:10">
      <c r="A63" s="235" t="s">
        <v>1042</v>
      </c>
      <c r="B63" s="235" t="s">
        <v>253</v>
      </c>
      <c r="G63" s="235" t="s">
        <v>137</v>
      </c>
    </row>
    <row r="64" spans="1:10">
      <c r="A64" s="235" t="s">
        <v>1029</v>
      </c>
      <c r="B64" s="235" t="s">
        <v>1046</v>
      </c>
      <c r="G64" s="235" t="s">
        <v>139</v>
      </c>
    </row>
    <row r="65" spans="1:7">
      <c r="A65" s="235" t="s">
        <v>1030</v>
      </c>
      <c r="B65" s="235" t="s">
        <v>825</v>
      </c>
      <c r="G65" s="235" t="s">
        <v>141</v>
      </c>
    </row>
    <row r="66" spans="1:7">
      <c r="A66" s="235" t="s">
        <v>1135</v>
      </c>
      <c r="B66" s="235" t="s">
        <v>826</v>
      </c>
      <c r="G66" s="235" t="s">
        <v>143</v>
      </c>
    </row>
    <row r="67" spans="1:7">
      <c r="A67" s="235" t="s">
        <v>1031</v>
      </c>
      <c r="B67" s="235" t="s">
        <v>827</v>
      </c>
      <c r="G67" s="235" t="s">
        <v>146</v>
      </c>
    </row>
    <row r="68" spans="1:7">
      <c r="A68" s="235" t="s">
        <v>1032</v>
      </c>
      <c r="B68" s="235" t="s">
        <v>828</v>
      </c>
      <c r="G68" s="235" t="s">
        <v>148</v>
      </c>
    </row>
    <row r="69" spans="1:7">
      <c r="A69" s="235" t="s">
        <v>1136</v>
      </c>
      <c r="B69" s="235" t="s">
        <v>829</v>
      </c>
      <c r="G69" s="235" t="s">
        <v>1573</v>
      </c>
    </row>
    <row r="70" spans="1:7">
      <c r="A70" s="235" t="s">
        <v>1040</v>
      </c>
      <c r="B70" s="235" t="s">
        <v>830</v>
      </c>
      <c r="G70" s="235" t="s">
        <v>152</v>
      </c>
    </row>
    <row r="71" spans="1:7">
      <c r="A71" s="235" t="s">
        <v>1142</v>
      </c>
      <c r="B71" s="235" t="s">
        <v>831</v>
      </c>
      <c r="G71" s="235" t="s">
        <v>255</v>
      </c>
    </row>
    <row r="72" spans="1:7">
      <c r="A72" s="235" t="s">
        <v>1143</v>
      </c>
      <c r="B72" s="235" t="s">
        <v>832</v>
      </c>
      <c r="G72" s="235" t="s">
        <v>1574</v>
      </c>
    </row>
    <row r="73" spans="1:7">
      <c r="A73" s="235" t="s">
        <v>1121</v>
      </c>
      <c r="B73" s="235" t="s">
        <v>1122</v>
      </c>
      <c r="G73" s="235" t="s">
        <v>1575</v>
      </c>
    </row>
    <row r="74" spans="1:7">
      <c r="A74" s="235" t="s">
        <v>1123</v>
      </c>
      <c r="B74" s="235" t="s">
        <v>1124</v>
      </c>
      <c r="G74" s="235" t="s">
        <v>298</v>
      </c>
    </row>
    <row r="75" spans="1:7">
      <c r="A75" s="235" t="s">
        <v>1129</v>
      </c>
      <c r="B75" s="235" t="s">
        <v>1130</v>
      </c>
      <c r="G75" s="235" t="s">
        <v>299</v>
      </c>
    </row>
    <row r="76" spans="1:7">
      <c r="A76" s="235" t="s">
        <v>1133</v>
      </c>
      <c r="B76" s="235" t="s">
        <v>1134</v>
      </c>
      <c r="G76" s="235" t="s">
        <v>157</v>
      </c>
    </row>
    <row r="77" spans="1:7">
      <c r="A77" s="235" t="s">
        <v>1131</v>
      </c>
      <c r="B77" s="235" t="s">
        <v>1132</v>
      </c>
      <c r="G77" s="235" t="s">
        <v>159</v>
      </c>
    </row>
    <row r="78" spans="1:7">
      <c r="A78" s="235" t="s">
        <v>1033</v>
      </c>
      <c r="B78" s="235" t="s">
        <v>1047</v>
      </c>
      <c r="G78" s="235" t="s">
        <v>161</v>
      </c>
    </row>
    <row r="79" spans="1:7">
      <c r="A79" s="235" t="s">
        <v>1437</v>
      </c>
      <c r="B79" s="235" t="s">
        <v>1438</v>
      </c>
      <c r="G79" s="235" t="s">
        <v>1169</v>
      </c>
    </row>
    <row r="80" spans="1:7">
      <c r="A80" s="235" t="s">
        <v>1138</v>
      </c>
      <c r="B80" s="235" t="s">
        <v>1147</v>
      </c>
      <c r="G80" s="235" t="s">
        <v>163</v>
      </c>
    </row>
    <row r="81" spans="1:7">
      <c r="A81" s="235" t="s">
        <v>1138</v>
      </c>
      <c r="B81" s="235" t="s">
        <v>1048</v>
      </c>
      <c r="G81" s="235" t="s">
        <v>166</v>
      </c>
    </row>
    <row r="82" spans="1:7">
      <c r="A82" s="235" t="s">
        <v>1034</v>
      </c>
      <c r="B82" s="235" t="s">
        <v>833</v>
      </c>
      <c r="G82" s="235" t="s">
        <v>168</v>
      </c>
    </row>
    <row r="83" spans="1:7">
      <c r="A83" s="235" t="s">
        <v>1139</v>
      </c>
      <c r="B83" s="235" t="s">
        <v>1148</v>
      </c>
      <c r="G83" s="235" t="s">
        <v>300</v>
      </c>
    </row>
    <row r="84" spans="1:7">
      <c r="A84" s="235" t="s">
        <v>1174</v>
      </c>
      <c r="B84" s="235" t="s">
        <v>1173</v>
      </c>
      <c r="G84" s="235" t="s">
        <v>170</v>
      </c>
    </row>
    <row r="85" spans="1:7">
      <c r="A85" s="235" t="s">
        <v>1365</v>
      </c>
      <c r="B85" s="235" t="s">
        <v>1366</v>
      </c>
      <c r="G85" s="235" t="s">
        <v>172</v>
      </c>
    </row>
    <row r="86" spans="1:7">
      <c r="A86" s="235" t="s">
        <v>1035</v>
      </c>
      <c r="B86" s="235" t="s">
        <v>1049</v>
      </c>
      <c r="G86" s="235" t="s">
        <v>175</v>
      </c>
    </row>
    <row r="87" spans="1:7">
      <c r="A87" s="235" t="s">
        <v>1036</v>
      </c>
      <c r="B87" s="235" t="s">
        <v>271</v>
      </c>
      <c r="G87" s="235" t="s">
        <v>177</v>
      </c>
    </row>
    <row r="88" spans="1:7">
      <c r="A88" s="235" t="s">
        <v>1037</v>
      </c>
      <c r="B88" s="235" t="s">
        <v>155</v>
      </c>
      <c r="G88" s="235" t="s">
        <v>179</v>
      </c>
    </row>
    <row r="89" spans="1:7">
      <c r="A89" s="235" t="s">
        <v>1383</v>
      </c>
      <c r="B89" s="235" t="s">
        <v>1384</v>
      </c>
      <c r="G89" s="235" t="s">
        <v>1481</v>
      </c>
    </row>
    <row r="90" spans="1:7">
      <c r="A90" s="235" t="s">
        <v>1038</v>
      </c>
      <c r="B90" s="235" t="s">
        <v>156</v>
      </c>
      <c r="G90" s="235" t="s">
        <v>181</v>
      </c>
    </row>
    <row r="91" spans="1:7">
      <c r="A91" s="235" t="s">
        <v>157</v>
      </c>
      <c r="B91" s="235" t="s">
        <v>158</v>
      </c>
      <c r="G91" s="235" t="s">
        <v>183</v>
      </c>
    </row>
    <row r="92" spans="1:7">
      <c r="A92" s="235" t="s">
        <v>1039</v>
      </c>
      <c r="B92" s="235" t="s">
        <v>1050</v>
      </c>
      <c r="G92" s="235" t="s">
        <v>185</v>
      </c>
    </row>
    <row r="93" spans="1:7">
      <c r="A93" s="235" t="s">
        <v>1127</v>
      </c>
      <c r="B93" s="235" t="s">
        <v>1128</v>
      </c>
      <c r="G93" s="235" t="s">
        <v>187</v>
      </c>
    </row>
    <row r="94" spans="1:7">
      <c r="A94" s="235" t="s">
        <v>1125</v>
      </c>
      <c r="B94" s="235" t="s">
        <v>1126</v>
      </c>
      <c r="G94" s="235" t="s">
        <v>189</v>
      </c>
    </row>
    <row r="95" spans="1:7">
      <c r="A95" s="235" t="s">
        <v>1140</v>
      </c>
      <c r="B95" s="235" t="s">
        <v>1149</v>
      </c>
      <c r="G95" s="235" t="s">
        <v>191</v>
      </c>
    </row>
    <row r="96" spans="1:7">
      <c r="A96" s="235" t="s">
        <v>1141</v>
      </c>
      <c r="B96" s="235" t="s">
        <v>1150</v>
      </c>
      <c r="G96" s="235" t="s">
        <v>193</v>
      </c>
    </row>
    <row r="97" spans="1:7">
      <c r="A97" s="235" t="s">
        <v>1041</v>
      </c>
      <c r="B97" s="235" t="s">
        <v>834</v>
      </c>
      <c r="G97" s="235" t="s">
        <v>1576</v>
      </c>
    </row>
    <row r="98" spans="1:7">
      <c r="A98" s="235" t="s">
        <v>1144</v>
      </c>
      <c r="B98" s="235" t="s">
        <v>276</v>
      </c>
      <c r="G98" s="235" t="s">
        <v>196</v>
      </c>
    </row>
    <row r="99" spans="1:7">
      <c r="A99" s="235" t="s">
        <v>1043</v>
      </c>
      <c r="B99" s="235" t="s">
        <v>1051</v>
      </c>
      <c r="G99" s="235" t="s">
        <v>199</v>
      </c>
    </row>
    <row r="100" spans="1:7">
      <c r="A100" s="235" t="s">
        <v>1090</v>
      </c>
      <c r="B100" s="86" t="s">
        <v>1094</v>
      </c>
      <c r="G100" s="235" t="s">
        <v>201</v>
      </c>
    </row>
    <row r="101" spans="1:7">
      <c r="A101" s="235" t="s">
        <v>1091</v>
      </c>
      <c r="B101" s="86" t="s">
        <v>1095</v>
      </c>
      <c r="G101" s="235" t="s">
        <v>204</v>
      </c>
    </row>
    <row r="102" spans="1:7">
      <c r="A102" s="235" t="s">
        <v>1053</v>
      </c>
      <c r="B102" s="86" t="s">
        <v>1052</v>
      </c>
      <c r="G102" s="235" t="s">
        <v>206</v>
      </c>
    </row>
    <row r="103" spans="1:7">
      <c r="A103" s="235" t="s">
        <v>1055</v>
      </c>
      <c r="B103" s="86" t="s">
        <v>1054</v>
      </c>
      <c r="G103" s="235" t="s">
        <v>208</v>
      </c>
    </row>
    <row r="104" spans="1:7">
      <c r="A104" s="235" t="s">
        <v>1057</v>
      </c>
      <c r="B104" s="86" t="s">
        <v>1056</v>
      </c>
      <c r="G104" s="235" t="s">
        <v>258</v>
      </c>
    </row>
    <row r="105" spans="1:7">
      <c r="A105" s="235" t="s">
        <v>1059</v>
      </c>
      <c r="B105" s="86" t="s">
        <v>1058</v>
      </c>
      <c r="G105" s="235" t="s">
        <v>210</v>
      </c>
    </row>
    <row r="106" spans="1:7">
      <c r="A106" s="235" t="s">
        <v>1061</v>
      </c>
      <c r="B106" s="235" t="s">
        <v>1060</v>
      </c>
      <c r="G106" s="235" t="s">
        <v>214</v>
      </c>
    </row>
    <row r="107" spans="1:7">
      <c r="A107" s="235" t="s">
        <v>1063</v>
      </c>
      <c r="B107" s="235" t="s">
        <v>1062</v>
      </c>
      <c r="G107" s="235" t="s">
        <v>216</v>
      </c>
    </row>
    <row r="108" spans="1:7">
      <c r="A108" s="235" t="s">
        <v>1064</v>
      </c>
      <c r="B108" s="235" t="s">
        <v>1577</v>
      </c>
      <c r="G108" s="235" t="s">
        <v>212</v>
      </c>
    </row>
    <row r="109" spans="1:7">
      <c r="A109" s="235" t="s">
        <v>1066</v>
      </c>
      <c r="B109" s="235" t="s">
        <v>1065</v>
      </c>
      <c r="G109" s="235" t="s">
        <v>249</v>
      </c>
    </row>
    <row r="110" spans="1:7">
      <c r="A110" s="235" t="s">
        <v>1087</v>
      </c>
      <c r="B110" s="235" t="s">
        <v>1096</v>
      </c>
      <c r="G110" s="235" t="s">
        <v>218</v>
      </c>
    </row>
    <row r="111" spans="1:7">
      <c r="A111" s="86" t="s">
        <v>1119</v>
      </c>
      <c r="B111" s="86" t="s">
        <v>1120</v>
      </c>
      <c r="G111" s="235" t="s">
        <v>219</v>
      </c>
    </row>
    <row r="112" spans="1:7">
      <c r="A112" s="235" t="s">
        <v>1099</v>
      </c>
      <c r="B112" s="235" t="s">
        <v>1104</v>
      </c>
      <c r="G112" s="235" t="s">
        <v>221</v>
      </c>
    </row>
    <row r="113" spans="1:13">
      <c r="A113" s="235" t="s">
        <v>1100</v>
      </c>
      <c r="B113" s="235" t="s">
        <v>1105</v>
      </c>
      <c r="G113" s="235" t="s">
        <v>223</v>
      </c>
    </row>
    <row r="114" spans="1:13" s="206" customFormat="1">
      <c r="A114" s="235" t="s">
        <v>1101</v>
      </c>
      <c r="B114" s="235" t="s">
        <v>1106</v>
      </c>
      <c r="C114" s="204"/>
      <c r="D114" s="86"/>
      <c r="E114" s="204"/>
      <c r="F114" s="235"/>
      <c r="G114" s="235" t="s">
        <v>225</v>
      </c>
      <c r="H114" s="235"/>
      <c r="I114" s="235"/>
      <c r="J114" s="235"/>
      <c r="K114" s="235"/>
      <c r="L114" s="235"/>
      <c r="M114" s="235"/>
    </row>
    <row r="115" spans="1:13">
      <c r="A115" s="235" t="s">
        <v>47</v>
      </c>
      <c r="B115" s="235" t="s">
        <v>48</v>
      </c>
      <c r="G115" s="235" t="s">
        <v>227</v>
      </c>
    </row>
    <row r="116" spans="1:13">
      <c r="A116" s="235" t="s">
        <v>1567</v>
      </c>
      <c r="B116" s="235" t="s">
        <v>1578</v>
      </c>
      <c r="G116" s="235" t="s">
        <v>229</v>
      </c>
    </row>
    <row r="117" spans="1:13">
      <c r="A117" s="235" t="s">
        <v>49</v>
      </c>
      <c r="B117" s="235" t="s">
        <v>50</v>
      </c>
      <c r="G117" s="235" t="s">
        <v>231</v>
      </c>
    </row>
    <row r="118" spans="1:13">
      <c r="A118" s="235" t="s">
        <v>51</v>
      </c>
      <c r="B118" s="235" t="s">
        <v>52</v>
      </c>
      <c r="G118" s="235" t="s">
        <v>1335</v>
      </c>
    </row>
    <row r="119" spans="1:13">
      <c r="A119" s="235" t="s">
        <v>53</v>
      </c>
      <c r="B119" s="235" t="s">
        <v>55</v>
      </c>
      <c r="G119" s="235" t="s">
        <v>1530</v>
      </c>
    </row>
    <row r="120" spans="1:13" s="206" customFormat="1">
      <c r="A120" s="235" t="s">
        <v>1532</v>
      </c>
      <c r="B120" s="235" t="s">
        <v>1533</v>
      </c>
      <c r="C120" s="204"/>
      <c r="D120" s="86"/>
      <c r="E120" s="204"/>
      <c r="F120" s="235"/>
      <c r="G120" s="235" t="s">
        <v>239</v>
      </c>
      <c r="H120" s="235"/>
      <c r="I120" s="235"/>
      <c r="J120" s="235"/>
      <c r="K120" s="235"/>
      <c r="L120" s="235"/>
      <c r="M120" s="235"/>
    </row>
    <row r="121" spans="1:13">
      <c r="A121" s="235" t="s">
        <v>1568</v>
      </c>
      <c r="B121" s="235" t="s">
        <v>1579</v>
      </c>
      <c r="G121" s="235" t="s">
        <v>233</v>
      </c>
    </row>
    <row r="122" spans="1:13">
      <c r="A122" s="235" t="s">
        <v>56</v>
      </c>
      <c r="B122" s="235" t="s">
        <v>57</v>
      </c>
      <c r="G122" s="113" t="s">
        <v>235</v>
      </c>
    </row>
    <row r="123" spans="1:13">
      <c r="A123" s="235" t="s">
        <v>58</v>
      </c>
      <c r="B123" s="235" t="s">
        <v>59</v>
      </c>
      <c r="G123" s="113" t="s">
        <v>237</v>
      </c>
    </row>
    <row r="124" spans="1:13">
      <c r="A124" s="235" t="s">
        <v>60</v>
      </c>
      <c r="B124" s="235" t="s">
        <v>61</v>
      </c>
      <c r="G124" s="113" t="s">
        <v>241</v>
      </c>
    </row>
    <row r="125" spans="1:13">
      <c r="A125" s="235" t="s">
        <v>62</v>
      </c>
      <c r="B125" s="235" t="s">
        <v>63</v>
      </c>
      <c r="G125" s="113" t="s">
        <v>242</v>
      </c>
    </row>
    <row r="126" spans="1:13">
      <c r="A126" s="235" t="s">
        <v>64</v>
      </c>
      <c r="B126" s="235" t="s">
        <v>65</v>
      </c>
      <c r="G126" s="113" t="s">
        <v>244</v>
      </c>
    </row>
    <row r="127" spans="1:13">
      <c r="A127" s="235" t="s">
        <v>66</v>
      </c>
      <c r="B127" s="235" t="s">
        <v>67</v>
      </c>
      <c r="G127" s="235" t="s">
        <v>1097</v>
      </c>
    </row>
    <row r="128" spans="1:13">
      <c r="A128" s="235" t="s">
        <v>68</v>
      </c>
      <c r="B128" s="235" t="s">
        <v>69</v>
      </c>
      <c r="G128" s="235" t="s">
        <v>1098</v>
      </c>
    </row>
    <row r="129" spans="1:13">
      <c r="A129" s="235" t="s">
        <v>70</v>
      </c>
      <c r="B129" s="235" t="s">
        <v>71</v>
      </c>
    </row>
    <row r="130" spans="1:13">
      <c r="A130" s="235" t="s">
        <v>72</v>
      </c>
      <c r="B130" s="235" t="s">
        <v>73</v>
      </c>
      <c r="G130" s="86"/>
    </row>
    <row r="131" spans="1:13" s="206" customFormat="1">
      <c r="A131" s="235" t="s">
        <v>1569</v>
      </c>
      <c r="B131" s="235" t="s">
        <v>1580</v>
      </c>
      <c r="C131" s="204"/>
      <c r="D131" s="86"/>
      <c r="E131" s="204"/>
      <c r="F131" s="235"/>
      <c r="G131" s="235"/>
      <c r="H131" s="235"/>
      <c r="I131" s="235"/>
      <c r="J131" s="235"/>
      <c r="K131" s="235"/>
      <c r="L131" s="235"/>
      <c r="M131" s="235"/>
    </row>
    <row r="132" spans="1:13" s="206" customFormat="1">
      <c r="A132" s="235" t="s">
        <v>74</v>
      </c>
      <c r="B132" s="235" t="s">
        <v>75</v>
      </c>
      <c r="C132" s="204"/>
      <c r="D132" s="86"/>
      <c r="E132" s="204"/>
      <c r="F132" s="235"/>
      <c r="G132" s="235"/>
      <c r="H132" s="235"/>
      <c r="I132" s="235"/>
      <c r="J132" s="235"/>
      <c r="K132" s="235"/>
      <c r="L132" s="235"/>
      <c r="M132" s="235"/>
    </row>
    <row r="133" spans="1:13">
      <c r="A133" s="235" t="s">
        <v>1570</v>
      </c>
      <c r="B133" s="235" t="s">
        <v>76</v>
      </c>
    </row>
    <row r="134" spans="1:13">
      <c r="A134" s="235" t="s">
        <v>292</v>
      </c>
      <c r="B134" s="235" t="s">
        <v>293</v>
      </c>
    </row>
    <row r="135" spans="1:13">
      <c r="A135" s="235" t="s">
        <v>77</v>
      </c>
      <c r="B135" s="235" t="s">
        <v>597</v>
      </c>
    </row>
    <row r="136" spans="1:13">
      <c r="A136" s="235" t="s">
        <v>78</v>
      </c>
      <c r="B136" s="235" t="s">
        <v>79</v>
      </c>
    </row>
    <row r="137" spans="1:13" s="206" customFormat="1">
      <c r="A137" s="235" t="s">
        <v>80</v>
      </c>
      <c r="B137" s="235" t="s">
        <v>81</v>
      </c>
      <c r="C137" s="204"/>
      <c r="D137" s="86"/>
      <c r="E137" s="204"/>
      <c r="F137" s="235"/>
      <c r="G137" s="235"/>
      <c r="H137" s="235"/>
      <c r="I137" s="235"/>
      <c r="J137" s="235"/>
      <c r="K137" s="235"/>
      <c r="L137" s="235"/>
      <c r="M137" s="235"/>
    </row>
    <row r="138" spans="1:13">
      <c r="A138" s="235" t="s">
        <v>598</v>
      </c>
      <c r="B138" s="235" t="s">
        <v>596</v>
      </c>
    </row>
    <row r="139" spans="1:13" s="206" customFormat="1">
      <c r="A139" s="235" t="s">
        <v>275</v>
      </c>
      <c r="B139" s="235" t="s">
        <v>276</v>
      </c>
      <c r="C139" s="204"/>
      <c r="D139" s="86"/>
      <c r="E139" s="204"/>
      <c r="F139" s="235"/>
      <c r="G139" s="235"/>
      <c r="H139" s="235"/>
      <c r="I139" s="235"/>
      <c r="J139" s="235"/>
      <c r="K139" s="235"/>
      <c r="L139" s="235"/>
      <c r="M139" s="235"/>
    </row>
    <row r="140" spans="1:13">
      <c r="A140" s="235" t="s">
        <v>462</v>
      </c>
      <c r="B140" s="235" t="s">
        <v>83</v>
      </c>
    </row>
    <row r="141" spans="1:13">
      <c r="A141" s="235" t="s">
        <v>84</v>
      </c>
      <c r="B141" s="235" t="s">
        <v>254</v>
      </c>
    </row>
    <row r="142" spans="1:13">
      <c r="A142" s="235" t="s">
        <v>294</v>
      </c>
      <c r="B142" s="235" t="s">
        <v>295</v>
      </c>
    </row>
    <row r="143" spans="1:13">
      <c r="A143" s="235" t="s">
        <v>85</v>
      </c>
      <c r="B143" s="235" t="s">
        <v>86</v>
      </c>
    </row>
    <row r="144" spans="1:13">
      <c r="A144" s="235" t="s">
        <v>87</v>
      </c>
      <c r="B144" s="235" t="s">
        <v>88</v>
      </c>
    </row>
    <row r="145" spans="1:13">
      <c r="A145" s="235" t="s">
        <v>89</v>
      </c>
      <c r="B145" s="235" t="s">
        <v>90</v>
      </c>
    </row>
    <row r="146" spans="1:13">
      <c r="A146" s="235" t="s">
        <v>91</v>
      </c>
      <c r="B146" s="235" t="s">
        <v>92</v>
      </c>
    </row>
    <row r="147" spans="1:13">
      <c r="A147" s="235" t="s">
        <v>1571</v>
      </c>
      <c r="B147" s="235" t="s">
        <v>1581</v>
      </c>
    </row>
    <row r="148" spans="1:13">
      <c r="A148" s="235" t="s">
        <v>93</v>
      </c>
      <c r="B148" s="235" t="s">
        <v>94</v>
      </c>
    </row>
    <row r="149" spans="1:13">
      <c r="A149" s="235" t="s">
        <v>493</v>
      </c>
      <c r="B149" s="235" t="s">
        <v>253</v>
      </c>
    </row>
    <row r="150" spans="1:13">
      <c r="A150" s="235" t="s">
        <v>296</v>
      </c>
      <c r="B150" s="235" t="s">
        <v>297</v>
      </c>
    </row>
    <row r="151" spans="1:13">
      <c r="A151" s="235" t="s">
        <v>95</v>
      </c>
      <c r="B151" s="235" t="s">
        <v>96</v>
      </c>
    </row>
    <row r="152" spans="1:13" s="206" customFormat="1">
      <c r="A152" s="235" t="s">
        <v>97</v>
      </c>
      <c r="B152" s="235" t="s">
        <v>98</v>
      </c>
      <c r="C152" s="204"/>
      <c r="D152" s="86"/>
      <c r="E152" s="204"/>
      <c r="F152" s="235"/>
      <c r="G152" s="235"/>
      <c r="H152" s="235"/>
      <c r="I152" s="235"/>
      <c r="J152" s="235"/>
      <c r="K152" s="235"/>
      <c r="L152" s="235"/>
      <c r="M152" s="235"/>
    </row>
    <row r="153" spans="1:13">
      <c r="A153" s="235" t="s">
        <v>1572</v>
      </c>
      <c r="B153" s="235" t="s">
        <v>1582</v>
      </c>
    </row>
    <row r="154" spans="1:13">
      <c r="A154" s="235" t="s">
        <v>99</v>
      </c>
      <c r="B154" s="235" t="s">
        <v>100</v>
      </c>
    </row>
    <row r="155" spans="1:13">
      <c r="A155" s="235" t="s">
        <v>102</v>
      </c>
      <c r="B155" s="235" t="s">
        <v>103</v>
      </c>
    </row>
    <row r="156" spans="1:13">
      <c r="A156" s="235" t="s">
        <v>104</v>
      </c>
      <c r="B156" s="235" t="s">
        <v>105</v>
      </c>
    </row>
    <row r="157" spans="1:13">
      <c r="A157" s="235" t="s">
        <v>106</v>
      </c>
      <c r="B157" s="235" t="s">
        <v>107</v>
      </c>
    </row>
    <row r="158" spans="1:13">
      <c r="A158" s="235" t="s">
        <v>108</v>
      </c>
      <c r="B158" s="235" t="s">
        <v>109</v>
      </c>
    </row>
    <row r="159" spans="1:13">
      <c r="A159" s="235" t="s">
        <v>1248</v>
      </c>
      <c r="B159" s="235" t="s">
        <v>1249</v>
      </c>
    </row>
    <row r="160" spans="1:13">
      <c r="A160" s="235" t="s">
        <v>1480</v>
      </c>
      <c r="B160" s="235" t="s">
        <v>1482</v>
      </c>
    </row>
    <row r="161" spans="1:13" s="206" customFormat="1">
      <c r="A161" s="235" t="s">
        <v>600</v>
      </c>
      <c r="B161" s="235" t="s">
        <v>599</v>
      </c>
      <c r="C161" s="204"/>
      <c r="D161" s="86"/>
      <c r="E161" s="204"/>
      <c r="F161" s="235"/>
      <c r="G161" s="235"/>
      <c r="H161" s="235"/>
      <c r="I161" s="235"/>
      <c r="J161" s="235"/>
      <c r="K161" s="235"/>
      <c r="L161" s="235"/>
      <c r="M161" s="235"/>
    </row>
    <row r="162" spans="1:13">
      <c r="A162" s="235" t="s">
        <v>110</v>
      </c>
      <c r="B162" s="235" t="s">
        <v>111</v>
      </c>
    </row>
    <row r="163" spans="1:13">
      <c r="A163" s="235" t="s">
        <v>112</v>
      </c>
      <c r="B163" s="235" t="s">
        <v>113</v>
      </c>
    </row>
    <row r="164" spans="1:13">
      <c r="A164" s="235" t="s">
        <v>114</v>
      </c>
      <c r="B164" s="235" t="s">
        <v>115</v>
      </c>
    </row>
    <row r="165" spans="1:13">
      <c r="A165" s="235" t="s">
        <v>116</v>
      </c>
      <c r="B165" s="235" t="s">
        <v>117</v>
      </c>
    </row>
    <row r="166" spans="1:13" s="206" customFormat="1">
      <c r="A166" s="235" t="s">
        <v>1339</v>
      </c>
      <c r="B166" s="235" t="s">
        <v>1340</v>
      </c>
      <c r="C166" s="204"/>
      <c r="D166" s="86"/>
      <c r="E166" s="204"/>
      <c r="F166" s="235"/>
      <c r="G166" s="235"/>
      <c r="H166" s="235"/>
      <c r="I166" s="235"/>
      <c r="J166" s="235"/>
      <c r="K166" s="235"/>
      <c r="L166" s="235"/>
      <c r="M166" s="235"/>
    </row>
    <row r="167" spans="1:13">
      <c r="A167" s="235" t="s">
        <v>118</v>
      </c>
      <c r="B167" s="235" t="s">
        <v>119</v>
      </c>
    </row>
    <row r="168" spans="1:13">
      <c r="A168" s="235" t="s">
        <v>120</v>
      </c>
      <c r="B168" s="235" t="s">
        <v>121</v>
      </c>
    </row>
    <row r="169" spans="1:13">
      <c r="A169" s="235" t="s">
        <v>123</v>
      </c>
      <c r="B169" s="235" t="s">
        <v>124</v>
      </c>
    </row>
    <row r="170" spans="1:13">
      <c r="A170" s="235" t="s">
        <v>125</v>
      </c>
      <c r="B170" s="235" t="s">
        <v>126</v>
      </c>
    </row>
    <row r="171" spans="1:13">
      <c r="A171" s="235" t="s">
        <v>127</v>
      </c>
      <c r="B171" s="235" t="s">
        <v>128</v>
      </c>
    </row>
    <row r="172" spans="1:13">
      <c r="A172" s="235" t="s">
        <v>129</v>
      </c>
      <c r="B172" s="235" t="s">
        <v>130</v>
      </c>
    </row>
    <row r="173" spans="1:13">
      <c r="A173" s="235" t="s">
        <v>131</v>
      </c>
      <c r="B173" s="235" t="s">
        <v>132</v>
      </c>
    </row>
    <row r="174" spans="1:13" s="206" customFormat="1">
      <c r="A174" s="235" t="s">
        <v>133</v>
      </c>
      <c r="B174" s="235" t="s">
        <v>134</v>
      </c>
      <c r="C174" s="204"/>
      <c r="D174" s="86"/>
      <c r="E174" s="204"/>
      <c r="F174" s="235"/>
      <c r="G174" s="235"/>
      <c r="H174" s="235"/>
      <c r="I174" s="235"/>
      <c r="J174" s="235"/>
      <c r="K174" s="235"/>
      <c r="L174" s="235"/>
      <c r="M174" s="235"/>
    </row>
    <row r="175" spans="1:13">
      <c r="A175" s="235" t="s">
        <v>135</v>
      </c>
      <c r="B175" s="235" t="s">
        <v>136</v>
      </c>
    </row>
    <row r="176" spans="1:13">
      <c r="A176" s="235" t="s">
        <v>137</v>
      </c>
      <c r="B176" s="235" t="s">
        <v>138</v>
      </c>
    </row>
    <row r="177" spans="1:13">
      <c r="A177" s="235" t="s">
        <v>139</v>
      </c>
      <c r="B177" s="235" t="s">
        <v>140</v>
      </c>
    </row>
    <row r="178" spans="1:13">
      <c r="A178" s="235" t="s">
        <v>141</v>
      </c>
      <c r="B178" s="235" t="s">
        <v>142</v>
      </c>
    </row>
    <row r="179" spans="1:13">
      <c r="A179" s="235" t="s">
        <v>143</v>
      </c>
      <c r="B179" s="235" t="s">
        <v>145</v>
      </c>
    </row>
    <row r="180" spans="1:13">
      <c r="A180" s="235" t="s">
        <v>146</v>
      </c>
      <c r="B180" s="235" t="s">
        <v>147</v>
      </c>
    </row>
    <row r="181" spans="1:13">
      <c r="A181" s="235" t="s">
        <v>148</v>
      </c>
      <c r="B181" s="235" t="s">
        <v>149</v>
      </c>
    </row>
    <row r="182" spans="1:13">
      <c r="A182" s="235" t="s">
        <v>1573</v>
      </c>
      <c r="B182" s="235" t="s">
        <v>151</v>
      </c>
    </row>
    <row r="183" spans="1:13">
      <c r="A183" s="235" t="s">
        <v>152</v>
      </c>
      <c r="B183" s="235" t="s">
        <v>154</v>
      </c>
    </row>
    <row r="184" spans="1:13">
      <c r="A184" s="235" t="s">
        <v>255</v>
      </c>
      <c r="B184" s="235" t="s">
        <v>256</v>
      </c>
    </row>
    <row r="185" spans="1:13">
      <c r="A185" s="235" t="s">
        <v>1574</v>
      </c>
      <c r="B185" s="235" t="s">
        <v>1583</v>
      </c>
    </row>
    <row r="186" spans="1:13">
      <c r="A186" s="235" t="s">
        <v>1575</v>
      </c>
      <c r="B186" s="235" t="s">
        <v>1584</v>
      </c>
    </row>
    <row r="187" spans="1:13" s="206" customFormat="1">
      <c r="A187" s="235" t="s">
        <v>298</v>
      </c>
      <c r="B187" s="235" t="s">
        <v>1528</v>
      </c>
      <c r="C187" s="204"/>
      <c r="D187" s="86"/>
      <c r="E187" s="204"/>
      <c r="F187" s="235"/>
      <c r="G187" s="235"/>
      <c r="H187" s="235"/>
      <c r="I187" s="235"/>
      <c r="J187" s="235"/>
      <c r="K187" s="235"/>
      <c r="L187" s="235"/>
      <c r="M187" s="235"/>
    </row>
    <row r="188" spans="1:13">
      <c r="A188" s="235" t="s">
        <v>299</v>
      </c>
      <c r="B188" s="235" t="s">
        <v>1531</v>
      </c>
    </row>
    <row r="189" spans="1:13">
      <c r="A189" s="235" t="s">
        <v>157</v>
      </c>
      <c r="B189" s="235" t="s">
        <v>158</v>
      </c>
    </row>
    <row r="190" spans="1:13">
      <c r="A190" s="235" t="s">
        <v>159</v>
      </c>
      <c r="B190" s="235" t="s">
        <v>160</v>
      </c>
    </row>
    <row r="191" spans="1:13">
      <c r="A191" s="235" t="s">
        <v>161</v>
      </c>
      <c r="B191" s="235" t="s">
        <v>162</v>
      </c>
    </row>
    <row r="192" spans="1:13">
      <c r="A192" s="235" t="s">
        <v>1169</v>
      </c>
      <c r="B192" s="235" t="s">
        <v>1170</v>
      </c>
    </row>
    <row r="193" spans="1:13">
      <c r="A193" s="235" t="s">
        <v>163</v>
      </c>
      <c r="B193" s="235" t="s">
        <v>165</v>
      </c>
    </row>
    <row r="194" spans="1:13">
      <c r="A194" s="235" t="s">
        <v>166</v>
      </c>
      <c r="B194" s="235" t="s">
        <v>167</v>
      </c>
    </row>
    <row r="195" spans="1:13" s="206" customFormat="1">
      <c r="A195" s="235" t="s">
        <v>168</v>
      </c>
      <c r="B195" s="235" t="s">
        <v>169</v>
      </c>
      <c r="C195" s="204"/>
      <c r="D195" s="86"/>
      <c r="E195" s="204"/>
      <c r="F195" s="235"/>
      <c r="G195" s="235"/>
      <c r="H195" s="235"/>
      <c r="I195" s="235"/>
      <c r="J195" s="235"/>
      <c r="K195" s="235"/>
      <c r="L195" s="235"/>
      <c r="M195" s="235"/>
    </row>
    <row r="196" spans="1:13">
      <c r="A196" s="235" t="s">
        <v>300</v>
      </c>
      <c r="B196" s="235" t="s">
        <v>301</v>
      </c>
    </row>
    <row r="197" spans="1:13">
      <c r="A197" s="235" t="s">
        <v>170</v>
      </c>
      <c r="B197" s="235" t="s">
        <v>171</v>
      </c>
    </row>
    <row r="198" spans="1:13">
      <c r="A198" s="235" t="s">
        <v>172</v>
      </c>
      <c r="B198" s="235" t="s">
        <v>174</v>
      </c>
    </row>
    <row r="199" spans="1:13">
      <c r="A199" s="235" t="s">
        <v>175</v>
      </c>
      <c r="B199" s="235" t="s">
        <v>176</v>
      </c>
    </row>
    <row r="200" spans="1:13">
      <c r="A200" s="235" t="s">
        <v>177</v>
      </c>
      <c r="B200" s="235" t="s">
        <v>178</v>
      </c>
    </row>
    <row r="201" spans="1:13">
      <c r="A201" s="235" t="s">
        <v>179</v>
      </c>
      <c r="B201" s="235" t="s">
        <v>180</v>
      </c>
    </row>
    <row r="202" spans="1:13">
      <c r="A202" s="235" t="s">
        <v>1481</v>
      </c>
      <c r="B202" s="235" t="s">
        <v>1483</v>
      </c>
    </row>
    <row r="203" spans="1:13">
      <c r="A203" s="235" t="s">
        <v>181</v>
      </c>
      <c r="B203" s="235" t="s">
        <v>182</v>
      </c>
    </row>
    <row r="204" spans="1:13">
      <c r="A204" s="235" t="s">
        <v>183</v>
      </c>
      <c r="B204" s="235" t="s">
        <v>184</v>
      </c>
    </row>
    <row r="205" spans="1:13">
      <c r="A205" s="235" t="s">
        <v>185</v>
      </c>
      <c r="B205" s="235" t="s">
        <v>186</v>
      </c>
    </row>
    <row r="206" spans="1:13">
      <c r="A206" s="235" t="s">
        <v>187</v>
      </c>
      <c r="B206" s="235" t="s">
        <v>188</v>
      </c>
    </row>
    <row r="207" spans="1:13">
      <c r="A207" s="235" t="s">
        <v>189</v>
      </c>
      <c r="B207" s="235" t="s">
        <v>190</v>
      </c>
    </row>
    <row r="208" spans="1:13">
      <c r="A208" s="235" t="s">
        <v>191</v>
      </c>
      <c r="B208" s="235" t="s">
        <v>192</v>
      </c>
    </row>
    <row r="209" spans="1:5">
      <c r="A209" s="235" t="s">
        <v>193</v>
      </c>
      <c r="B209" s="235" t="s">
        <v>194</v>
      </c>
      <c r="C209" s="235"/>
      <c r="D209" s="235"/>
      <c r="E209" s="235"/>
    </row>
    <row r="210" spans="1:5">
      <c r="A210" s="235" t="s">
        <v>1576</v>
      </c>
      <c r="B210" s="235" t="s">
        <v>1585</v>
      </c>
      <c r="C210" s="235"/>
      <c r="D210" s="235"/>
      <c r="E210" s="235"/>
    </row>
    <row r="211" spans="1:5">
      <c r="A211" s="235" t="s">
        <v>196</v>
      </c>
      <c r="B211" s="235" t="s">
        <v>198</v>
      </c>
      <c r="C211" s="235"/>
      <c r="D211" s="235"/>
      <c r="E211" s="235"/>
    </row>
    <row r="212" spans="1:5">
      <c r="A212" s="235" t="s">
        <v>199</v>
      </c>
      <c r="B212" s="235" t="s">
        <v>200</v>
      </c>
      <c r="C212" s="235"/>
      <c r="D212" s="235"/>
      <c r="E212" s="235"/>
    </row>
    <row r="213" spans="1:5">
      <c r="A213" s="235" t="s">
        <v>201</v>
      </c>
      <c r="B213" s="235" t="s">
        <v>203</v>
      </c>
      <c r="C213" s="235"/>
      <c r="D213" s="235"/>
      <c r="E213" s="235"/>
    </row>
    <row r="214" spans="1:5">
      <c r="A214" s="235" t="s">
        <v>204</v>
      </c>
      <c r="B214" s="235" t="s">
        <v>205</v>
      </c>
      <c r="C214" s="235"/>
      <c r="D214" s="235"/>
      <c r="E214" s="235"/>
    </row>
    <row r="215" spans="1:5">
      <c r="A215" s="235" t="s">
        <v>206</v>
      </c>
      <c r="B215" s="235" t="s">
        <v>207</v>
      </c>
      <c r="C215" s="235"/>
      <c r="D215" s="235"/>
      <c r="E215" s="235"/>
    </row>
    <row r="216" spans="1:5">
      <c r="A216" s="235" t="s">
        <v>208</v>
      </c>
      <c r="B216" s="235" t="s">
        <v>209</v>
      </c>
      <c r="C216" s="235"/>
      <c r="D216" s="235"/>
      <c r="E216" s="235"/>
    </row>
    <row r="217" spans="1:5">
      <c r="A217" s="235" t="s">
        <v>258</v>
      </c>
      <c r="B217" s="235" t="s">
        <v>257</v>
      </c>
      <c r="C217" s="235"/>
      <c r="D217" s="235"/>
      <c r="E217" s="235"/>
    </row>
    <row r="218" spans="1:5">
      <c r="A218" s="235" t="s">
        <v>210</v>
      </c>
      <c r="B218" s="235" t="s">
        <v>211</v>
      </c>
      <c r="C218" s="235"/>
      <c r="D218" s="235"/>
      <c r="E218" s="235"/>
    </row>
    <row r="219" spans="1:5">
      <c r="A219" s="235" t="s">
        <v>214</v>
      </c>
      <c r="B219" s="235" t="s">
        <v>215</v>
      </c>
      <c r="C219" s="235"/>
      <c r="D219" s="235"/>
      <c r="E219" s="235"/>
    </row>
    <row r="220" spans="1:5">
      <c r="A220" s="235" t="s">
        <v>216</v>
      </c>
      <c r="B220" s="235" t="s">
        <v>217</v>
      </c>
      <c r="C220" s="235"/>
      <c r="D220" s="235"/>
      <c r="E220" s="235"/>
    </row>
    <row r="221" spans="1:5">
      <c r="A221" s="235" t="s">
        <v>212</v>
      </c>
      <c r="B221" s="235" t="s">
        <v>213</v>
      </c>
      <c r="C221" s="235"/>
      <c r="D221" s="235"/>
      <c r="E221" s="235"/>
    </row>
    <row r="222" spans="1:5">
      <c r="A222" s="235" t="s">
        <v>249</v>
      </c>
      <c r="B222" s="235" t="s">
        <v>250</v>
      </c>
      <c r="C222" s="235"/>
      <c r="D222" s="235"/>
      <c r="E222" s="235"/>
    </row>
    <row r="223" spans="1:5">
      <c r="A223" s="235" t="s">
        <v>218</v>
      </c>
      <c r="B223" s="235" t="s">
        <v>1250</v>
      </c>
      <c r="C223" s="235"/>
      <c r="D223" s="235"/>
      <c r="E223" s="235"/>
    </row>
    <row r="224" spans="1:5">
      <c r="A224" s="235" t="s">
        <v>219</v>
      </c>
      <c r="B224" s="235" t="s">
        <v>220</v>
      </c>
      <c r="C224" s="235"/>
      <c r="D224" s="235"/>
      <c r="E224" s="235"/>
    </row>
    <row r="225" spans="1:5">
      <c r="A225" s="235" t="s">
        <v>221</v>
      </c>
      <c r="B225" s="235" t="s">
        <v>222</v>
      </c>
      <c r="C225" s="235"/>
      <c r="D225" s="235"/>
      <c r="E225" s="235"/>
    </row>
    <row r="226" spans="1:5">
      <c r="A226" s="235" t="s">
        <v>223</v>
      </c>
      <c r="B226" s="235" t="s">
        <v>224</v>
      </c>
      <c r="C226" s="235"/>
      <c r="D226" s="235"/>
      <c r="E226" s="235"/>
    </row>
    <row r="227" spans="1:5">
      <c r="A227" s="235" t="s">
        <v>225</v>
      </c>
      <c r="B227" s="235" t="s">
        <v>226</v>
      </c>
      <c r="C227" s="235"/>
      <c r="D227" s="235"/>
      <c r="E227" s="235"/>
    </row>
    <row r="228" spans="1:5">
      <c r="A228" s="113" t="s">
        <v>227</v>
      </c>
      <c r="B228" s="113" t="s">
        <v>228</v>
      </c>
    </row>
    <row r="229" spans="1:5">
      <c r="A229" s="113" t="s">
        <v>229</v>
      </c>
      <c r="B229" s="113" t="s">
        <v>230</v>
      </c>
    </row>
    <row r="230" spans="1:5">
      <c r="A230" s="113" t="s">
        <v>231</v>
      </c>
      <c r="B230" s="113" t="s">
        <v>232</v>
      </c>
    </row>
    <row r="231" spans="1:5">
      <c r="A231" s="112" t="s">
        <v>1335</v>
      </c>
      <c r="B231" s="113" t="s">
        <v>1336</v>
      </c>
    </row>
    <row r="232" spans="1:5">
      <c r="A232" s="112" t="s">
        <v>1530</v>
      </c>
      <c r="B232" s="113" t="s">
        <v>1529</v>
      </c>
    </row>
    <row r="233" spans="1:5">
      <c r="A233" s="113" t="s">
        <v>239</v>
      </c>
      <c r="B233" s="113" t="s">
        <v>240</v>
      </c>
    </row>
    <row r="234" spans="1:5">
      <c r="A234" s="113" t="s">
        <v>233</v>
      </c>
      <c r="B234" s="113" t="s">
        <v>234</v>
      </c>
    </row>
    <row r="235" spans="1:5">
      <c r="A235" s="235" t="s">
        <v>235</v>
      </c>
      <c r="B235" s="235" t="s">
        <v>236</v>
      </c>
    </row>
    <row r="236" spans="1:5">
      <c r="A236" s="235" t="s">
        <v>237</v>
      </c>
      <c r="B236" s="235" t="s">
        <v>238</v>
      </c>
    </row>
    <row r="237" spans="1:5">
      <c r="A237" s="235" t="s">
        <v>241</v>
      </c>
      <c r="B237" s="235" t="s">
        <v>595</v>
      </c>
    </row>
    <row r="238" spans="1:5">
      <c r="A238" s="235" t="s">
        <v>242</v>
      </c>
      <c r="B238" s="235" t="s">
        <v>243</v>
      </c>
    </row>
    <row r="239" spans="1:5">
      <c r="A239" s="235" t="s">
        <v>244</v>
      </c>
      <c r="B239" s="235" t="s">
        <v>245</v>
      </c>
    </row>
    <row r="240" spans="1:5">
      <c r="A240" s="86" t="s">
        <v>1097</v>
      </c>
      <c r="B240" s="86" t="s">
        <v>1102</v>
      </c>
    </row>
    <row r="241" spans="1:2">
      <c r="A241" s="86" t="s">
        <v>1098</v>
      </c>
      <c r="B241" s="86" t="s">
        <v>1103</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449</v>
      </c>
      <c r="K1" s="5" t="s">
        <v>608</v>
      </c>
    </row>
    <row r="2" spans="1:24">
      <c r="A2" s="194"/>
      <c r="B2" s="1"/>
      <c r="C2" s="1"/>
      <c r="D2" s="3"/>
      <c r="E2" s="116"/>
      <c r="F2" s="2"/>
      <c r="G2" s="1"/>
      <c r="H2" s="3"/>
      <c r="I2" s="7"/>
      <c r="J2" s="168"/>
      <c r="K2" s="87"/>
    </row>
    <row r="3" spans="1:24">
      <c r="A3" s="186" t="s">
        <v>854</v>
      </c>
      <c r="B3" s="88"/>
      <c r="C3" s="88"/>
      <c r="D3" s="88"/>
      <c r="E3" s="89"/>
      <c r="F3" s="90"/>
      <c r="G3" s="91"/>
      <c r="H3" s="92"/>
      <c r="I3" s="91"/>
      <c r="J3" s="93"/>
      <c r="K3" s="74"/>
    </row>
    <row r="4" spans="1:24" s="187" customFormat="1" ht="13.5" thickBot="1">
      <c r="A4" s="259" t="s">
        <v>856</v>
      </c>
      <c r="B4" s="259"/>
      <c r="C4" s="259"/>
      <c r="D4" s="259"/>
      <c r="E4" s="259"/>
      <c r="F4" s="259"/>
      <c r="G4" s="259"/>
      <c r="H4" s="259"/>
      <c r="I4" s="259"/>
      <c r="J4" s="259"/>
      <c r="K4" s="259"/>
      <c r="S4" s="189" t="s">
        <v>379</v>
      </c>
      <c r="V4" s="189" t="s">
        <v>379</v>
      </c>
    </row>
    <row r="5" spans="1:24">
      <c r="B5" s="73"/>
      <c r="C5" s="73"/>
      <c r="D5" s="73"/>
      <c r="E5" s="73"/>
      <c r="F5" s="73"/>
      <c r="G5" s="73"/>
      <c r="H5" s="73"/>
      <c r="I5" s="188" t="s">
        <v>857</v>
      </c>
      <c r="J5" s="73"/>
      <c r="K5" s="203" t="s">
        <v>379</v>
      </c>
      <c r="L5" s="203" t="s">
        <v>379</v>
      </c>
      <c r="M5" s="203" t="s">
        <v>379</v>
      </c>
      <c r="N5" s="203" t="s">
        <v>379</v>
      </c>
      <c r="O5" s="203" t="s">
        <v>379</v>
      </c>
      <c r="P5" s="203" t="s">
        <v>379</v>
      </c>
      <c r="Q5" s="203" t="s">
        <v>379</v>
      </c>
      <c r="R5" s="203" t="s">
        <v>379</v>
      </c>
      <c r="S5" s="251" t="s">
        <v>1012</v>
      </c>
      <c r="T5" s="252"/>
      <c r="U5" s="252"/>
      <c r="V5" s="252"/>
      <c r="W5" s="252"/>
    </row>
    <row r="6" spans="1:24" ht="38.25">
      <c r="A6" s="5" t="s">
        <v>9</v>
      </c>
      <c r="B6" s="5" t="s">
        <v>10</v>
      </c>
      <c r="C6" s="5" t="s">
        <v>11</v>
      </c>
      <c r="D6" s="5" t="s">
        <v>846</v>
      </c>
      <c r="E6" s="5" t="s">
        <v>13</v>
      </c>
      <c r="F6" s="5" t="s">
        <v>14</v>
      </c>
      <c r="G6" s="5" t="s">
        <v>572</v>
      </c>
      <c r="H6" s="5" t="s">
        <v>573</v>
      </c>
      <c r="I6" s="5" t="s">
        <v>855</v>
      </c>
      <c r="J6" s="5" t="s">
        <v>17</v>
      </c>
      <c r="K6" s="5" t="s">
        <v>864</v>
      </c>
      <c r="L6" s="5" t="s">
        <v>852</v>
      </c>
      <c r="M6" s="5" t="s">
        <v>853</v>
      </c>
      <c r="N6" s="5" t="s">
        <v>16</v>
      </c>
      <c r="O6" s="5" t="s">
        <v>858</v>
      </c>
      <c r="P6" s="5" t="s">
        <v>859</v>
      </c>
      <c r="Q6" s="5" t="s">
        <v>632</v>
      </c>
      <c r="R6" s="5" t="s">
        <v>860</v>
      </c>
      <c r="S6" s="201" t="s">
        <v>861</v>
      </c>
      <c r="T6" s="202" t="s">
        <v>862</v>
      </c>
      <c r="U6" s="202" t="s">
        <v>246</v>
      </c>
      <c r="V6" s="202" t="s">
        <v>863</v>
      </c>
      <c r="W6" s="202" t="s">
        <v>248</v>
      </c>
      <c r="X6" s="55" t="s">
        <v>875</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883</v>
      </c>
      <c r="S11" s="55" t="s">
        <v>865</v>
      </c>
      <c r="T11" s="55" t="s">
        <v>869</v>
      </c>
      <c r="U11" s="55" t="s">
        <v>872</v>
      </c>
      <c r="V11" s="55" t="s">
        <v>873</v>
      </c>
      <c r="W11" s="55" t="s">
        <v>874</v>
      </c>
    </row>
    <row r="12" spans="1:24">
      <c r="D12" s="55" t="s">
        <v>884</v>
      </c>
      <c r="S12" s="55" t="s">
        <v>866</v>
      </c>
      <c r="T12" s="55" t="s">
        <v>870</v>
      </c>
      <c r="V12" s="55" t="s">
        <v>1006</v>
      </c>
    </row>
    <row r="13" spans="1:24">
      <c r="D13" s="55" t="s">
        <v>885</v>
      </c>
      <c r="S13" s="55" t="s">
        <v>722</v>
      </c>
      <c r="T13" s="55" t="s">
        <v>871</v>
      </c>
      <c r="U13" s="55" t="s">
        <v>1010</v>
      </c>
    </row>
    <row r="14" spans="1:24">
      <c r="D14" s="55" t="s">
        <v>886</v>
      </c>
      <c r="S14" s="55" t="s">
        <v>867</v>
      </c>
    </row>
    <row r="15" spans="1:24">
      <c r="S15" s="55" t="s">
        <v>868</v>
      </c>
      <c r="T15" s="55" t="s">
        <v>876</v>
      </c>
    </row>
    <row r="16" spans="1:24">
      <c r="D16" s="55" t="s">
        <v>1007</v>
      </c>
      <c r="S16" s="55" t="s">
        <v>388</v>
      </c>
      <c r="T16" s="190" t="s">
        <v>1009</v>
      </c>
    </row>
    <row r="17" spans="1:21">
      <c r="A17" s="55" t="s">
        <v>576</v>
      </c>
      <c r="B17" s="55" t="s">
        <v>1011</v>
      </c>
      <c r="D17" s="55" t="s">
        <v>1008</v>
      </c>
      <c r="T17" s="55" t="s">
        <v>877</v>
      </c>
    </row>
    <row r="18" spans="1:21">
      <c r="A18" s="55" t="s">
        <v>878</v>
      </c>
      <c r="B18" s="55" t="s">
        <v>879</v>
      </c>
    </row>
    <row r="19" spans="1:21">
      <c r="B19" s="191" t="s">
        <v>881</v>
      </c>
      <c r="S19" s="192"/>
      <c r="T19" s="192" t="s">
        <v>1002</v>
      </c>
      <c r="U19" s="192"/>
    </row>
    <row r="20" spans="1:21">
      <c r="B20" s="191" t="s">
        <v>882</v>
      </c>
      <c r="S20" s="192"/>
      <c r="T20" s="192"/>
      <c r="U20" s="192"/>
    </row>
    <row r="21" spans="1:21">
      <c r="B21" s="55" t="s">
        <v>880</v>
      </c>
      <c r="S21" s="192" t="s">
        <v>1003</v>
      </c>
      <c r="T21" s="193"/>
      <c r="U21" s="192"/>
    </row>
    <row r="22" spans="1:21">
      <c r="S22" s="192" t="s">
        <v>1004</v>
      </c>
      <c r="T22" s="193"/>
      <c r="U22" s="192" t="s">
        <v>1005</v>
      </c>
    </row>
    <row r="23" spans="1:21">
      <c r="S23" s="192"/>
      <c r="T23" s="192"/>
      <c r="U23" s="192"/>
    </row>
    <row r="24" spans="1:21">
      <c r="A24" s="187" t="s">
        <v>1013</v>
      </c>
    </row>
    <row r="25" spans="1:21">
      <c r="A25" s="187" t="s">
        <v>576</v>
      </c>
      <c r="B25" s="187" t="s">
        <v>1011</v>
      </c>
      <c r="C25" s="187" t="s">
        <v>1014</v>
      </c>
    </row>
    <row r="26" spans="1:21">
      <c r="A26" s="55" t="s">
        <v>0</v>
      </c>
      <c r="B26" s="55" t="s">
        <v>1015</v>
      </c>
    </row>
    <row r="27" spans="1:21">
      <c r="A27" s="55" t="s">
        <v>855</v>
      </c>
      <c r="C27" s="55" t="s">
        <v>857</v>
      </c>
    </row>
    <row r="28" spans="1:21" ht="15">
      <c r="S28" s="117" t="s">
        <v>887</v>
      </c>
      <c r="T28" s="117" t="s">
        <v>989</v>
      </c>
    </row>
    <row r="29" spans="1:21" ht="15">
      <c r="S29" s="117" t="s">
        <v>889</v>
      </c>
      <c r="T29" s="117" t="s">
        <v>990</v>
      </c>
    </row>
    <row r="30" spans="1:21" ht="15">
      <c r="S30" s="117" t="s">
        <v>891</v>
      </c>
      <c r="T30" s="117" t="s">
        <v>994</v>
      </c>
    </row>
    <row r="31" spans="1:21" ht="15">
      <c r="S31" s="117" t="s">
        <v>893</v>
      </c>
      <c r="T31" s="117" t="s">
        <v>993</v>
      </c>
    </row>
    <row r="32" spans="1:21" ht="15">
      <c r="S32" s="117" t="s">
        <v>895</v>
      </c>
      <c r="T32" s="117" t="s">
        <v>992</v>
      </c>
    </row>
    <row r="33" spans="19:20" ht="15">
      <c r="S33" s="117" t="s">
        <v>897</v>
      </c>
      <c r="T33" s="117" t="s">
        <v>991</v>
      </c>
    </row>
    <row r="34" spans="19:20" ht="15">
      <c r="S34" s="117" t="s">
        <v>899</v>
      </c>
      <c r="T34" s="117" t="s">
        <v>979</v>
      </c>
    </row>
    <row r="35" spans="19:20" ht="15">
      <c r="S35" s="117" t="s">
        <v>901</v>
      </c>
      <c r="T35" s="117" t="s">
        <v>977</v>
      </c>
    </row>
    <row r="36" spans="19:20" ht="15">
      <c r="S36" s="117" t="s">
        <v>903</v>
      </c>
      <c r="T36" s="117" t="s">
        <v>978</v>
      </c>
    </row>
    <row r="37" spans="19:20" ht="15">
      <c r="S37" s="117" t="s">
        <v>905</v>
      </c>
      <c r="T37" s="117" t="s">
        <v>981</v>
      </c>
    </row>
    <row r="38" spans="19:20" ht="15">
      <c r="S38" s="117" t="s">
        <v>907</v>
      </c>
      <c r="T38" s="117" t="s">
        <v>982</v>
      </c>
    </row>
    <row r="39" spans="19:20" ht="15">
      <c r="S39" s="117" t="s">
        <v>909</v>
      </c>
      <c r="T39" s="117" t="s">
        <v>983</v>
      </c>
    </row>
    <row r="40" spans="19:20" ht="15">
      <c r="S40" s="117" t="s">
        <v>911</v>
      </c>
      <c r="T40" s="117" t="s">
        <v>980</v>
      </c>
    </row>
    <row r="41" spans="19:20" ht="15">
      <c r="S41" s="117" t="s">
        <v>913</v>
      </c>
      <c r="T41" s="117" t="s">
        <v>965</v>
      </c>
    </row>
    <row r="42" spans="19:20" ht="15">
      <c r="S42" s="117" t="s">
        <v>915</v>
      </c>
      <c r="T42" s="117" t="s">
        <v>970</v>
      </c>
    </row>
    <row r="43" spans="19:20" ht="15">
      <c r="S43" s="117" t="s">
        <v>917</v>
      </c>
      <c r="T43" s="117" t="s">
        <v>973</v>
      </c>
    </row>
    <row r="44" spans="19:20" ht="15">
      <c r="S44" s="117" t="s">
        <v>919</v>
      </c>
      <c r="T44" s="117" t="s">
        <v>972</v>
      </c>
    </row>
    <row r="45" spans="19:20" ht="15">
      <c r="S45" s="117" t="s">
        <v>921</v>
      </c>
      <c r="T45" s="117" t="s">
        <v>967</v>
      </c>
    </row>
    <row r="46" spans="19:20" ht="15">
      <c r="S46" s="117" t="s">
        <v>923</v>
      </c>
      <c r="T46" s="117" t="s">
        <v>969</v>
      </c>
    </row>
    <row r="47" spans="19:20" ht="15">
      <c r="S47" s="117" t="s">
        <v>925</v>
      </c>
      <c r="T47" s="117" t="s">
        <v>968</v>
      </c>
    </row>
    <row r="48" spans="19:20" ht="15">
      <c r="S48" s="117" t="s">
        <v>927</v>
      </c>
      <c r="T48" s="117" t="s">
        <v>966</v>
      </c>
    </row>
    <row r="49" spans="19:20" ht="15">
      <c r="S49" s="117" t="s">
        <v>929</v>
      </c>
      <c r="T49" s="117" t="s">
        <v>971</v>
      </c>
    </row>
    <row r="50" spans="19:20" ht="15">
      <c r="S50" s="117" t="s">
        <v>101</v>
      </c>
      <c r="T50" s="117" t="s">
        <v>1001</v>
      </c>
    </row>
    <row r="51" spans="19:20" ht="15">
      <c r="S51" s="117" t="s">
        <v>195</v>
      </c>
      <c r="T51" s="117" t="s">
        <v>1000</v>
      </c>
    </row>
    <row r="52" spans="19:20" ht="15">
      <c r="S52" s="117" t="s">
        <v>933</v>
      </c>
      <c r="T52" s="117" t="s">
        <v>985</v>
      </c>
    </row>
    <row r="53" spans="19:20" ht="15">
      <c r="S53" s="117" t="s">
        <v>935</v>
      </c>
      <c r="T53" s="117" t="s">
        <v>988</v>
      </c>
    </row>
    <row r="54" spans="19:20" ht="15">
      <c r="S54" s="117" t="s">
        <v>937</v>
      </c>
      <c r="T54" s="117" t="s">
        <v>987</v>
      </c>
    </row>
    <row r="55" spans="19:20" ht="15">
      <c r="S55" s="117" t="s">
        <v>938</v>
      </c>
      <c r="T55" s="117" t="s">
        <v>984</v>
      </c>
    </row>
    <row r="56" spans="19:20" ht="15">
      <c r="S56" s="117" t="s">
        <v>940</v>
      </c>
      <c r="T56" s="117" t="s">
        <v>986</v>
      </c>
    </row>
    <row r="57" spans="19:20" ht="15">
      <c r="S57" s="117" t="s">
        <v>942</v>
      </c>
      <c r="T57" s="117" t="s">
        <v>976</v>
      </c>
    </row>
    <row r="58" spans="19:20" ht="15">
      <c r="S58" s="117" t="s">
        <v>944</v>
      </c>
      <c r="T58" s="117" t="s">
        <v>974</v>
      </c>
    </row>
    <row r="59" spans="19:20" ht="15">
      <c r="S59" s="117" t="s">
        <v>946</v>
      </c>
      <c r="T59" s="117" t="s">
        <v>975</v>
      </c>
    </row>
    <row r="60" spans="19:20" ht="15">
      <c r="S60" s="117" t="s">
        <v>948</v>
      </c>
      <c r="T60" s="117" t="s">
        <v>996</v>
      </c>
    </row>
    <row r="61" spans="19:20" ht="15">
      <c r="S61" s="117" t="s">
        <v>950</v>
      </c>
      <c r="T61" s="117" t="s">
        <v>995</v>
      </c>
    </row>
    <row r="62" spans="19:20" ht="15">
      <c r="S62" s="117" t="s">
        <v>952</v>
      </c>
      <c r="T62" s="117" t="s">
        <v>998</v>
      </c>
    </row>
    <row r="63" spans="19:20" ht="15">
      <c r="S63" s="117" t="s">
        <v>954</v>
      </c>
      <c r="T63" s="117" t="s">
        <v>997</v>
      </c>
    </row>
    <row r="64" spans="19:20" ht="15">
      <c r="S64" s="117" t="s">
        <v>956</v>
      </c>
      <c r="T64" s="117" t="s">
        <v>999</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B1" sqref="B1"/>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449</v>
      </c>
      <c r="K1" s="5" t="s">
        <v>608</v>
      </c>
    </row>
    <row r="2" spans="1:68">
      <c r="A2" s="194"/>
      <c r="B2" s="1" t="s">
        <v>18</v>
      </c>
      <c r="C2" s="1"/>
      <c r="D2" s="3"/>
      <c r="E2" s="116"/>
      <c r="F2" s="2"/>
      <c r="G2" s="1"/>
      <c r="H2" s="3"/>
      <c r="I2" s="7" t="s">
        <v>35</v>
      </c>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1084</v>
      </c>
      <c r="B4" s="221"/>
      <c r="C4" s="221"/>
      <c r="D4" s="221"/>
      <c r="E4" s="221"/>
      <c r="F4" s="221"/>
      <c r="G4" s="221"/>
      <c r="H4" s="221"/>
      <c r="I4" s="221"/>
      <c r="J4" s="221"/>
      <c r="K4" s="221"/>
      <c r="S4" s="63"/>
      <c r="T4" s="219"/>
      <c r="U4" s="219"/>
      <c r="V4" s="63"/>
    </row>
    <row r="5" spans="1:68" ht="78" customHeight="1">
      <c r="A5" s="250" t="s">
        <v>1187</v>
      </c>
      <c r="B5" s="250"/>
      <c r="C5" s="250"/>
      <c r="D5" s="93"/>
      <c r="E5" s="93"/>
      <c r="F5" s="93"/>
      <c r="G5" s="93"/>
      <c r="H5" s="93"/>
      <c r="I5" s="93"/>
      <c r="J5" s="93"/>
      <c r="K5" s="220"/>
      <c r="L5" s="220"/>
      <c r="M5" s="220"/>
      <c r="N5" s="220"/>
      <c r="O5" s="220"/>
      <c r="P5" s="220"/>
      <c r="Q5" s="220"/>
      <c r="R5" s="220"/>
      <c r="S5" s="251" t="s">
        <v>1012</v>
      </c>
      <c r="T5" s="252"/>
      <c r="U5" s="252"/>
      <c r="V5" s="252"/>
      <c r="W5" s="252"/>
      <c r="X5" s="251" t="s">
        <v>1073</v>
      </c>
      <c r="Y5" s="252"/>
      <c r="Z5" s="252"/>
      <c r="AA5" s="252"/>
      <c r="AB5" s="252"/>
      <c r="AC5" s="251" t="s">
        <v>1074</v>
      </c>
      <c r="AD5" s="252"/>
      <c r="AE5" s="252"/>
      <c r="AF5" s="252"/>
      <c r="AG5" s="252"/>
      <c r="AH5" s="251" t="s">
        <v>1075</v>
      </c>
      <c r="AI5" s="252"/>
      <c r="AJ5" s="252"/>
      <c r="AK5" s="252"/>
      <c r="AL5" s="252"/>
      <c r="AM5" s="251" t="s">
        <v>1076</v>
      </c>
      <c r="AN5" s="252"/>
      <c r="AO5" s="252"/>
      <c r="AP5" s="252"/>
      <c r="AQ5" s="252"/>
      <c r="AR5" s="251" t="s">
        <v>1077</v>
      </c>
      <c r="AS5" s="252"/>
      <c r="AT5" s="252"/>
      <c r="AU5" s="252"/>
      <c r="AV5" s="252"/>
      <c r="AW5" s="251" t="s">
        <v>1078</v>
      </c>
      <c r="AX5" s="252"/>
      <c r="AY5" s="252"/>
      <c r="AZ5" s="252"/>
      <c r="BA5" s="252"/>
      <c r="BB5" s="251" t="s">
        <v>1079</v>
      </c>
      <c r="BC5" s="252"/>
      <c r="BD5" s="252"/>
      <c r="BE5" s="252"/>
      <c r="BF5" s="252"/>
      <c r="BG5" s="251" t="s">
        <v>1080</v>
      </c>
      <c r="BH5" s="252"/>
      <c r="BI5" s="252"/>
      <c r="BJ5" s="252"/>
      <c r="BK5" s="252"/>
      <c r="BL5" s="251" t="s">
        <v>1081</v>
      </c>
      <c r="BM5" s="252"/>
      <c r="BN5" s="252"/>
      <c r="BO5" s="252"/>
      <c r="BP5" s="252"/>
    </row>
    <row r="6" spans="1:68" ht="38.25">
      <c r="A6" s="5" t="s">
        <v>9</v>
      </c>
      <c r="B6" s="5" t="s">
        <v>10</v>
      </c>
      <c r="C6" s="5" t="s">
        <v>11</v>
      </c>
      <c r="D6" s="5" t="s">
        <v>846</v>
      </c>
      <c r="E6" s="5" t="s">
        <v>13</v>
      </c>
      <c r="F6" s="5" t="s">
        <v>14</v>
      </c>
      <c r="G6" s="5" t="s">
        <v>572</v>
      </c>
      <c r="H6" s="5" t="s">
        <v>573</v>
      </c>
      <c r="I6" s="5" t="s">
        <v>855</v>
      </c>
      <c r="J6" s="5" t="s">
        <v>17</v>
      </c>
      <c r="K6" s="5" t="s">
        <v>864</v>
      </c>
      <c r="L6" s="5" t="s">
        <v>852</v>
      </c>
      <c r="M6" s="5" t="s">
        <v>853</v>
      </c>
      <c r="N6" s="5" t="s">
        <v>16</v>
      </c>
      <c r="O6" s="5" t="s">
        <v>858</v>
      </c>
      <c r="P6" s="5" t="s">
        <v>859</v>
      </c>
      <c r="Q6" s="5" t="s">
        <v>632</v>
      </c>
      <c r="R6" s="5" t="s">
        <v>860</v>
      </c>
      <c r="S6" s="201" t="s">
        <v>861</v>
      </c>
      <c r="T6" s="202" t="s">
        <v>862</v>
      </c>
      <c r="U6" s="202" t="s">
        <v>246</v>
      </c>
      <c r="V6" s="202" t="s">
        <v>863</v>
      </c>
      <c r="W6" s="202" t="s">
        <v>248</v>
      </c>
      <c r="X6" s="201" t="s">
        <v>861</v>
      </c>
      <c r="Y6" s="202" t="s">
        <v>862</v>
      </c>
      <c r="Z6" s="202" t="s">
        <v>246</v>
      </c>
      <c r="AA6" s="202" t="s">
        <v>863</v>
      </c>
      <c r="AB6" s="202" t="s">
        <v>248</v>
      </c>
      <c r="AC6" s="201" t="s">
        <v>861</v>
      </c>
      <c r="AD6" s="202" t="s">
        <v>862</v>
      </c>
      <c r="AE6" s="202" t="s">
        <v>246</v>
      </c>
      <c r="AF6" s="202" t="s">
        <v>863</v>
      </c>
      <c r="AG6" s="202" t="s">
        <v>248</v>
      </c>
      <c r="AH6" s="201" t="s">
        <v>861</v>
      </c>
      <c r="AI6" s="202" t="s">
        <v>862</v>
      </c>
      <c r="AJ6" s="202" t="s">
        <v>246</v>
      </c>
      <c r="AK6" s="202" t="s">
        <v>863</v>
      </c>
      <c r="AL6" s="202" t="s">
        <v>248</v>
      </c>
      <c r="AM6" s="201" t="s">
        <v>861</v>
      </c>
      <c r="AN6" s="202" t="s">
        <v>862</v>
      </c>
      <c r="AO6" s="202" t="s">
        <v>246</v>
      </c>
      <c r="AP6" s="202" t="s">
        <v>863</v>
      </c>
      <c r="AQ6" s="202" t="s">
        <v>248</v>
      </c>
      <c r="AR6" s="201" t="s">
        <v>861</v>
      </c>
      <c r="AS6" s="202" t="s">
        <v>862</v>
      </c>
      <c r="AT6" s="202" t="s">
        <v>246</v>
      </c>
      <c r="AU6" s="202" t="s">
        <v>863</v>
      </c>
      <c r="AV6" s="202" t="s">
        <v>248</v>
      </c>
      <c r="AW6" s="201" t="s">
        <v>861</v>
      </c>
      <c r="AX6" s="202" t="s">
        <v>862</v>
      </c>
      <c r="AY6" s="202" t="s">
        <v>246</v>
      </c>
      <c r="AZ6" s="202" t="s">
        <v>863</v>
      </c>
      <c r="BA6" s="202" t="s">
        <v>248</v>
      </c>
      <c r="BB6" s="201" t="s">
        <v>861</v>
      </c>
      <c r="BC6" s="202" t="s">
        <v>862</v>
      </c>
      <c r="BD6" s="202" t="s">
        <v>246</v>
      </c>
      <c r="BE6" s="202" t="s">
        <v>863</v>
      </c>
      <c r="BF6" s="202" t="s">
        <v>248</v>
      </c>
      <c r="BG6" s="201" t="s">
        <v>861</v>
      </c>
      <c r="BH6" s="202" t="s">
        <v>862</v>
      </c>
      <c r="BI6" s="202" t="s">
        <v>246</v>
      </c>
      <c r="BJ6" s="202" t="s">
        <v>863</v>
      </c>
      <c r="BK6" s="202" t="s">
        <v>248</v>
      </c>
      <c r="BL6" s="201" t="s">
        <v>861</v>
      </c>
      <c r="BM6" s="202" t="s">
        <v>862</v>
      </c>
      <c r="BN6" s="202" t="s">
        <v>246</v>
      </c>
      <c r="BO6" s="202" t="s">
        <v>863</v>
      </c>
      <c r="BP6" s="202" t="s">
        <v>248</v>
      </c>
    </row>
    <row r="7" spans="1:68" ht="15">
      <c r="A7" s="1"/>
      <c r="B7" s="120"/>
      <c r="C7" s="71"/>
      <c r="D7" s="194"/>
      <c r="E7" s="194"/>
      <c r="F7" s="194"/>
      <c r="G7" s="195"/>
      <c r="H7" s="195"/>
      <c r="I7" s="70"/>
      <c r="J7" s="196"/>
      <c r="K7" s="218"/>
      <c r="L7" s="198"/>
      <c r="M7" s="198"/>
      <c r="N7" s="198"/>
      <c r="O7" s="195"/>
      <c r="P7" s="195"/>
      <c r="Q7" s="198"/>
      <c r="R7" s="198"/>
      <c r="S7" s="194" t="s">
        <v>1017</v>
      </c>
      <c r="T7" s="194" t="s">
        <v>1090</v>
      </c>
      <c r="U7" s="194"/>
      <c r="V7" s="200"/>
      <c r="W7" s="198"/>
      <c r="X7" s="194" t="s">
        <v>868</v>
      </c>
      <c r="Y7" s="194" t="s">
        <v>1451</v>
      </c>
      <c r="Z7" s="194" t="str">
        <f t="shared" ref="Z7:Z69" si="0">IF(ISERROR(VLOOKUP(Y7,WC_ISIN_Lookup,2,)),"",VLOOKUP(Y7,WC_ISIN_Lookup,2,))</f>
        <v>XXEURUSD</v>
      </c>
      <c r="AA7" s="200"/>
      <c r="AB7" s="198"/>
      <c r="AC7" s="194"/>
      <c r="AD7" s="194"/>
      <c r="AE7" s="194" t="str">
        <f t="shared" ref="AE7:AE69" si="1">IF(ISERROR(VLOOKUP(AD7,WC_ISIN_Lookup,2,)),"",VLOOKUP(AD7,WC_ISIN_Lookup,2,))</f>
        <v/>
      </c>
      <c r="AF7" s="200"/>
      <c r="AG7" s="198"/>
      <c r="AH7" s="194"/>
      <c r="AI7" s="194"/>
      <c r="AJ7" s="194" t="str">
        <f t="shared" ref="AJ7:AJ69" si="2">IF(ISERROR(VLOOKUP(AI7,WC_ISIN_Lookup,2,)),"",VLOOKUP(AI7,WC_ISIN_Lookup,2,))</f>
        <v/>
      </c>
      <c r="AK7" s="200"/>
      <c r="AL7" s="198"/>
      <c r="AM7" s="194"/>
      <c r="AN7" s="194"/>
      <c r="AO7" s="194" t="str">
        <f t="shared" ref="AO7:AO69" si="3">IF(ISERROR(VLOOKUP(AN7,WC_ISIN_Lookup,2,)),"",VLOOKUP(AN7,WC_ISIN_Lookup,2,))</f>
        <v/>
      </c>
      <c r="AP7" s="200"/>
      <c r="AQ7" s="198"/>
      <c r="AR7" s="194"/>
      <c r="AS7" s="194"/>
      <c r="AT7" s="194" t="str">
        <f t="shared" ref="AT7:AT69" si="4">IF(ISERROR(VLOOKUP(AS7,WC_ISIN_Lookup,2,)),"",VLOOKUP(AS7,WC_ISIN_Lookup,2,))</f>
        <v/>
      </c>
      <c r="AU7" s="200"/>
      <c r="AV7" s="198"/>
      <c r="AW7" s="194"/>
      <c r="AX7" s="194"/>
      <c r="AY7" s="194" t="str">
        <f t="shared" ref="AY7:AY69" si="5">IF(ISERROR(VLOOKUP(AX7,WC_ISIN_Lookup,2,)),"",VLOOKUP(AX7,WC_ISIN_Lookup,2,))</f>
        <v/>
      </c>
      <c r="AZ7" s="200"/>
      <c r="BA7" s="198"/>
      <c r="BB7" s="194"/>
      <c r="BC7" s="194"/>
      <c r="BD7" s="194" t="str">
        <f t="shared" ref="BD7:BD69" si="6">IF(ISERROR(VLOOKUP(BC7,WC_ISIN_Lookup,2,)),"",VLOOKUP(BC7,WC_ISIN_Lookup,2,))</f>
        <v/>
      </c>
      <c r="BE7" s="200"/>
      <c r="BF7" s="198"/>
      <c r="BG7" s="194"/>
      <c r="BH7" s="194"/>
      <c r="BI7" s="194" t="str">
        <f t="shared" ref="BI7:BI69" si="7">IF(ISERROR(VLOOKUP(BH7,WC_ISIN_Lookup,2,)),"",VLOOKUP(BH7,WC_ISIN_Lookup,2,))</f>
        <v/>
      </c>
      <c r="BJ7" s="200"/>
      <c r="BK7" s="198"/>
      <c r="BL7" s="194"/>
      <c r="BM7" s="194"/>
      <c r="BN7" s="194" t="str">
        <f t="shared" ref="BN7:BN69" si="8">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ref="U8:U69" si="9">IF(ISERROR(VLOOKUP(T8,WC_ISIN_Lookup,2,)),"",VLOOKUP(T8,WC_ISIN_Lookup,2,))</f>
        <v/>
      </c>
      <c r="V8" s="200"/>
      <c r="W8" s="198"/>
      <c r="X8" s="194"/>
      <c r="Y8" s="194"/>
      <c r="Z8" s="194" t="str">
        <f t="shared" si="0"/>
        <v/>
      </c>
      <c r="AA8" s="200"/>
      <c r="AB8" s="198"/>
      <c r="AC8" s="194"/>
      <c r="AD8" s="194"/>
      <c r="AE8" s="194" t="str">
        <f t="shared" si="1"/>
        <v/>
      </c>
      <c r="AF8" s="200"/>
      <c r="AG8" s="198"/>
      <c r="AH8" s="194"/>
      <c r="AI8" s="194"/>
      <c r="AJ8" s="194" t="str">
        <f t="shared" si="2"/>
        <v/>
      </c>
      <c r="AK8" s="200"/>
      <c r="AL8" s="198"/>
      <c r="AM8" s="194"/>
      <c r="AN8" s="194"/>
      <c r="AO8" s="194" t="str">
        <f t="shared" si="3"/>
        <v/>
      </c>
      <c r="AP8" s="200"/>
      <c r="AQ8" s="198"/>
      <c r="AR8" s="194"/>
      <c r="AS8" s="194"/>
      <c r="AT8" s="194" t="str">
        <f t="shared" si="4"/>
        <v/>
      </c>
      <c r="AU8" s="200"/>
      <c r="AV8" s="198"/>
      <c r="AW8" s="194"/>
      <c r="AX8" s="194"/>
      <c r="AY8" s="194" t="str">
        <f t="shared" si="5"/>
        <v/>
      </c>
      <c r="AZ8" s="200"/>
      <c r="BA8" s="198"/>
      <c r="BB8" s="194"/>
      <c r="BC8" s="194"/>
      <c r="BD8" s="194" t="str">
        <f t="shared" si="6"/>
        <v/>
      </c>
      <c r="BE8" s="200"/>
      <c r="BF8" s="198"/>
      <c r="BG8" s="194"/>
      <c r="BH8" s="194"/>
      <c r="BI8" s="194" t="str">
        <f t="shared" si="7"/>
        <v/>
      </c>
      <c r="BJ8" s="200"/>
      <c r="BK8" s="198"/>
      <c r="BL8" s="194"/>
      <c r="BM8" s="194"/>
      <c r="BN8" s="194" t="str">
        <f t="shared" si="8"/>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9"/>
        <v/>
      </c>
      <c r="V9" s="200"/>
      <c r="W9" s="198"/>
      <c r="X9" s="194"/>
      <c r="Y9" s="194"/>
      <c r="Z9" s="194" t="str">
        <f t="shared" si="0"/>
        <v/>
      </c>
      <c r="AA9" s="200"/>
      <c r="AB9" s="198"/>
      <c r="AC9" s="194"/>
      <c r="AD9" s="194"/>
      <c r="AE9" s="194" t="str">
        <f t="shared" si="1"/>
        <v/>
      </c>
      <c r="AF9" s="200"/>
      <c r="AG9" s="198"/>
      <c r="AH9" s="194"/>
      <c r="AI9" s="194"/>
      <c r="AJ9" s="194" t="str">
        <f t="shared" si="2"/>
        <v/>
      </c>
      <c r="AK9" s="200"/>
      <c r="AL9" s="198"/>
      <c r="AM9" s="194"/>
      <c r="AN9" s="194"/>
      <c r="AO9" s="194" t="str">
        <f t="shared" si="3"/>
        <v/>
      </c>
      <c r="AP9" s="200"/>
      <c r="AQ9" s="198"/>
      <c r="AR9" s="194"/>
      <c r="AS9" s="194"/>
      <c r="AT9" s="194" t="str">
        <f t="shared" si="4"/>
        <v/>
      </c>
      <c r="AU9" s="200"/>
      <c r="AV9" s="198"/>
      <c r="AW9" s="194"/>
      <c r="AX9" s="194"/>
      <c r="AY9" s="194" t="str">
        <f t="shared" si="5"/>
        <v/>
      </c>
      <c r="AZ9" s="200"/>
      <c r="BA9" s="198"/>
      <c r="BB9" s="194"/>
      <c r="BC9" s="194"/>
      <c r="BD9" s="194" t="str">
        <f t="shared" si="6"/>
        <v/>
      </c>
      <c r="BE9" s="200"/>
      <c r="BF9" s="198"/>
      <c r="BG9" s="194"/>
      <c r="BH9" s="194"/>
      <c r="BI9" s="194" t="str">
        <f t="shared" si="7"/>
        <v/>
      </c>
      <c r="BJ9" s="200"/>
      <c r="BK9" s="198"/>
      <c r="BL9" s="194"/>
      <c r="BM9" s="194"/>
      <c r="BN9" s="194" t="str">
        <f t="shared" si="8"/>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9"/>
        <v/>
      </c>
      <c r="V10" s="200"/>
      <c r="W10" s="198"/>
      <c r="X10" s="194"/>
      <c r="Y10" s="194"/>
      <c r="Z10" s="194" t="str">
        <f t="shared" si="0"/>
        <v/>
      </c>
      <c r="AA10" s="200"/>
      <c r="AB10" s="198"/>
      <c r="AC10" s="194"/>
      <c r="AD10" s="194"/>
      <c r="AE10" s="194" t="str">
        <f t="shared" si="1"/>
        <v/>
      </c>
      <c r="AF10" s="200"/>
      <c r="AG10" s="198"/>
      <c r="AH10" s="194"/>
      <c r="AI10" s="194"/>
      <c r="AJ10" s="194" t="str">
        <f t="shared" si="2"/>
        <v/>
      </c>
      <c r="AK10" s="200"/>
      <c r="AL10" s="198"/>
      <c r="AM10" s="194"/>
      <c r="AN10" s="194"/>
      <c r="AO10" s="194" t="str">
        <f t="shared" si="3"/>
        <v/>
      </c>
      <c r="AP10" s="200"/>
      <c r="AQ10" s="198"/>
      <c r="AR10" s="194"/>
      <c r="AS10" s="194"/>
      <c r="AT10" s="194" t="str">
        <f t="shared" si="4"/>
        <v/>
      </c>
      <c r="AU10" s="200"/>
      <c r="AV10" s="198"/>
      <c r="AW10" s="194"/>
      <c r="AX10" s="194"/>
      <c r="AY10" s="194" t="str">
        <f t="shared" si="5"/>
        <v/>
      </c>
      <c r="AZ10" s="200"/>
      <c r="BA10" s="198"/>
      <c r="BB10" s="194"/>
      <c r="BC10" s="194"/>
      <c r="BD10" s="194" t="str">
        <f t="shared" si="6"/>
        <v/>
      </c>
      <c r="BE10" s="200"/>
      <c r="BF10" s="198"/>
      <c r="BG10" s="194"/>
      <c r="BH10" s="194"/>
      <c r="BI10" s="194" t="str">
        <f t="shared" si="7"/>
        <v/>
      </c>
      <c r="BJ10" s="200"/>
      <c r="BK10" s="198"/>
      <c r="BL10" s="194"/>
      <c r="BM10" s="194"/>
      <c r="BN10" s="194" t="str">
        <f t="shared" si="8"/>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9"/>
        <v/>
      </c>
      <c r="V11" s="200"/>
      <c r="W11" s="198"/>
      <c r="X11" s="194"/>
      <c r="Y11" s="194"/>
      <c r="Z11" s="194" t="str">
        <f t="shared" si="0"/>
        <v/>
      </c>
      <c r="AA11" s="200"/>
      <c r="AB11" s="198"/>
      <c r="AC11" s="194"/>
      <c r="AD11" s="194"/>
      <c r="AE11" s="194" t="str">
        <f t="shared" si="1"/>
        <v/>
      </c>
      <c r="AF11" s="200"/>
      <c r="AG11" s="198"/>
      <c r="AH11" s="194"/>
      <c r="AI11" s="194"/>
      <c r="AJ11" s="194" t="str">
        <f t="shared" si="2"/>
        <v/>
      </c>
      <c r="AK11" s="200"/>
      <c r="AL11" s="198"/>
      <c r="AM11" s="194"/>
      <c r="AN11" s="194"/>
      <c r="AO11" s="194" t="str">
        <f t="shared" si="3"/>
        <v/>
      </c>
      <c r="AP11" s="200"/>
      <c r="AQ11" s="198"/>
      <c r="AR11" s="194"/>
      <c r="AS11" s="194"/>
      <c r="AT11" s="194" t="str">
        <f t="shared" si="4"/>
        <v/>
      </c>
      <c r="AU11" s="200"/>
      <c r="AV11" s="198"/>
      <c r="AW11" s="194"/>
      <c r="AX11" s="194"/>
      <c r="AY11" s="194" t="str">
        <f t="shared" si="5"/>
        <v/>
      </c>
      <c r="AZ11" s="200"/>
      <c r="BA11" s="198"/>
      <c r="BB11" s="194"/>
      <c r="BC11" s="194"/>
      <c r="BD11" s="194" t="str">
        <f t="shared" si="6"/>
        <v/>
      </c>
      <c r="BE11" s="200"/>
      <c r="BF11" s="198"/>
      <c r="BG11" s="194"/>
      <c r="BH11" s="194"/>
      <c r="BI11" s="194" t="str">
        <f t="shared" si="7"/>
        <v/>
      </c>
      <c r="BJ11" s="200"/>
      <c r="BK11" s="198"/>
      <c r="BL11" s="194"/>
      <c r="BM11" s="194"/>
      <c r="BN11" s="194" t="str">
        <f t="shared" si="8"/>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9"/>
        <v/>
      </c>
      <c r="V12" s="200"/>
      <c r="W12" s="198"/>
      <c r="X12" s="194"/>
      <c r="Y12" s="194"/>
      <c r="Z12" s="194" t="str">
        <f t="shared" si="0"/>
        <v/>
      </c>
      <c r="AA12" s="200"/>
      <c r="AB12" s="198"/>
      <c r="AC12" s="194"/>
      <c r="AD12" s="194"/>
      <c r="AE12" s="194" t="str">
        <f t="shared" si="1"/>
        <v/>
      </c>
      <c r="AF12" s="200"/>
      <c r="AG12" s="198"/>
      <c r="AH12" s="194"/>
      <c r="AI12" s="194"/>
      <c r="AJ12" s="194" t="str">
        <f t="shared" si="2"/>
        <v/>
      </c>
      <c r="AK12" s="200"/>
      <c r="AL12" s="198"/>
      <c r="AM12" s="194"/>
      <c r="AN12" s="194"/>
      <c r="AO12" s="194" t="str">
        <f t="shared" si="3"/>
        <v/>
      </c>
      <c r="AP12" s="200"/>
      <c r="AQ12" s="198"/>
      <c r="AR12" s="194"/>
      <c r="AS12" s="194"/>
      <c r="AT12" s="194" t="str">
        <f t="shared" si="4"/>
        <v/>
      </c>
      <c r="AU12" s="200"/>
      <c r="AV12" s="198"/>
      <c r="AW12" s="194"/>
      <c r="AX12" s="194"/>
      <c r="AY12" s="194" t="str">
        <f t="shared" si="5"/>
        <v/>
      </c>
      <c r="AZ12" s="200"/>
      <c r="BA12" s="198"/>
      <c r="BB12" s="194"/>
      <c r="BC12" s="194"/>
      <c r="BD12" s="194" t="str">
        <f t="shared" si="6"/>
        <v/>
      </c>
      <c r="BE12" s="200"/>
      <c r="BF12" s="198"/>
      <c r="BG12" s="194"/>
      <c r="BH12" s="194"/>
      <c r="BI12" s="194" t="str">
        <f t="shared" si="7"/>
        <v/>
      </c>
      <c r="BJ12" s="200"/>
      <c r="BK12" s="198"/>
      <c r="BL12" s="194"/>
      <c r="BM12" s="194"/>
      <c r="BN12" s="194" t="str">
        <f t="shared" si="8"/>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9"/>
        <v/>
      </c>
      <c r="V13" s="200"/>
      <c r="W13" s="198"/>
      <c r="X13" s="194"/>
      <c r="Y13" s="194"/>
      <c r="Z13" s="194" t="str">
        <f t="shared" si="0"/>
        <v/>
      </c>
      <c r="AA13" s="200"/>
      <c r="AB13" s="198"/>
      <c r="AC13" s="194"/>
      <c r="AD13" s="194"/>
      <c r="AE13" s="194" t="str">
        <f t="shared" si="1"/>
        <v/>
      </c>
      <c r="AF13" s="200"/>
      <c r="AG13" s="198"/>
      <c r="AH13" s="194"/>
      <c r="AI13" s="194"/>
      <c r="AJ13" s="194" t="str">
        <f t="shared" si="2"/>
        <v/>
      </c>
      <c r="AK13" s="200"/>
      <c r="AL13" s="198"/>
      <c r="AM13" s="194"/>
      <c r="AN13" s="194"/>
      <c r="AO13" s="194" t="str">
        <f t="shared" si="3"/>
        <v/>
      </c>
      <c r="AP13" s="200"/>
      <c r="AQ13" s="198"/>
      <c r="AR13" s="194"/>
      <c r="AS13" s="194"/>
      <c r="AT13" s="194" t="str">
        <f t="shared" si="4"/>
        <v/>
      </c>
      <c r="AU13" s="200"/>
      <c r="AV13" s="198"/>
      <c r="AW13" s="194"/>
      <c r="AX13" s="194"/>
      <c r="AY13" s="194" t="str">
        <f t="shared" si="5"/>
        <v/>
      </c>
      <c r="AZ13" s="200"/>
      <c r="BA13" s="198"/>
      <c r="BB13" s="194"/>
      <c r="BC13" s="194"/>
      <c r="BD13" s="194" t="str">
        <f t="shared" si="6"/>
        <v/>
      </c>
      <c r="BE13" s="200"/>
      <c r="BF13" s="198"/>
      <c r="BG13" s="194"/>
      <c r="BH13" s="194"/>
      <c r="BI13" s="194" t="str">
        <f t="shared" si="7"/>
        <v/>
      </c>
      <c r="BJ13" s="200"/>
      <c r="BK13" s="198"/>
      <c r="BL13" s="194"/>
      <c r="BM13" s="194"/>
      <c r="BN13" s="194" t="str">
        <f t="shared" si="8"/>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9"/>
        <v/>
      </c>
      <c r="V14" s="200"/>
      <c r="W14" s="198"/>
      <c r="X14" s="194"/>
      <c r="Y14" s="194"/>
      <c r="Z14" s="194" t="str">
        <f t="shared" si="0"/>
        <v/>
      </c>
      <c r="AA14" s="200"/>
      <c r="AB14" s="198"/>
      <c r="AC14" s="194"/>
      <c r="AD14" s="194"/>
      <c r="AE14" s="194" t="str">
        <f t="shared" si="1"/>
        <v/>
      </c>
      <c r="AF14" s="200"/>
      <c r="AG14" s="198"/>
      <c r="AH14" s="194"/>
      <c r="AI14" s="194"/>
      <c r="AJ14" s="194" t="str">
        <f t="shared" si="2"/>
        <v/>
      </c>
      <c r="AK14" s="200"/>
      <c r="AL14" s="198"/>
      <c r="AM14" s="194"/>
      <c r="AN14" s="194"/>
      <c r="AO14" s="194" t="str">
        <f t="shared" si="3"/>
        <v/>
      </c>
      <c r="AP14" s="200"/>
      <c r="AQ14" s="198"/>
      <c r="AR14" s="194"/>
      <c r="AS14" s="194"/>
      <c r="AT14" s="194" t="str">
        <f t="shared" si="4"/>
        <v/>
      </c>
      <c r="AU14" s="200"/>
      <c r="AV14" s="198"/>
      <c r="AW14" s="194"/>
      <c r="AX14" s="194"/>
      <c r="AY14" s="194" t="str">
        <f t="shared" si="5"/>
        <v/>
      </c>
      <c r="AZ14" s="200"/>
      <c r="BA14" s="198"/>
      <c r="BB14" s="194"/>
      <c r="BC14" s="194"/>
      <c r="BD14" s="194" t="str">
        <f t="shared" si="6"/>
        <v/>
      </c>
      <c r="BE14" s="200"/>
      <c r="BF14" s="198"/>
      <c r="BG14" s="194"/>
      <c r="BH14" s="194"/>
      <c r="BI14" s="194" t="str">
        <f t="shared" si="7"/>
        <v/>
      </c>
      <c r="BJ14" s="200"/>
      <c r="BK14" s="198"/>
      <c r="BL14" s="194"/>
      <c r="BM14" s="194"/>
      <c r="BN14" s="194" t="str">
        <f t="shared" si="8"/>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9"/>
        <v/>
      </c>
      <c r="V15" s="200"/>
      <c r="W15" s="198"/>
      <c r="X15" s="194"/>
      <c r="Y15" s="194"/>
      <c r="Z15" s="194" t="str">
        <f t="shared" si="0"/>
        <v/>
      </c>
      <c r="AA15" s="200"/>
      <c r="AB15" s="198"/>
      <c r="AC15" s="194"/>
      <c r="AD15" s="194"/>
      <c r="AE15" s="194" t="str">
        <f t="shared" si="1"/>
        <v/>
      </c>
      <c r="AF15" s="200"/>
      <c r="AG15" s="198"/>
      <c r="AH15" s="194"/>
      <c r="AI15" s="194"/>
      <c r="AJ15" s="194" t="str">
        <f t="shared" si="2"/>
        <v/>
      </c>
      <c r="AK15" s="200"/>
      <c r="AL15" s="198"/>
      <c r="AM15" s="194"/>
      <c r="AN15" s="194"/>
      <c r="AO15" s="194" t="str">
        <f t="shared" si="3"/>
        <v/>
      </c>
      <c r="AP15" s="200"/>
      <c r="AQ15" s="198"/>
      <c r="AR15" s="194"/>
      <c r="AS15" s="194"/>
      <c r="AT15" s="194" t="str">
        <f t="shared" si="4"/>
        <v/>
      </c>
      <c r="AU15" s="200"/>
      <c r="AV15" s="198"/>
      <c r="AW15" s="194"/>
      <c r="AX15" s="194"/>
      <c r="AY15" s="194" t="str">
        <f t="shared" si="5"/>
        <v/>
      </c>
      <c r="AZ15" s="200"/>
      <c r="BA15" s="198"/>
      <c r="BB15" s="194"/>
      <c r="BC15" s="194"/>
      <c r="BD15" s="194" t="str">
        <f t="shared" si="6"/>
        <v/>
      </c>
      <c r="BE15" s="200"/>
      <c r="BF15" s="198"/>
      <c r="BG15" s="194"/>
      <c r="BH15" s="194"/>
      <c r="BI15" s="194" t="str">
        <f t="shared" si="7"/>
        <v/>
      </c>
      <c r="BJ15" s="200"/>
      <c r="BK15" s="198"/>
      <c r="BL15" s="194"/>
      <c r="BM15" s="194"/>
      <c r="BN15" s="194" t="str">
        <f t="shared" si="8"/>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9"/>
        <v/>
      </c>
      <c r="V16" s="200"/>
      <c r="W16" s="198"/>
      <c r="X16" s="194"/>
      <c r="Y16" s="194"/>
      <c r="Z16" s="194" t="str">
        <f t="shared" si="0"/>
        <v/>
      </c>
      <c r="AA16" s="200"/>
      <c r="AB16" s="198"/>
      <c r="AC16" s="194"/>
      <c r="AD16" s="194"/>
      <c r="AE16" s="194" t="str">
        <f t="shared" si="1"/>
        <v/>
      </c>
      <c r="AF16" s="200"/>
      <c r="AG16" s="198"/>
      <c r="AH16" s="194"/>
      <c r="AI16" s="194"/>
      <c r="AJ16" s="194" t="str">
        <f t="shared" si="2"/>
        <v/>
      </c>
      <c r="AK16" s="200"/>
      <c r="AL16" s="198"/>
      <c r="AM16" s="194"/>
      <c r="AN16" s="194"/>
      <c r="AO16" s="194" t="str">
        <f t="shared" si="3"/>
        <v/>
      </c>
      <c r="AP16" s="200"/>
      <c r="AQ16" s="198"/>
      <c r="AR16" s="194"/>
      <c r="AS16" s="194"/>
      <c r="AT16" s="194" t="str">
        <f t="shared" si="4"/>
        <v/>
      </c>
      <c r="AU16" s="200"/>
      <c r="AV16" s="198"/>
      <c r="AW16" s="194"/>
      <c r="AX16" s="194"/>
      <c r="AY16" s="194" t="str">
        <f t="shared" si="5"/>
        <v/>
      </c>
      <c r="AZ16" s="200"/>
      <c r="BA16" s="198"/>
      <c r="BB16" s="194"/>
      <c r="BC16" s="194"/>
      <c r="BD16" s="194" t="str">
        <f t="shared" si="6"/>
        <v/>
      </c>
      <c r="BE16" s="200"/>
      <c r="BF16" s="198"/>
      <c r="BG16" s="194"/>
      <c r="BH16" s="194"/>
      <c r="BI16" s="194" t="str">
        <f t="shared" si="7"/>
        <v/>
      </c>
      <c r="BJ16" s="200"/>
      <c r="BK16" s="198"/>
      <c r="BL16" s="194"/>
      <c r="BM16" s="194"/>
      <c r="BN16" s="194" t="str">
        <f t="shared" si="8"/>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9"/>
        <v/>
      </c>
      <c r="V17" s="200"/>
      <c r="W17" s="198"/>
      <c r="X17" s="194"/>
      <c r="Y17" s="194"/>
      <c r="Z17" s="194" t="str">
        <f t="shared" si="0"/>
        <v/>
      </c>
      <c r="AA17" s="200"/>
      <c r="AB17" s="198"/>
      <c r="AC17" s="194"/>
      <c r="AD17" s="194"/>
      <c r="AE17" s="194" t="str">
        <f t="shared" si="1"/>
        <v/>
      </c>
      <c r="AF17" s="200"/>
      <c r="AG17" s="198"/>
      <c r="AH17" s="194"/>
      <c r="AI17" s="194"/>
      <c r="AJ17" s="194" t="str">
        <f t="shared" si="2"/>
        <v/>
      </c>
      <c r="AK17" s="200"/>
      <c r="AL17" s="198"/>
      <c r="AM17" s="194"/>
      <c r="AN17" s="194"/>
      <c r="AO17" s="194" t="str">
        <f t="shared" si="3"/>
        <v/>
      </c>
      <c r="AP17" s="200"/>
      <c r="AQ17" s="198"/>
      <c r="AR17" s="194"/>
      <c r="AS17" s="194"/>
      <c r="AT17" s="194" t="str">
        <f t="shared" si="4"/>
        <v/>
      </c>
      <c r="AU17" s="200"/>
      <c r="AV17" s="198"/>
      <c r="AW17" s="194"/>
      <c r="AX17" s="194"/>
      <c r="AY17" s="194" t="str">
        <f t="shared" si="5"/>
        <v/>
      </c>
      <c r="AZ17" s="200"/>
      <c r="BA17" s="198"/>
      <c r="BB17" s="194"/>
      <c r="BC17" s="194"/>
      <c r="BD17" s="194" t="str">
        <f t="shared" si="6"/>
        <v/>
      </c>
      <c r="BE17" s="200"/>
      <c r="BF17" s="198"/>
      <c r="BG17" s="194"/>
      <c r="BH17" s="194"/>
      <c r="BI17" s="194" t="str">
        <f t="shared" si="7"/>
        <v/>
      </c>
      <c r="BJ17" s="200"/>
      <c r="BK17" s="198"/>
      <c r="BL17" s="194"/>
      <c r="BM17" s="194"/>
      <c r="BN17" s="194" t="str">
        <f t="shared" si="8"/>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0"/>
        <v/>
      </c>
      <c r="AA18" s="200"/>
      <c r="AB18" s="198"/>
      <c r="AC18" s="194"/>
      <c r="AD18" s="194"/>
      <c r="AE18" s="194" t="str">
        <f t="shared" si="1"/>
        <v/>
      </c>
      <c r="AF18" s="200"/>
      <c r="AG18" s="198"/>
      <c r="AH18" s="194"/>
      <c r="AI18" s="194"/>
      <c r="AJ18" s="194" t="str">
        <f t="shared" si="2"/>
        <v/>
      </c>
      <c r="AK18" s="200"/>
      <c r="AL18" s="198"/>
      <c r="AM18" s="194"/>
      <c r="AN18" s="194"/>
      <c r="AO18" s="194" t="str">
        <f t="shared" si="3"/>
        <v/>
      </c>
      <c r="AP18" s="200"/>
      <c r="AQ18" s="198"/>
      <c r="AR18" s="194"/>
      <c r="AS18" s="194"/>
      <c r="AT18" s="194" t="str">
        <f t="shared" si="4"/>
        <v/>
      </c>
      <c r="AU18" s="200"/>
      <c r="AV18" s="198"/>
      <c r="AW18" s="194"/>
      <c r="AX18" s="194"/>
      <c r="AY18" s="194" t="str">
        <f t="shared" si="5"/>
        <v/>
      </c>
      <c r="AZ18" s="200"/>
      <c r="BA18" s="198"/>
      <c r="BB18" s="194"/>
      <c r="BC18" s="194"/>
      <c r="BD18" s="194" t="str">
        <f t="shared" si="6"/>
        <v/>
      </c>
      <c r="BE18" s="200"/>
      <c r="BF18" s="198"/>
      <c r="BG18" s="194"/>
      <c r="BH18" s="194"/>
      <c r="BI18" s="194" t="str">
        <f t="shared" si="7"/>
        <v/>
      </c>
      <c r="BJ18" s="200"/>
      <c r="BK18" s="198"/>
      <c r="BL18" s="194"/>
      <c r="BM18" s="194"/>
      <c r="BN18" s="194" t="str">
        <f t="shared" si="8"/>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9"/>
        <v/>
      </c>
      <c r="V19" s="200"/>
      <c r="W19" s="198"/>
      <c r="X19" s="194"/>
      <c r="Y19" s="194"/>
      <c r="Z19" s="194" t="str">
        <f t="shared" si="0"/>
        <v/>
      </c>
      <c r="AA19" s="200"/>
      <c r="AB19" s="198"/>
      <c r="AC19" s="194"/>
      <c r="AD19" s="194"/>
      <c r="AE19" s="194" t="str">
        <f t="shared" si="1"/>
        <v/>
      </c>
      <c r="AF19" s="200"/>
      <c r="AG19" s="198"/>
      <c r="AH19" s="194"/>
      <c r="AI19" s="194"/>
      <c r="AJ19" s="194" t="str">
        <f t="shared" si="2"/>
        <v/>
      </c>
      <c r="AK19" s="200"/>
      <c r="AL19" s="198"/>
      <c r="AM19" s="194"/>
      <c r="AN19" s="194"/>
      <c r="AO19" s="194" t="str">
        <f t="shared" si="3"/>
        <v/>
      </c>
      <c r="AP19" s="200"/>
      <c r="AQ19" s="198"/>
      <c r="AR19" s="194"/>
      <c r="AS19" s="194"/>
      <c r="AT19" s="194" t="str">
        <f t="shared" si="4"/>
        <v/>
      </c>
      <c r="AU19" s="200"/>
      <c r="AV19" s="198"/>
      <c r="AW19" s="194"/>
      <c r="AX19" s="194"/>
      <c r="AY19" s="194" t="str">
        <f t="shared" si="5"/>
        <v/>
      </c>
      <c r="AZ19" s="200"/>
      <c r="BA19" s="198"/>
      <c r="BB19" s="194"/>
      <c r="BC19" s="194"/>
      <c r="BD19" s="194" t="str">
        <f t="shared" si="6"/>
        <v/>
      </c>
      <c r="BE19" s="200"/>
      <c r="BF19" s="198"/>
      <c r="BG19" s="194"/>
      <c r="BH19" s="194"/>
      <c r="BI19" s="194" t="str">
        <f t="shared" si="7"/>
        <v/>
      </c>
      <c r="BJ19" s="200"/>
      <c r="BK19" s="198"/>
      <c r="BL19" s="194"/>
      <c r="BM19" s="194"/>
      <c r="BN19" s="194" t="str">
        <f t="shared" si="8"/>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9"/>
        <v/>
      </c>
      <c r="V20" s="200"/>
      <c r="W20" s="198"/>
      <c r="X20" s="194"/>
      <c r="Y20" s="194"/>
      <c r="Z20" s="194" t="str">
        <f t="shared" si="0"/>
        <v/>
      </c>
      <c r="AA20" s="200"/>
      <c r="AB20" s="198"/>
      <c r="AC20" s="194"/>
      <c r="AD20" s="194"/>
      <c r="AE20" s="194" t="str">
        <f t="shared" si="1"/>
        <v/>
      </c>
      <c r="AF20" s="200"/>
      <c r="AG20" s="198"/>
      <c r="AH20" s="194"/>
      <c r="AI20" s="194"/>
      <c r="AJ20" s="194" t="str">
        <f t="shared" si="2"/>
        <v/>
      </c>
      <c r="AK20" s="200"/>
      <c r="AL20" s="198"/>
      <c r="AM20" s="194"/>
      <c r="AN20" s="194"/>
      <c r="AO20" s="194" t="str">
        <f t="shared" si="3"/>
        <v/>
      </c>
      <c r="AP20" s="200"/>
      <c r="AQ20" s="198"/>
      <c r="AR20" s="194"/>
      <c r="AS20" s="194"/>
      <c r="AT20" s="194" t="str">
        <f t="shared" si="4"/>
        <v/>
      </c>
      <c r="AU20" s="200"/>
      <c r="AV20" s="198"/>
      <c r="AW20" s="194"/>
      <c r="AX20" s="194"/>
      <c r="AY20" s="194" t="str">
        <f t="shared" si="5"/>
        <v/>
      </c>
      <c r="AZ20" s="200"/>
      <c r="BA20" s="198"/>
      <c r="BB20" s="194"/>
      <c r="BC20" s="194"/>
      <c r="BD20" s="194" t="str">
        <f t="shared" si="6"/>
        <v/>
      </c>
      <c r="BE20" s="200"/>
      <c r="BF20" s="198"/>
      <c r="BG20" s="194"/>
      <c r="BH20" s="194"/>
      <c r="BI20" s="194" t="str">
        <f t="shared" si="7"/>
        <v/>
      </c>
      <c r="BJ20" s="200"/>
      <c r="BK20" s="198"/>
      <c r="BL20" s="194"/>
      <c r="BM20" s="194"/>
      <c r="BN20" s="194" t="str">
        <f t="shared" si="8"/>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9"/>
        <v/>
      </c>
      <c r="V21" s="200"/>
      <c r="W21" s="198"/>
      <c r="X21" s="194"/>
      <c r="Y21" s="194"/>
      <c r="Z21" s="194" t="str">
        <f t="shared" si="0"/>
        <v/>
      </c>
      <c r="AA21" s="200"/>
      <c r="AB21" s="198"/>
      <c r="AC21" s="194"/>
      <c r="AD21" s="194"/>
      <c r="AE21" s="194" t="str">
        <f t="shared" si="1"/>
        <v/>
      </c>
      <c r="AF21" s="200"/>
      <c r="AG21" s="198"/>
      <c r="AH21" s="194"/>
      <c r="AI21" s="194"/>
      <c r="AJ21" s="194" t="str">
        <f t="shared" si="2"/>
        <v/>
      </c>
      <c r="AK21" s="200"/>
      <c r="AL21" s="198"/>
      <c r="AM21" s="194"/>
      <c r="AN21" s="194"/>
      <c r="AO21" s="194" t="str">
        <f t="shared" si="3"/>
        <v/>
      </c>
      <c r="AP21" s="200"/>
      <c r="AQ21" s="198"/>
      <c r="AR21" s="194"/>
      <c r="AS21" s="194"/>
      <c r="AT21" s="194" t="str">
        <f t="shared" si="4"/>
        <v/>
      </c>
      <c r="AU21" s="200"/>
      <c r="AV21" s="198"/>
      <c r="AW21" s="194"/>
      <c r="AX21" s="194"/>
      <c r="AY21" s="194" t="str">
        <f t="shared" si="5"/>
        <v/>
      </c>
      <c r="AZ21" s="200"/>
      <c r="BA21" s="198"/>
      <c r="BB21" s="194"/>
      <c r="BC21" s="194"/>
      <c r="BD21" s="194" t="str">
        <f t="shared" si="6"/>
        <v/>
      </c>
      <c r="BE21" s="200"/>
      <c r="BF21" s="198"/>
      <c r="BG21" s="194"/>
      <c r="BH21" s="194"/>
      <c r="BI21" s="194" t="str">
        <f t="shared" si="7"/>
        <v/>
      </c>
      <c r="BJ21" s="200"/>
      <c r="BK21" s="198"/>
      <c r="BL21" s="194"/>
      <c r="BM21" s="194"/>
      <c r="BN21" s="194" t="str">
        <f t="shared" si="8"/>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9"/>
        <v/>
      </c>
      <c r="V22" s="200"/>
      <c r="W22" s="198"/>
      <c r="X22" s="194"/>
      <c r="Y22" s="194"/>
      <c r="Z22" s="194" t="str">
        <f t="shared" si="0"/>
        <v/>
      </c>
      <c r="AA22" s="200"/>
      <c r="AB22" s="198"/>
      <c r="AC22" s="194"/>
      <c r="AD22" s="194"/>
      <c r="AE22" s="194" t="str">
        <f t="shared" si="1"/>
        <v/>
      </c>
      <c r="AF22" s="200"/>
      <c r="AG22" s="198"/>
      <c r="AH22" s="194"/>
      <c r="AI22" s="194"/>
      <c r="AJ22" s="194" t="str">
        <f t="shared" si="2"/>
        <v/>
      </c>
      <c r="AK22" s="200"/>
      <c r="AL22" s="198"/>
      <c r="AM22" s="194"/>
      <c r="AN22" s="194"/>
      <c r="AO22" s="194" t="str">
        <f t="shared" si="3"/>
        <v/>
      </c>
      <c r="AP22" s="200"/>
      <c r="AQ22" s="198"/>
      <c r="AR22" s="194"/>
      <c r="AS22" s="194"/>
      <c r="AT22" s="194" t="str">
        <f t="shared" si="4"/>
        <v/>
      </c>
      <c r="AU22" s="200"/>
      <c r="AV22" s="198"/>
      <c r="AW22" s="194"/>
      <c r="AX22" s="194"/>
      <c r="AY22" s="194" t="str">
        <f t="shared" si="5"/>
        <v/>
      </c>
      <c r="AZ22" s="200"/>
      <c r="BA22" s="198"/>
      <c r="BB22" s="194"/>
      <c r="BC22" s="194"/>
      <c r="BD22" s="194" t="str">
        <f t="shared" si="6"/>
        <v/>
      </c>
      <c r="BE22" s="200"/>
      <c r="BF22" s="198"/>
      <c r="BG22" s="194"/>
      <c r="BH22" s="194"/>
      <c r="BI22" s="194" t="str">
        <f t="shared" si="7"/>
        <v/>
      </c>
      <c r="BJ22" s="200"/>
      <c r="BK22" s="198"/>
      <c r="BL22" s="194"/>
      <c r="BM22" s="194"/>
      <c r="BN22" s="194" t="str">
        <f t="shared" si="8"/>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9"/>
        <v/>
      </c>
      <c r="V23" s="200"/>
      <c r="W23" s="198"/>
      <c r="X23" s="194"/>
      <c r="Y23" s="194"/>
      <c r="Z23" s="194" t="str">
        <f t="shared" si="0"/>
        <v/>
      </c>
      <c r="AA23" s="200"/>
      <c r="AB23" s="198"/>
      <c r="AC23" s="194"/>
      <c r="AD23" s="194"/>
      <c r="AE23" s="194" t="str">
        <f t="shared" si="1"/>
        <v/>
      </c>
      <c r="AF23" s="200"/>
      <c r="AG23" s="198"/>
      <c r="AH23" s="194"/>
      <c r="AI23" s="194"/>
      <c r="AJ23" s="194" t="str">
        <f t="shared" si="2"/>
        <v/>
      </c>
      <c r="AK23" s="200"/>
      <c r="AL23" s="198"/>
      <c r="AM23" s="194"/>
      <c r="AN23" s="194"/>
      <c r="AO23" s="194" t="str">
        <f t="shared" si="3"/>
        <v/>
      </c>
      <c r="AP23" s="200"/>
      <c r="AQ23" s="198"/>
      <c r="AR23" s="194"/>
      <c r="AS23" s="194"/>
      <c r="AT23" s="194" t="str">
        <f t="shared" si="4"/>
        <v/>
      </c>
      <c r="AU23" s="200"/>
      <c r="AV23" s="198"/>
      <c r="AW23" s="194"/>
      <c r="AX23" s="194"/>
      <c r="AY23" s="194" t="str">
        <f t="shared" si="5"/>
        <v/>
      </c>
      <c r="AZ23" s="200"/>
      <c r="BA23" s="198"/>
      <c r="BB23" s="194"/>
      <c r="BC23" s="194"/>
      <c r="BD23" s="194" t="str">
        <f t="shared" si="6"/>
        <v/>
      </c>
      <c r="BE23" s="200"/>
      <c r="BF23" s="198"/>
      <c r="BG23" s="194"/>
      <c r="BH23" s="194"/>
      <c r="BI23" s="194" t="str">
        <f t="shared" si="7"/>
        <v/>
      </c>
      <c r="BJ23" s="200"/>
      <c r="BK23" s="198"/>
      <c r="BL23" s="194"/>
      <c r="BM23" s="194"/>
      <c r="BN23" s="194" t="str">
        <f t="shared" si="8"/>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9"/>
        <v/>
      </c>
      <c r="V24" s="200"/>
      <c r="W24" s="198"/>
      <c r="X24" s="194"/>
      <c r="Y24" s="194"/>
      <c r="Z24" s="194" t="str">
        <f t="shared" si="0"/>
        <v/>
      </c>
      <c r="AA24" s="200"/>
      <c r="AB24" s="198"/>
      <c r="AC24" s="194"/>
      <c r="AD24" s="194"/>
      <c r="AE24" s="194" t="str">
        <f t="shared" si="1"/>
        <v/>
      </c>
      <c r="AF24" s="200"/>
      <c r="AG24" s="198"/>
      <c r="AH24" s="194"/>
      <c r="AI24" s="194"/>
      <c r="AJ24" s="194" t="str">
        <f t="shared" si="2"/>
        <v/>
      </c>
      <c r="AK24" s="200"/>
      <c r="AL24" s="198"/>
      <c r="AM24" s="194"/>
      <c r="AN24" s="194"/>
      <c r="AO24" s="194" t="str">
        <f t="shared" si="3"/>
        <v/>
      </c>
      <c r="AP24" s="200"/>
      <c r="AQ24" s="198"/>
      <c r="AR24" s="194"/>
      <c r="AS24" s="194"/>
      <c r="AT24" s="194" t="str">
        <f t="shared" si="4"/>
        <v/>
      </c>
      <c r="AU24" s="200"/>
      <c r="AV24" s="198"/>
      <c r="AW24" s="194"/>
      <c r="AX24" s="194"/>
      <c r="AY24" s="194" t="str">
        <f t="shared" si="5"/>
        <v/>
      </c>
      <c r="AZ24" s="200"/>
      <c r="BA24" s="198"/>
      <c r="BB24" s="194"/>
      <c r="BC24" s="194"/>
      <c r="BD24" s="194" t="str">
        <f t="shared" si="6"/>
        <v/>
      </c>
      <c r="BE24" s="200"/>
      <c r="BF24" s="198"/>
      <c r="BG24" s="194"/>
      <c r="BH24" s="194"/>
      <c r="BI24" s="194" t="str">
        <f t="shared" si="7"/>
        <v/>
      </c>
      <c r="BJ24" s="200"/>
      <c r="BK24" s="198"/>
      <c r="BL24" s="194"/>
      <c r="BM24" s="194"/>
      <c r="BN24" s="194" t="str">
        <f t="shared" si="8"/>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9"/>
        <v/>
      </c>
      <c r="V25" s="200"/>
      <c r="W25" s="198"/>
      <c r="X25" s="194"/>
      <c r="Y25" s="194"/>
      <c r="Z25" s="194" t="str">
        <f t="shared" si="0"/>
        <v/>
      </c>
      <c r="AA25" s="200"/>
      <c r="AB25" s="198"/>
      <c r="AC25" s="194"/>
      <c r="AD25" s="194"/>
      <c r="AE25" s="194" t="str">
        <f t="shared" si="1"/>
        <v/>
      </c>
      <c r="AF25" s="200"/>
      <c r="AG25" s="198"/>
      <c r="AH25" s="194"/>
      <c r="AI25" s="194"/>
      <c r="AJ25" s="194" t="str">
        <f t="shared" si="2"/>
        <v/>
      </c>
      <c r="AK25" s="200"/>
      <c r="AL25" s="198"/>
      <c r="AM25" s="194"/>
      <c r="AN25" s="194"/>
      <c r="AO25" s="194" t="str">
        <f t="shared" si="3"/>
        <v/>
      </c>
      <c r="AP25" s="200"/>
      <c r="AQ25" s="198"/>
      <c r="AR25" s="194"/>
      <c r="AS25" s="194"/>
      <c r="AT25" s="194" t="str">
        <f t="shared" si="4"/>
        <v/>
      </c>
      <c r="AU25" s="200"/>
      <c r="AV25" s="198"/>
      <c r="AW25" s="194"/>
      <c r="AX25" s="194"/>
      <c r="AY25" s="194" t="str">
        <f t="shared" si="5"/>
        <v/>
      </c>
      <c r="AZ25" s="200"/>
      <c r="BA25" s="198"/>
      <c r="BB25" s="194"/>
      <c r="BC25" s="194"/>
      <c r="BD25" s="194" t="str">
        <f t="shared" si="6"/>
        <v/>
      </c>
      <c r="BE25" s="200"/>
      <c r="BF25" s="198"/>
      <c r="BG25" s="194"/>
      <c r="BH25" s="194"/>
      <c r="BI25" s="194" t="str">
        <f t="shared" si="7"/>
        <v/>
      </c>
      <c r="BJ25" s="200"/>
      <c r="BK25" s="198"/>
      <c r="BL25" s="194"/>
      <c r="BM25" s="194"/>
      <c r="BN25" s="194" t="str">
        <f t="shared" si="8"/>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9"/>
        <v/>
      </c>
      <c r="V26" s="200"/>
      <c r="W26" s="198"/>
      <c r="X26" s="194"/>
      <c r="Y26" s="194"/>
      <c r="Z26" s="194" t="str">
        <f t="shared" si="0"/>
        <v/>
      </c>
      <c r="AA26" s="200"/>
      <c r="AB26" s="198"/>
      <c r="AC26" s="194"/>
      <c r="AD26" s="194"/>
      <c r="AE26" s="194" t="str">
        <f t="shared" si="1"/>
        <v/>
      </c>
      <c r="AF26" s="200"/>
      <c r="AG26" s="198"/>
      <c r="AH26" s="194"/>
      <c r="AI26" s="194"/>
      <c r="AJ26" s="194" t="str">
        <f t="shared" si="2"/>
        <v/>
      </c>
      <c r="AK26" s="200"/>
      <c r="AL26" s="198"/>
      <c r="AM26" s="194"/>
      <c r="AN26" s="194"/>
      <c r="AO26" s="194" t="str">
        <f t="shared" si="3"/>
        <v/>
      </c>
      <c r="AP26" s="200"/>
      <c r="AQ26" s="198"/>
      <c r="AR26" s="194"/>
      <c r="AS26" s="194"/>
      <c r="AT26" s="194" t="str">
        <f t="shared" si="4"/>
        <v/>
      </c>
      <c r="AU26" s="200"/>
      <c r="AV26" s="198"/>
      <c r="AW26" s="194"/>
      <c r="AX26" s="194"/>
      <c r="AY26" s="194" t="str">
        <f t="shared" si="5"/>
        <v/>
      </c>
      <c r="AZ26" s="200"/>
      <c r="BA26" s="198"/>
      <c r="BB26" s="194"/>
      <c r="BC26" s="194"/>
      <c r="BD26" s="194" t="str">
        <f t="shared" si="6"/>
        <v/>
      </c>
      <c r="BE26" s="200"/>
      <c r="BF26" s="198"/>
      <c r="BG26" s="194"/>
      <c r="BH26" s="194"/>
      <c r="BI26" s="194" t="str">
        <f t="shared" si="7"/>
        <v/>
      </c>
      <c r="BJ26" s="200"/>
      <c r="BK26" s="198"/>
      <c r="BL26" s="194"/>
      <c r="BM26" s="194"/>
      <c r="BN26" s="194" t="str">
        <f t="shared" si="8"/>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9"/>
        <v/>
      </c>
      <c r="V27" s="200"/>
      <c r="W27" s="198"/>
      <c r="X27" s="194"/>
      <c r="Y27" s="194"/>
      <c r="Z27" s="194" t="str">
        <f t="shared" si="0"/>
        <v/>
      </c>
      <c r="AA27" s="200"/>
      <c r="AB27" s="198"/>
      <c r="AC27" s="194"/>
      <c r="AD27" s="194"/>
      <c r="AE27" s="194" t="str">
        <f t="shared" si="1"/>
        <v/>
      </c>
      <c r="AF27" s="200"/>
      <c r="AG27" s="198"/>
      <c r="AH27" s="194"/>
      <c r="AI27" s="194"/>
      <c r="AJ27" s="194" t="str">
        <f t="shared" si="2"/>
        <v/>
      </c>
      <c r="AK27" s="200"/>
      <c r="AL27" s="198"/>
      <c r="AM27" s="194"/>
      <c r="AN27" s="194"/>
      <c r="AO27" s="194" t="str">
        <f t="shared" si="3"/>
        <v/>
      </c>
      <c r="AP27" s="200"/>
      <c r="AQ27" s="198"/>
      <c r="AR27" s="194"/>
      <c r="AS27" s="194"/>
      <c r="AT27" s="194" t="str">
        <f t="shared" si="4"/>
        <v/>
      </c>
      <c r="AU27" s="200"/>
      <c r="AV27" s="198"/>
      <c r="AW27" s="194"/>
      <c r="AX27" s="194"/>
      <c r="AY27" s="194" t="str">
        <f t="shared" si="5"/>
        <v/>
      </c>
      <c r="AZ27" s="200"/>
      <c r="BA27" s="198"/>
      <c r="BB27" s="194"/>
      <c r="BC27" s="194"/>
      <c r="BD27" s="194" t="str">
        <f t="shared" si="6"/>
        <v/>
      </c>
      <c r="BE27" s="200"/>
      <c r="BF27" s="198"/>
      <c r="BG27" s="194"/>
      <c r="BH27" s="194"/>
      <c r="BI27" s="194" t="str">
        <f t="shared" si="7"/>
        <v/>
      </c>
      <c r="BJ27" s="200"/>
      <c r="BK27" s="198"/>
      <c r="BL27" s="194"/>
      <c r="BM27" s="194"/>
      <c r="BN27" s="194" t="str">
        <f t="shared" si="8"/>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9"/>
        <v/>
      </c>
      <c r="V28" s="200"/>
      <c r="W28" s="198"/>
      <c r="X28" s="194"/>
      <c r="Y28" s="194"/>
      <c r="Z28" s="194" t="str">
        <f t="shared" si="0"/>
        <v/>
      </c>
      <c r="AA28" s="200"/>
      <c r="AB28" s="198"/>
      <c r="AC28" s="194"/>
      <c r="AD28" s="194"/>
      <c r="AE28" s="194" t="str">
        <f t="shared" si="1"/>
        <v/>
      </c>
      <c r="AF28" s="200"/>
      <c r="AG28" s="198"/>
      <c r="AH28" s="194"/>
      <c r="AI28" s="194"/>
      <c r="AJ28" s="194" t="str">
        <f t="shared" si="2"/>
        <v/>
      </c>
      <c r="AK28" s="200"/>
      <c r="AL28" s="198"/>
      <c r="AM28" s="194"/>
      <c r="AN28" s="194"/>
      <c r="AO28" s="194" t="str">
        <f t="shared" si="3"/>
        <v/>
      </c>
      <c r="AP28" s="200"/>
      <c r="AQ28" s="198"/>
      <c r="AR28" s="194"/>
      <c r="AS28" s="194"/>
      <c r="AT28" s="194" t="str">
        <f t="shared" si="4"/>
        <v/>
      </c>
      <c r="AU28" s="200"/>
      <c r="AV28" s="198"/>
      <c r="AW28" s="194"/>
      <c r="AX28" s="194"/>
      <c r="AY28" s="194" t="str">
        <f t="shared" si="5"/>
        <v/>
      </c>
      <c r="AZ28" s="200"/>
      <c r="BA28" s="198"/>
      <c r="BB28" s="194"/>
      <c r="BC28" s="194"/>
      <c r="BD28" s="194" t="str">
        <f t="shared" si="6"/>
        <v/>
      </c>
      <c r="BE28" s="200"/>
      <c r="BF28" s="198"/>
      <c r="BG28" s="194"/>
      <c r="BH28" s="194"/>
      <c r="BI28" s="194" t="str">
        <f t="shared" si="7"/>
        <v/>
      </c>
      <c r="BJ28" s="200"/>
      <c r="BK28" s="198"/>
      <c r="BL28" s="194"/>
      <c r="BM28" s="194"/>
      <c r="BN28" s="194" t="str">
        <f t="shared" si="8"/>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9"/>
        <v/>
      </c>
      <c r="V29" s="200"/>
      <c r="W29" s="198"/>
      <c r="X29" s="194"/>
      <c r="Y29" s="194"/>
      <c r="Z29" s="194" t="str">
        <f t="shared" si="0"/>
        <v/>
      </c>
      <c r="AA29" s="200"/>
      <c r="AB29" s="198"/>
      <c r="AC29" s="194"/>
      <c r="AD29" s="194"/>
      <c r="AE29" s="194" t="str">
        <f t="shared" si="1"/>
        <v/>
      </c>
      <c r="AF29" s="200"/>
      <c r="AG29" s="198"/>
      <c r="AH29" s="194"/>
      <c r="AI29" s="194"/>
      <c r="AJ29" s="194" t="str">
        <f t="shared" si="2"/>
        <v/>
      </c>
      <c r="AK29" s="200"/>
      <c r="AL29" s="198"/>
      <c r="AM29" s="194"/>
      <c r="AN29" s="194"/>
      <c r="AO29" s="194" t="str">
        <f t="shared" si="3"/>
        <v/>
      </c>
      <c r="AP29" s="200"/>
      <c r="AQ29" s="198"/>
      <c r="AR29" s="194"/>
      <c r="AS29" s="194"/>
      <c r="AT29" s="194" t="str">
        <f t="shared" si="4"/>
        <v/>
      </c>
      <c r="AU29" s="200"/>
      <c r="AV29" s="198"/>
      <c r="AW29" s="194"/>
      <c r="AX29" s="194"/>
      <c r="AY29" s="194" t="str">
        <f t="shared" si="5"/>
        <v/>
      </c>
      <c r="AZ29" s="200"/>
      <c r="BA29" s="198"/>
      <c r="BB29" s="194"/>
      <c r="BC29" s="194"/>
      <c r="BD29" s="194" t="str">
        <f t="shared" si="6"/>
        <v/>
      </c>
      <c r="BE29" s="200"/>
      <c r="BF29" s="198"/>
      <c r="BG29" s="194"/>
      <c r="BH29" s="194"/>
      <c r="BI29" s="194" t="str">
        <f t="shared" si="7"/>
        <v/>
      </c>
      <c r="BJ29" s="200"/>
      <c r="BK29" s="198"/>
      <c r="BL29" s="194"/>
      <c r="BM29" s="194"/>
      <c r="BN29" s="194" t="str">
        <f t="shared" si="8"/>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9"/>
        <v/>
      </c>
      <c r="V30" s="200"/>
      <c r="W30" s="198"/>
      <c r="X30" s="194"/>
      <c r="Y30" s="194"/>
      <c r="Z30" s="194" t="str">
        <f t="shared" si="0"/>
        <v/>
      </c>
      <c r="AA30" s="200"/>
      <c r="AB30" s="198"/>
      <c r="AC30" s="194"/>
      <c r="AD30" s="194"/>
      <c r="AE30" s="194" t="str">
        <f t="shared" si="1"/>
        <v/>
      </c>
      <c r="AF30" s="200"/>
      <c r="AG30" s="198"/>
      <c r="AH30" s="194"/>
      <c r="AI30" s="194"/>
      <c r="AJ30" s="194" t="str">
        <f t="shared" si="2"/>
        <v/>
      </c>
      <c r="AK30" s="200"/>
      <c r="AL30" s="198"/>
      <c r="AM30" s="194"/>
      <c r="AN30" s="194"/>
      <c r="AO30" s="194" t="str">
        <f t="shared" si="3"/>
        <v/>
      </c>
      <c r="AP30" s="200"/>
      <c r="AQ30" s="198"/>
      <c r="AR30" s="194"/>
      <c r="AS30" s="194"/>
      <c r="AT30" s="194" t="str">
        <f t="shared" si="4"/>
        <v/>
      </c>
      <c r="AU30" s="200"/>
      <c r="AV30" s="198"/>
      <c r="AW30" s="194"/>
      <c r="AX30" s="194"/>
      <c r="AY30" s="194" t="str">
        <f t="shared" si="5"/>
        <v/>
      </c>
      <c r="AZ30" s="200"/>
      <c r="BA30" s="198"/>
      <c r="BB30" s="194"/>
      <c r="BC30" s="194"/>
      <c r="BD30" s="194" t="str">
        <f t="shared" si="6"/>
        <v/>
      </c>
      <c r="BE30" s="200"/>
      <c r="BF30" s="198"/>
      <c r="BG30" s="194"/>
      <c r="BH30" s="194"/>
      <c r="BI30" s="194" t="str">
        <f t="shared" si="7"/>
        <v/>
      </c>
      <c r="BJ30" s="200"/>
      <c r="BK30" s="198"/>
      <c r="BL30" s="194"/>
      <c r="BM30" s="194"/>
      <c r="BN30" s="194" t="str">
        <f t="shared" si="8"/>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9"/>
        <v/>
      </c>
      <c r="V31" s="200"/>
      <c r="W31" s="198"/>
      <c r="X31" s="194"/>
      <c r="Y31" s="194"/>
      <c r="Z31" s="194" t="str">
        <f t="shared" si="0"/>
        <v/>
      </c>
      <c r="AA31" s="200"/>
      <c r="AB31" s="198"/>
      <c r="AC31" s="194"/>
      <c r="AD31" s="194"/>
      <c r="AE31" s="194" t="str">
        <f t="shared" si="1"/>
        <v/>
      </c>
      <c r="AF31" s="200"/>
      <c r="AG31" s="198"/>
      <c r="AH31" s="194"/>
      <c r="AI31" s="194"/>
      <c r="AJ31" s="194" t="str">
        <f t="shared" si="2"/>
        <v/>
      </c>
      <c r="AK31" s="200"/>
      <c r="AL31" s="198"/>
      <c r="AM31" s="194"/>
      <c r="AN31" s="194"/>
      <c r="AO31" s="194" t="str">
        <f t="shared" si="3"/>
        <v/>
      </c>
      <c r="AP31" s="200"/>
      <c r="AQ31" s="198"/>
      <c r="AR31" s="194"/>
      <c r="AS31" s="194"/>
      <c r="AT31" s="194" t="str">
        <f t="shared" si="4"/>
        <v/>
      </c>
      <c r="AU31" s="200"/>
      <c r="AV31" s="198"/>
      <c r="AW31" s="194"/>
      <c r="AX31" s="194"/>
      <c r="AY31" s="194" t="str">
        <f t="shared" si="5"/>
        <v/>
      </c>
      <c r="AZ31" s="200"/>
      <c r="BA31" s="198"/>
      <c r="BB31" s="194"/>
      <c r="BC31" s="194"/>
      <c r="BD31" s="194" t="str">
        <f t="shared" si="6"/>
        <v/>
      </c>
      <c r="BE31" s="200"/>
      <c r="BF31" s="198"/>
      <c r="BG31" s="194"/>
      <c r="BH31" s="194"/>
      <c r="BI31" s="194" t="str">
        <f t="shared" si="7"/>
        <v/>
      </c>
      <c r="BJ31" s="200"/>
      <c r="BK31" s="198"/>
      <c r="BL31" s="194"/>
      <c r="BM31" s="194"/>
      <c r="BN31" s="194" t="str">
        <f t="shared" si="8"/>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9"/>
        <v/>
      </c>
      <c r="V32" s="200"/>
      <c r="W32" s="198"/>
      <c r="X32" s="194"/>
      <c r="Y32" s="194"/>
      <c r="Z32" s="194" t="str">
        <f t="shared" si="0"/>
        <v/>
      </c>
      <c r="AA32" s="200"/>
      <c r="AB32" s="198"/>
      <c r="AC32" s="194"/>
      <c r="AD32" s="194"/>
      <c r="AE32" s="194" t="str">
        <f t="shared" si="1"/>
        <v/>
      </c>
      <c r="AF32" s="200"/>
      <c r="AG32" s="198"/>
      <c r="AH32" s="194"/>
      <c r="AI32" s="194"/>
      <c r="AJ32" s="194" t="str">
        <f t="shared" si="2"/>
        <v/>
      </c>
      <c r="AK32" s="200"/>
      <c r="AL32" s="198"/>
      <c r="AM32" s="194"/>
      <c r="AN32" s="194"/>
      <c r="AO32" s="194" t="str">
        <f t="shared" si="3"/>
        <v/>
      </c>
      <c r="AP32" s="200"/>
      <c r="AQ32" s="198"/>
      <c r="AR32" s="194"/>
      <c r="AS32" s="194"/>
      <c r="AT32" s="194" t="str">
        <f t="shared" si="4"/>
        <v/>
      </c>
      <c r="AU32" s="200"/>
      <c r="AV32" s="198"/>
      <c r="AW32" s="194"/>
      <c r="AX32" s="194"/>
      <c r="AY32" s="194" t="str">
        <f t="shared" si="5"/>
        <v/>
      </c>
      <c r="AZ32" s="200"/>
      <c r="BA32" s="198"/>
      <c r="BB32" s="194"/>
      <c r="BC32" s="194"/>
      <c r="BD32" s="194" t="str">
        <f t="shared" si="6"/>
        <v/>
      </c>
      <c r="BE32" s="200"/>
      <c r="BF32" s="198"/>
      <c r="BG32" s="194"/>
      <c r="BH32" s="194"/>
      <c r="BI32" s="194" t="str">
        <f t="shared" si="7"/>
        <v/>
      </c>
      <c r="BJ32" s="200"/>
      <c r="BK32" s="198"/>
      <c r="BL32" s="194"/>
      <c r="BM32" s="194"/>
      <c r="BN32" s="194" t="str">
        <f t="shared" si="8"/>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9"/>
        <v/>
      </c>
      <c r="V33" s="200"/>
      <c r="W33" s="198"/>
      <c r="X33" s="194"/>
      <c r="Y33" s="194"/>
      <c r="Z33" s="194" t="str">
        <f t="shared" si="0"/>
        <v/>
      </c>
      <c r="AA33" s="200"/>
      <c r="AB33" s="198"/>
      <c r="AC33" s="194"/>
      <c r="AD33" s="194"/>
      <c r="AE33" s="194" t="str">
        <f t="shared" si="1"/>
        <v/>
      </c>
      <c r="AF33" s="200"/>
      <c r="AG33" s="198"/>
      <c r="AH33" s="194"/>
      <c r="AI33" s="194"/>
      <c r="AJ33" s="194" t="str">
        <f t="shared" si="2"/>
        <v/>
      </c>
      <c r="AK33" s="200"/>
      <c r="AL33" s="198"/>
      <c r="AM33" s="194"/>
      <c r="AN33" s="194"/>
      <c r="AO33" s="194" t="str">
        <f t="shared" si="3"/>
        <v/>
      </c>
      <c r="AP33" s="200"/>
      <c r="AQ33" s="198"/>
      <c r="AR33" s="194"/>
      <c r="AS33" s="194"/>
      <c r="AT33" s="194" t="str">
        <f t="shared" si="4"/>
        <v/>
      </c>
      <c r="AU33" s="200"/>
      <c r="AV33" s="198"/>
      <c r="AW33" s="194"/>
      <c r="AX33" s="194"/>
      <c r="AY33" s="194" t="str">
        <f t="shared" si="5"/>
        <v/>
      </c>
      <c r="AZ33" s="200"/>
      <c r="BA33" s="198"/>
      <c r="BB33" s="194"/>
      <c r="BC33" s="194"/>
      <c r="BD33" s="194" t="str">
        <f t="shared" si="6"/>
        <v/>
      </c>
      <c r="BE33" s="200"/>
      <c r="BF33" s="198"/>
      <c r="BG33" s="194"/>
      <c r="BH33" s="194"/>
      <c r="BI33" s="194" t="str">
        <f t="shared" si="7"/>
        <v/>
      </c>
      <c r="BJ33" s="200"/>
      <c r="BK33" s="198"/>
      <c r="BL33" s="194"/>
      <c r="BM33" s="194"/>
      <c r="BN33" s="194" t="str">
        <f t="shared" si="8"/>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9"/>
        <v/>
      </c>
      <c r="V34" s="200"/>
      <c r="W34" s="198"/>
      <c r="X34" s="194"/>
      <c r="Y34" s="194"/>
      <c r="Z34" s="194" t="str">
        <f t="shared" si="0"/>
        <v/>
      </c>
      <c r="AA34" s="200"/>
      <c r="AB34" s="198"/>
      <c r="AC34" s="194"/>
      <c r="AD34" s="194"/>
      <c r="AE34" s="194" t="str">
        <f t="shared" si="1"/>
        <v/>
      </c>
      <c r="AF34" s="200"/>
      <c r="AG34" s="198"/>
      <c r="AH34" s="194"/>
      <c r="AI34" s="194"/>
      <c r="AJ34" s="194" t="str">
        <f t="shared" si="2"/>
        <v/>
      </c>
      <c r="AK34" s="200"/>
      <c r="AL34" s="198"/>
      <c r="AM34" s="194"/>
      <c r="AN34" s="194"/>
      <c r="AO34" s="194" t="str">
        <f t="shared" si="3"/>
        <v/>
      </c>
      <c r="AP34" s="200"/>
      <c r="AQ34" s="198"/>
      <c r="AR34" s="194"/>
      <c r="AS34" s="194"/>
      <c r="AT34" s="194" t="str">
        <f t="shared" si="4"/>
        <v/>
      </c>
      <c r="AU34" s="200"/>
      <c r="AV34" s="198"/>
      <c r="AW34" s="194"/>
      <c r="AX34" s="194"/>
      <c r="AY34" s="194" t="str">
        <f t="shared" si="5"/>
        <v/>
      </c>
      <c r="AZ34" s="200"/>
      <c r="BA34" s="198"/>
      <c r="BB34" s="194"/>
      <c r="BC34" s="194"/>
      <c r="BD34" s="194" t="str">
        <f t="shared" si="6"/>
        <v/>
      </c>
      <c r="BE34" s="200"/>
      <c r="BF34" s="198"/>
      <c r="BG34" s="194"/>
      <c r="BH34" s="194"/>
      <c r="BI34" s="194" t="str">
        <f t="shared" si="7"/>
        <v/>
      </c>
      <c r="BJ34" s="200"/>
      <c r="BK34" s="198"/>
      <c r="BL34" s="194"/>
      <c r="BM34" s="194"/>
      <c r="BN34" s="194" t="str">
        <f t="shared" si="8"/>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9"/>
        <v/>
      </c>
      <c r="V35" s="200"/>
      <c r="W35" s="198"/>
      <c r="X35" s="194"/>
      <c r="Y35" s="194"/>
      <c r="Z35" s="194" t="str">
        <f t="shared" si="0"/>
        <v/>
      </c>
      <c r="AA35" s="200"/>
      <c r="AB35" s="198"/>
      <c r="AC35" s="194"/>
      <c r="AD35" s="194"/>
      <c r="AE35" s="194" t="str">
        <f t="shared" si="1"/>
        <v/>
      </c>
      <c r="AF35" s="200"/>
      <c r="AG35" s="198"/>
      <c r="AH35" s="194"/>
      <c r="AI35" s="194"/>
      <c r="AJ35" s="194" t="str">
        <f t="shared" si="2"/>
        <v/>
      </c>
      <c r="AK35" s="200"/>
      <c r="AL35" s="198"/>
      <c r="AM35" s="194"/>
      <c r="AN35" s="194"/>
      <c r="AO35" s="194" t="str">
        <f t="shared" si="3"/>
        <v/>
      </c>
      <c r="AP35" s="200"/>
      <c r="AQ35" s="198"/>
      <c r="AR35" s="194"/>
      <c r="AS35" s="194"/>
      <c r="AT35" s="194" t="str">
        <f t="shared" si="4"/>
        <v/>
      </c>
      <c r="AU35" s="200"/>
      <c r="AV35" s="198"/>
      <c r="AW35" s="194"/>
      <c r="AX35" s="194"/>
      <c r="AY35" s="194" t="str">
        <f t="shared" si="5"/>
        <v/>
      </c>
      <c r="AZ35" s="200"/>
      <c r="BA35" s="198"/>
      <c r="BB35" s="194"/>
      <c r="BC35" s="194"/>
      <c r="BD35" s="194" t="str">
        <f t="shared" si="6"/>
        <v/>
      </c>
      <c r="BE35" s="200"/>
      <c r="BF35" s="198"/>
      <c r="BG35" s="194"/>
      <c r="BH35" s="194"/>
      <c r="BI35" s="194" t="str">
        <f t="shared" si="7"/>
        <v/>
      </c>
      <c r="BJ35" s="200"/>
      <c r="BK35" s="198"/>
      <c r="BL35" s="194"/>
      <c r="BM35" s="194"/>
      <c r="BN35" s="194" t="str">
        <f t="shared" si="8"/>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9"/>
        <v/>
      </c>
      <c r="V36" s="200"/>
      <c r="W36" s="198"/>
      <c r="X36" s="194"/>
      <c r="Y36" s="194"/>
      <c r="Z36" s="194" t="str">
        <f t="shared" si="0"/>
        <v/>
      </c>
      <c r="AA36" s="200"/>
      <c r="AB36" s="198"/>
      <c r="AC36" s="194"/>
      <c r="AD36" s="194"/>
      <c r="AE36" s="194" t="str">
        <f t="shared" si="1"/>
        <v/>
      </c>
      <c r="AF36" s="200"/>
      <c r="AG36" s="198"/>
      <c r="AH36" s="194"/>
      <c r="AI36" s="194"/>
      <c r="AJ36" s="194" t="str">
        <f t="shared" si="2"/>
        <v/>
      </c>
      <c r="AK36" s="200"/>
      <c r="AL36" s="198"/>
      <c r="AM36" s="194"/>
      <c r="AN36" s="194"/>
      <c r="AO36" s="194" t="str">
        <f t="shared" si="3"/>
        <v/>
      </c>
      <c r="AP36" s="200"/>
      <c r="AQ36" s="198"/>
      <c r="AR36" s="194"/>
      <c r="AS36" s="194"/>
      <c r="AT36" s="194" t="str">
        <f t="shared" si="4"/>
        <v/>
      </c>
      <c r="AU36" s="200"/>
      <c r="AV36" s="198"/>
      <c r="AW36" s="194"/>
      <c r="AX36" s="194"/>
      <c r="AY36" s="194" t="str">
        <f t="shared" si="5"/>
        <v/>
      </c>
      <c r="AZ36" s="200"/>
      <c r="BA36" s="198"/>
      <c r="BB36" s="194"/>
      <c r="BC36" s="194"/>
      <c r="BD36" s="194" t="str">
        <f t="shared" si="6"/>
        <v/>
      </c>
      <c r="BE36" s="200"/>
      <c r="BF36" s="198"/>
      <c r="BG36" s="194"/>
      <c r="BH36" s="194"/>
      <c r="BI36" s="194" t="str">
        <f t="shared" si="7"/>
        <v/>
      </c>
      <c r="BJ36" s="200"/>
      <c r="BK36" s="198"/>
      <c r="BL36" s="194"/>
      <c r="BM36" s="194"/>
      <c r="BN36" s="194" t="str">
        <f t="shared" si="8"/>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9"/>
        <v/>
      </c>
      <c r="V37" s="200"/>
      <c r="W37" s="198"/>
      <c r="X37" s="194"/>
      <c r="Y37" s="194"/>
      <c r="Z37" s="194" t="str">
        <f t="shared" si="0"/>
        <v/>
      </c>
      <c r="AA37" s="200"/>
      <c r="AB37" s="198"/>
      <c r="AC37" s="194"/>
      <c r="AD37" s="194"/>
      <c r="AE37" s="194" t="str">
        <f t="shared" si="1"/>
        <v/>
      </c>
      <c r="AF37" s="200"/>
      <c r="AG37" s="198"/>
      <c r="AH37" s="194"/>
      <c r="AI37" s="194"/>
      <c r="AJ37" s="194" t="str">
        <f t="shared" si="2"/>
        <v/>
      </c>
      <c r="AK37" s="200"/>
      <c r="AL37" s="198"/>
      <c r="AM37" s="194"/>
      <c r="AN37" s="194"/>
      <c r="AO37" s="194" t="str">
        <f t="shared" si="3"/>
        <v/>
      </c>
      <c r="AP37" s="200"/>
      <c r="AQ37" s="198"/>
      <c r="AR37" s="194"/>
      <c r="AS37" s="194"/>
      <c r="AT37" s="194" t="str">
        <f t="shared" si="4"/>
        <v/>
      </c>
      <c r="AU37" s="200"/>
      <c r="AV37" s="198"/>
      <c r="AW37" s="194"/>
      <c r="AX37" s="194"/>
      <c r="AY37" s="194" t="str">
        <f t="shared" si="5"/>
        <v/>
      </c>
      <c r="AZ37" s="200"/>
      <c r="BA37" s="198"/>
      <c r="BB37" s="194"/>
      <c r="BC37" s="194"/>
      <c r="BD37" s="194" t="str">
        <f t="shared" si="6"/>
        <v/>
      </c>
      <c r="BE37" s="200"/>
      <c r="BF37" s="198"/>
      <c r="BG37" s="194"/>
      <c r="BH37" s="194"/>
      <c r="BI37" s="194" t="str">
        <f t="shared" si="7"/>
        <v/>
      </c>
      <c r="BJ37" s="200"/>
      <c r="BK37" s="198"/>
      <c r="BL37" s="194"/>
      <c r="BM37" s="194"/>
      <c r="BN37" s="194" t="str">
        <f t="shared" si="8"/>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9"/>
        <v/>
      </c>
      <c r="V38" s="200"/>
      <c r="W38" s="198"/>
      <c r="X38" s="194"/>
      <c r="Y38" s="194"/>
      <c r="Z38" s="194" t="str">
        <f t="shared" si="0"/>
        <v/>
      </c>
      <c r="AA38" s="200"/>
      <c r="AB38" s="198"/>
      <c r="AC38" s="194"/>
      <c r="AD38" s="194"/>
      <c r="AE38" s="194" t="str">
        <f t="shared" si="1"/>
        <v/>
      </c>
      <c r="AF38" s="200"/>
      <c r="AG38" s="198"/>
      <c r="AH38" s="194"/>
      <c r="AI38" s="194"/>
      <c r="AJ38" s="194" t="str">
        <f t="shared" si="2"/>
        <v/>
      </c>
      <c r="AK38" s="200"/>
      <c r="AL38" s="198"/>
      <c r="AM38" s="194"/>
      <c r="AN38" s="194"/>
      <c r="AO38" s="194" t="str">
        <f t="shared" si="3"/>
        <v/>
      </c>
      <c r="AP38" s="200"/>
      <c r="AQ38" s="198"/>
      <c r="AR38" s="194"/>
      <c r="AS38" s="194"/>
      <c r="AT38" s="194" t="str">
        <f t="shared" si="4"/>
        <v/>
      </c>
      <c r="AU38" s="200"/>
      <c r="AV38" s="198"/>
      <c r="AW38" s="194"/>
      <c r="AX38" s="194"/>
      <c r="AY38" s="194" t="str">
        <f t="shared" si="5"/>
        <v/>
      </c>
      <c r="AZ38" s="200"/>
      <c r="BA38" s="198"/>
      <c r="BB38" s="194"/>
      <c r="BC38" s="194"/>
      <c r="BD38" s="194" t="str">
        <f t="shared" si="6"/>
        <v/>
      </c>
      <c r="BE38" s="200"/>
      <c r="BF38" s="198"/>
      <c r="BG38" s="194"/>
      <c r="BH38" s="194"/>
      <c r="BI38" s="194" t="str">
        <f t="shared" si="7"/>
        <v/>
      </c>
      <c r="BJ38" s="200"/>
      <c r="BK38" s="198"/>
      <c r="BL38" s="194"/>
      <c r="BM38" s="194"/>
      <c r="BN38" s="194" t="str">
        <f t="shared" si="8"/>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9"/>
        <v/>
      </c>
      <c r="V39" s="200"/>
      <c r="W39" s="198"/>
      <c r="X39" s="194"/>
      <c r="Y39" s="194"/>
      <c r="Z39" s="194" t="str">
        <f t="shared" si="0"/>
        <v/>
      </c>
      <c r="AA39" s="200"/>
      <c r="AB39" s="198"/>
      <c r="AC39" s="194"/>
      <c r="AD39" s="194"/>
      <c r="AE39" s="194" t="str">
        <f t="shared" si="1"/>
        <v/>
      </c>
      <c r="AF39" s="200"/>
      <c r="AG39" s="198"/>
      <c r="AH39" s="194"/>
      <c r="AI39" s="194"/>
      <c r="AJ39" s="194" t="str">
        <f t="shared" si="2"/>
        <v/>
      </c>
      <c r="AK39" s="200"/>
      <c r="AL39" s="198"/>
      <c r="AM39" s="194"/>
      <c r="AN39" s="194"/>
      <c r="AO39" s="194" t="str">
        <f t="shared" si="3"/>
        <v/>
      </c>
      <c r="AP39" s="200"/>
      <c r="AQ39" s="198"/>
      <c r="AR39" s="194"/>
      <c r="AS39" s="194"/>
      <c r="AT39" s="194" t="str">
        <f t="shared" si="4"/>
        <v/>
      </c>
      <c r="AU39" s="200"/>
      <c r="AV39" s="198"/>
      <c r="AW39" s="194"/>
      <c r="AX39" s="194"/>
      <c r="AY39" s="194" t="str">
        <f t="shared" si="5"/>
        <v/>
      </c>
      <c r="AZ39" s="200"/>
      <c r="BA39" s="198"/>
      <c r="BB39" s="194"/>
      <c r="BC39" s="194"/>
      <c r="BD39" s="194" t="str">
        <f t="shared" si="6"/>
        <v/>
      </c>
      <c r="BE39" s="200"/>
      <c r="BF39" s="198"/>
      <c r="BG39" s="194"/>
      <c r="BH39" s="194"/>
      <c r="BI39" s="194" t="str">
        <f t="shared" si="7"/>
        <v/>
      </c>
      <c r="BJ39" s="200"/>
      <c r="BK39" s="198"/>
      <c r="BL39" s="194"/>
      <c r="BM39" s="194"/>
      <c r="BN39" s="194" t="str">
        <f t="shared" si="8"/>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9"/>
        <v/>
      </c>
      <c r="V40" s="200"/>
      <c r="W40" s="198"/>
      <c r="X40" s="194"/>
      <c r="Y40" s="194"/>
      <c r="Z40" s="194" t="str">
        <f t="shared" si="0"/>
        <v/>
      </c>
      <c r="AA40" s="200"/>
      <c r="AB40" s="198"/>
      <c r="AC40" s="194"/>
      <c r="AD40" s="194"/>
      <c r="AE40" s="194" t="str">
        <f t="shared" si="1"/>
        <v/>
      </c>
      <c r="AF40" s="200"/>
      <c r="AG40" s="198"/>
      <c r="AH40" s="194"/>
      <c r="AI40" s="194"/>
      <c r="AJ40" s="194" t="str">
        <f t="shared" si="2"/>
        <v/>
      </c>
      <c r="AK40" s="200"/>
      <c r="AL40" s="198"/>
      <c r="AM40" s="194"/>
      <c r="AN40" s="194"/>
      <c r="AO40" s="194" t="str">
        <f t="shared" si="3"/>
        <v/>
      </c>
      <c r="AP40" s="200"/>
      <c r="AQ40" s="198"/>
      <c r="AR40" s="194"/>
      <c r="AS40" s="194"/>
      <c r="AT40" s="194" t="str">
        <f t="shared" si="4"/>
        <v/>
      </c>
      <c r="AU40" s="200"/>
      <c r="AV40" s="198"/>
      <c r="AW40" s="194"/>
      <c r="AX40" s="194"/>
      <c r="AY40" s="194" t="str">
        <f t="shared" si="5"/>
        <v/>
      </c>
      <c r="AZ40" s="200"/>
      <c r="BA40" s="198"/>
      <c r="BB40" s="194"/>
      <c r="BC40" s="194"/>
      <c r="BD40" s="194" t="str">
        <f t="shared" si="6"/>
        <v/>
      </c>
      <c r="BE40" s="200"/>
      <c r="BF40" s="198"/>
      <c r="BG40" s="194"/>
      <c r="BH40" s="194"/>
      <c r="BI40" s="194" t="str">
        <f t="shared" si="7"/>
        <v/>
      </c>
      <c r="BJ40" s="200"/>
      <c r="BK40" s="198"/>
      <c r="BL40" s="194"/>
      <c r="BM40" s="194"/>
      <c r="BN40" s="194" t="str">
        <f t="shared" si="8"/>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9"/>
        <v/>
      </c>
      <c r="V41" s="200"/>
      <c r="W41" s="198"/>
      <c r="X41" s="194"/>
      <c r="Y41" s="194"/>
      <c r="Z41" s="194" t="str">
        <f t="shared" si="0"/>
        <v/>
      </c>
      <c r="AA41" s="200"/>
      <c r="AB41" s="198"/>
      <c r="AC41" s="194"/>
      <c r="AD41" s="194"/>
      <c r="AE41" s="194" t="str">
        <f t="shared" si="1"/>
        <v/>
      </c>
      <c r="AF41" s="200"/>
      <c r="AG41" s="198"/>
      <c r="AH41" s="194"/>
      <c r="AI41" s="194"/>
      <c r="AJ41" s="194" t="str">
        <f t="shared" si="2"/>
        <v/>
      </c>
      <c r="AK41" s="200"/>
      <c r="AL41" s="198"/>
      <c r="AM41" s="194"/>
      <c r="AN41" s="194"/>
      <c r="AO41" s="194" t="str">
        <f t="shared" si="3"/>
        <v/>
      </c>
      <c r="AP41" s="200"/>
      <c r="AQ41" s="198"/>
      <c r="AR41" s="194"/>
      <c r="AS41" s="194"/>
      <c r="AT41" s="194" t="str">
        <f t="shared" si="4"/>
        <v/>
      </c>
      <c r="AU41" s="200"/>
      <c r="AV41" s="198"/>
      <c r="AW41" s="194"/>
      <c r="AX41" s="194"/>
      <c r="AY41" s="194" t="str">
        <f t="shared" si="5"/>
        <v/>
      </c>
      <c r="AZ41" s="200"/>
      <c r="BA41" s="198"/>
      <c r="BB41" s="194"/>
      <c r="BC41" s="194"/>
      <c r="BD41" s="194" t="str">
        <f t="shared" si="6"/>
        <v/>
      </c>
      <c r="BE41" s="200"/>
      <c r="BF41" s="198"/>
      <c r="BG41" s="194"/>
      <c r="BH41" s="194"/>
      <c r="BI41" s="194" t="str">
        <f t="shared" si="7"/>
        <v/>
      </c>
      <c r="BJ41" s="200"/>
      <c r="BK41" s="198"/>
      <c r="BL41" s="194"/>
      <c r="BM41" s="194"/>
      <c r="BN41" s="194" t="str">
        <f t="shared" si="8"/>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9"/>
        <v/>
      </c>
      <c r="V42" s="200"/>
      <c r="W42" s="198"/>
      <c r="X42" s="194"/>
      <c r="Y42" s="194"/>
      <c r="Z42" s="194" t="str">
        <f t="shared" si="0"/>
        <v/>
      </c>
      <c r="AA42" s="200"/>
      <c r="AB42" s="198"/>
      <c r="AC42" s="194"/>
      <c r="AD42" s="194"/>
      <c r="AE42" s="194" t="str">
        <f t="shared" si="1"/>
        <v/>
      </c>
      <c r="AF42" s="200"/>
      <c r="AG42" s="198"/>
      <c r="AH42" s="194"/>
      <c r="AI42" s="194"/>
      <c r="AJ42" s="194" t="str">
        <f t="shared" si="2"/>
        <v/>
      </c>
      <c r="AK42" s="200"/>
      <c r="AL42" s="198"/>
      <c r="AM42" s="194"/>
      <c r="AN42" s="194"/>
      <c r="AO42" s="194" t="str">
        <f t="shared" si="3"/>
        <v/>
      </c>
      <c r="AP42" s="200"/>
      <c r="AQ42" s="198"/>
      <c r="AR42" s="194"/>
      <c r="AS42" s="194"/>
      <c r="AT42" s="194" t="str">
        <f t="shared" si="4"/>
        <v/>
      </c>
      <c r="AU42" s="200"/>
      <c r="AV42" s="198"/>
      <c r="AW42" s="194"/>
      <c r="AX42" s="194"/>
      <c r="AY42" s="194" t="str">
        <f t="shared" si="5"/>
        <v/>
      </c>
      <c r="AZ42" s="200"/>
      <c r="BA42" s="198"/>
      <c r="BB42" s="194"/>
      <c r="BC42" s="194"/>
      <c r="BD42" s="194" t="str">
        <f t="shared" si="6"/>
        <v/>
      </c>
      <c r="BE42" s="200"/>
      <c r="BF42" s="198"/>
      <c r="BG42" s="194"/>
      <c r="BH42" s="194"/>
      <c r="BI42" s="194" t="str">
        <f t="shared" si="7"/>
        <v/>
      </c>
      <c r="BJ42" s="200"/>
      <c r="BK42" s="198"/>
      <c r="BL42" s="194"/>
      <c r="BM42" s="194"/>
      <c r="BN42" s="194" t="str">
        <f t="shared" si="8"/>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9"/>
        <v/>
      </c>
      <c r="V43" s="200"/>
      <c r="W43" s="198"/>
      <c r="X43" s="194"/>
      <c r="Y43" s="194"/>
      <c r="Z43" s="194" t="str">
        <f t="shared" si="0"/>
        <v/>
      </c>
      <c r="AA43" s="200"/>
      <c r="AB43" s="198"/>
      <c r="AC43" s="194"/>
      <c r="AD43" s="194"/>
      <c r="AE43" s="194" t="str">
        <f t="shared" si="1"/>
        <v/>
      </c>
      <c r="AF43" s="200"/>
      <c r="AG43" s="198"/>
      <c r="AH43" s="194"/>
      <c r="AI43" s="194"/>
      <c r="AJ43" s="194" t="str">
        <f t="shared" si="2"/>
        <v/>
      </c>
      <c r="AK43" s="200"/>
      <c r="AL43" s="198"/>
      <c r="AM43" s="194"/>
      <c r="AN43" s="194"/>
      <c r="AO43" s="194" t="str">
        <f t="shared" si="3"/>
        <v/>
      </c>
      <c r="AP43" s="200"/>
      <c r="AQ43" s="198"/>
      <c r="AR43" s="194"/>
      <c r="AS43" s="194"/>
      <c r="AT43" s="194" t="str">
        <f t="shared" si="4"/>
        <v/>
      </c>
      <c r="AU43" s="200"/>
      <c r="AV43" s="198"/>
      <c r="AW43" s="194"/>
      <c r="AX43" s="194"/>
      <c r="AY43" s="194" t="str">
        <f t="shared" si="5"/>
        <v/>
      </c>
      <c r="AZ43" s="200"/>
      <c r="BA43" s="198"/>
      <c r="BB43" s="194"/>
      <c r="BC43" s="194"/>
      <c r="BD43" s="194" t="str">
        <f t="shared" si="6"/>
        <v/>
      </c>
      <c r="BE43" s="200"/>
      <c r="BF43" s="198"/>
      <c r="BG43" s="194"/>
      <c r="BH43" s="194"/>
      <c r="BI43" s="194" t="str">
        <f t="shared" si="7"/>
        <v/>
      </c>
      <c r="BJ43" s="200"/>
      <c r="BK43" s="198"/>
      <c r="BL43" s="194"/>
      <c r="BM43" s="194"/>
      <c r="BN43" s="194" t="str">
        <f t="shared" si="8"/>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9"/>
        <v/>
      </c>
      <c r="V44" s="200"/>
      <c r="W44" s="198"/>
      <c r="X44" s="194"/>
      <c r="Y44" s="194"/>
      <c r="Z44" s="194" t="str">
        <f t="shared" si="0"/>
        <v/>
      </c>
      <c r="AA44" s="200"/>
      <c r="AB44" s="198"/>
      <c r="AC44" s="194"/>
      <c r="AD44" s="194"/>
      <c r="AE44" s="194" t="str">
        <f t="shared" si="1"/>
        <v/>
      </c>
      <c r="AF44" s="200"/>
      <c r="AG44" s="198"/>
      <c r="AH44" s="194"/>
      <c r="AI44" s="194"/>
      <c r="AJ44" s="194" t="str">
        <f t="shared" si="2"/>
        <v/>
      </c>
      <c r="AK44" s="200"/>
      <c r="AL44" s="198"/>
      <c r="AM44" s="194"/>
      <c r="AN44" s="194"/>
      <c r="AO44" s="194" t="str">
        <f t="shared" si="3"/>
        <v/>
      </c>
      <c r="AP44" s="200"/>
      <c r="AQ44" s="198"/>
      <c r="AR44" s="194"/>
      <c r="AS44" s="194"/>
      <c r="AT44" s="194" t="str">
        <f t="shared" si="4"/>
        <v/>
      </c>
      <c r="AU44" s="200"/>
      <c r="AV44" s="198"/>
      <c r="AW44" s="194"/>
      <c r="AX44" s="194"/>
      <c r="AY44" s="194" t="str">
        <f t="shared" si="5"/>
        <v/>
      </c>
      <c r="AZ44" s="200"/>
      <c r="BA44" s="198"/>
      <c r="BB44" s="194"/>
      <c r="BC44" s="194"/>
      <c r="BD44" s="194" t="str">
        <f t="shared" si="6"/>
        <v/>
      </c>
      <c r="BE44" s="200"/>
      <c r="BF44" s="198"/>
      <c r="BG44" s="194"/>
      <c r="BH44" s="194"/>
      <c r="BI44" s="194" t="str">
        <f t="shared" si="7"/>
        <v/>
      </c>
      <c r="BJ44" s="200"/>
      <c r="BK44" s="198"/>
      <c r="BL44" s="194"/>
      <c r="BM44" s="194"/>
      <c r="BN44" s="194" t="str">
        <f t="shared" si="8"/>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9"/>
        <v/>
      </c>
      <c r="V45" s="200"/>
      <c r="W45" s="198"/>
      <c r="X45" s="194"/>
      <c r="Y45" s="194"/>
      <c r="Z45" s="194" t="str">
        <f t="shared" si="0"/>
        <v/>
      </c>
      <c r="AA45" s="200"/>
      <c r="AB45" s="198"/>
      <c r="AC45" s="194"/>
      <c r="AD45" s="194"/>
      <c r="AE45" s="194" t="str">
        <f t="shared" si="1"/>
        <v/>
      </c>
      <c r="AF45" s="200"/>
      <c r="AG45" s="198"/>
      <c r="AH45" s="194"/>
      <c r="AI45" s="194"/>
      <c r="AJ45" s="194" t="str">
        <f t="shared" si="2"/>
        <v/>
      </c>
      <c r="AK45" s="200"/>
      <c r="AL45" s="198"/>
      <c r="AM45" s="194"/>
      <c r="AN45" s="194"/>
      <c r="AO45" s="194" t="str">
        <f t="shared" si="3"/>
        <v/>
      </c>
      <c r="AP45" s="200"/>
      <c r="AQ45" s="198"/>
      <c r="AR45" s="194"/>
      <c r="AS45" s="194"/>
      <c r="AT45" s="194" t="str">
        <f t="shared" si="4"/>
        <v/>
      </c>
      <c r="AU45" s="200"/>
      <c r="AV45" s="198"/>
      <c r="AW45" s="194"/>
      <c r="AX45" s="194"/>
      <c r="AY45" s="194" t="str">
        <f t="shared" si="5"/>
        <v/>
      </c>
      <c r="AZ45" s="200"/>
      <c r="BA45" s="198"/>
      <c r="BB45" s="194"/>
      <c r="BC45" s="194"/>
      <c r="BD45" s="194" t="str">
        <f t="shared" si="6"/>
        <v/>
      </c>
      <c r="BE45" s="200"/>
      <c r="BF45" s="198"/>
      <c r="BG45" s="194"/>
      <c r="BH45" s="194"/>
      <c r="BI45" s="194" t="str">
        <f t="shared" si="7"/>
        <v/>
      </c>
      <c r="BJ45" s="200"/>
      <c r="BK45" s="198"/>
      <c r="BL45" s="194"/>
      <c r="BM45" s="194"/>
      <c r="BN45" s="194" t="str">
        <f t="shared" si="8"/>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9"/>
        <v/>
      </c>
      <c r="V46" s="200"/>
      <c r="W46" s="198"/>
      <c r="X46" s="194"/>
      <c r="Y46" s="194"/>
      <c r="Z46" s="194" t="str">
        <f t="shared" si="0"/>
        <v/>
      </c>
      <c r="AA46" s="200"/>
      <c r="AB46" s="198"/>
      <c r="AC46" s="194"/>
      <c r="AD46" s="194"/>
      <c r="AE46" s="194" t="str">
        <f t="shared" si="1"/>
        <v/>
      </c>
      <c r="AF46" s="200"/>
      <c r="AG46" s="198"/>
      <c r="AH46" s="194"/>
      <c r="AI46" s="194"/>
      <c r="AJ46" s="194" t="str">
        <f t="shared" si="2"/>
        <v/>
      </c>
      <c r="AK46" s="200"/>
      <c r="AL46" s="198"/>
      <c r="AM46" s="194"/>
      <c r="AN46" s="194"/>
      <c r="AO46" s="194" t="str">
        <f t="shared" si="3"/>
        <v/>
      </c>
      <c r="AP46" s="200"/>
      <c r="AQ46" s="198"/>
      <c r="AR46" s="194"/>
      <c r="AS46" s="194"/>
      <c r="AT46" s="194" t="str">
        <f t="shared" si="4"/>
        <v/>
      </c>
      <c r="AU46" s="200"/>
      <c r="AV46" s="198"/>
      <c r="AW46" s="194"/>
      <c r="AX46" s="194"/>
      <c r="AY46" s="194" t="str">
        <f t="shared" si="5"/>
        <v/>
      </c>
      <c r="AZ46" s="200"/>
      <c r="BA46" s="198"/>
      <c r="BB46" s="194"/>
      <c r="BC46" s="194"/>
      <c r="BD46" s="194" t="str">
        <f t="shared" si="6"/>
        <v/>
      </c>
      <c r="BE46" s="200"/>
      <c r="BF46" s="198"/>
      <c r="BG46" s="194"/>
      <c r="BH46" s="194"/>
      <c r="BI46" s="194" t="str">
        <f t="shared" si="7"/>
        <v/>
      </c>
      <c r="BJ46" s="200"/>
      <c r="BK46" s="198"/>
      <c r="BL46" s="194"/>
      <c r="BM46" s="194"/>
      <c r="BN46" s="194" t="str">
        <f t="shared" si="8"/>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9"/>
        <v/>
      </c>
      <c r="V47" s="200"/>
      <c r="W47" s="198"/>
      <c r="X47" s="194"/>
      <c r="Y47" s="194"/>
      <c r="Z47" s="194" t="str">
        <f t="shared" si="0"/>
        <v/>
      </c>
      <c r="AA47" s="200"/>
      <c r="AB47" s="198"/>
      <c r="AC47" s="194"/>
      <c r="AD47" s="194"/>
      <c r="AE47" s="194" t="str">
        <f t="shared" si="1"/>
        <v/>
      </c>
      <c r="AF47" s="200"/>
      <c r="AG47" s="198"/>
      <c r="AH47" s="194"/>
      <c r="AI47" s="194"/>
      <c r="AJ47" s="194" t="str">
        <f t="shared" si="2"/>
        <v/>
      </c>
      <c r="AK47" s="200"/>
      <c r="AL47" s="198"/>
      <c r="AM47" s="194"/>
      <c r="AN47" s="194"/>
      <c r="AO47" s="194" t="str">
        <f t="shared" si="3"/>
        <v/>
      </c>
      <c r="AP47" s="200"/>
      <c r="AQ47" s="198"/>
      <c r="AR47" s="194"/>
      <c r="AS47" s="194"/>
      <c r="AT47" s="194" t="str">
        <f t="shared" si="4"/>
        <v/>
      </c>
      <c r="AU47" s="200"/>
      <c r="AV47" s="198"/>
      <c r="AW47" s="194"/>
      <c r="AX47" s="194"/>
      <c r="AY47" s="194" t="str">
        <f t="shared" si="5"/>
        <v/>
      </c>
      <c r="AZ47" s="200"/>
      <c r="BA47" s="198"/>
      <c r="BB47" s="194"/>
      <c r="BC47" s="194"/>
      <c r="BD47" s="194" t="str">
        <f t="shared" si="6"/>
        <v/>
      </c>
      <c r="BE47" s="200"/>
      <c r="BF47" s="198"/>
      <c r="BG47" s="194"/>
      <c r="BH47" s="194"/>
      <c r="BI47" s="194" t="str">
        <f t="shared" si="7"/>
        <v/>
      </c>
      <c r="BJ47" s="200"/>
      <c r="BK47" s="198"/>
      <c r="BL47" s="194"/>
      <c r="BM47" s="194"/>
      <c r="BN47" s="194" t="str">
        <f t="shared" si="8"/>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9"/>
        <v/>
      </c>
      <c r="V48" s="200"/>
      <c r="W48" s="198"/>
      <c r="X48" s="194"/>
      <c r="Y48" s="194"/>
      <c r="Z48" s="194" t="str">
        <f t="shared" si="0"/>
        <v/>
      </c>
      <c r="AA48" s="200"/>
      <c r="AB48" s="198"/>
      <c r="AC48" s="194"/>
      <c r="AD48" s="194"/>
      <c r="AE48" s="194" t="str">
        <f t="shared" si="1"/>
        <v/>
      </c>
      <c r="AF48" s="200"/>
      <c r="AG48" s="198"/>
      <c r="AH48" s="194"/>
      <c r="AI48" s="194"/>
      <c r="AJ48" s="194" t="str">
        <f t="shared" si="2"/>
        <v/>
      </c>
      <c r="AK48" s="200"/>
      <c r="AL48" s="198"/>
      <c r="AM48" s="194"/>
      <c r="AN48" s="194"/>
      <c r="AO48" s="194" t="str">
        <f t="shared" si="3"/>
        <v/>
      </c>
      <c r="AP48" s="200"/>
      <c r="AQ48" s="198"/>
      <c r="AR48" s="194"/>
      <c r="AS48" s="194"/>
      <c r="AT48" s="194" t="str">
        <f t="shared" si="4"/>
        <v/>
      </c>
      <c r="AU48" s="200"/>
      <c r="AV48" s="198"/>
      <c r="AW48" s="194"/>
      <c r="AX48" s="194"/>
      <c r="AY48" s="194" t="str">
        <f t="shared" si="5"/>
        <v/>
      </c>
      <c r="AZ48" s="200"/>
      <c r="BA48" s="198"/>
      <c r="BB48" s="194"/>
      <c r="BC48" s="194"/>
      <c r="BD48" s="194" t="str">
        <f t="shared" si="6"/>
        <v/>
      </c>
      <c r="BE48" s="200"/>
      <c r="BF48" s="198"/>
      <c r="BG48" s="194"/>
      <c r="BH48" s="194"/>
      <c r="BI48" s="194" t="str">
        <f t="shared" si="7"/>
        <v/>
      </c>
      <c r="BJ48" s="200"/>
      <c r="BK48" s="198"/>
      <c r="BL48" s="194"/>
      <c r="BM48" s="194"/>
      <c r="BN48" s="194" t="str">
        <f t="shared" si="8"/>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9"/>
        <v/>
      </c>
      <c r="V49" s="200"/>
      <c r="W49" s="198"/>
      <c r="X49" s="194"/>
      <c r="Y49" s="194"/>
      <c r="Z49" s="194" t="str">
        <f t="shared" si="0"/>
        <v/>
      </c>
      <c r="AA49" s="200"/>
      <c r="AB49" s="198"/>
      <c r="AC49" s="194"/>
      <c r="AD49" s="194"/>
      <c r="AE49" s="194" t="str">
        <f t="shared" si="1"/>
        <v/>
      </c>
      <c r="AF49" s="200"/>
      <c r="AG49" s="198"/>
      <c r="AH49" s="194"/>
      <c r="AI49" s="194"/>
      <c r="AJ49" s="194" t="str">
        <f t="shared" si="2"/>
        <v/>
      </c>
      <c r="AK49" s="200"/>
      <c r="AL49" s="198"/>
      <c r="AM49" s="194"/>
      <c r="AN49" s="194"/>
      <c r="AO49" s="194" t="str">
        <f t="shared" si="3"/>
        <v/>
      </c>
      <c r="AP49" s="200"/>
      <c r="AQ49" s="198"/>
      <c r="AR49" s="194"/>
      <c r="AS49" s="194"/>
      <c r="AT49" s="194" t="str">
        <f t="shared" si="4"/>
        <v/>
      </c>
      <c r="AU49" s="200"/>
      <c r="AV49" s="198"/>
      <c r="AW49" s="194"/>
      <c r="AX49" s="194"/>
      <c r="AY49" s="194" t="str">
        <f t="shared" si="5"/>
        <v/>
      </c>
      <c r="AZ49" s="200"/>
      <c r="BA49" s="198"/>
      <c r="BB49" s="194"/>
      <c r="BC49" s="194"/>
      <c r="BD49" s="194" t="str">
        <f t="shared" si="6"/>
        <v/>
      </c>
      <c r="BE49" s="200"/>
      <c r="BF49" s="198"/>
      <c r="BG49" s="194"/>
      <c r="BH49" s="194"/>
      <c r="BI49" s="194" t="str">
        <f t="shared" si="7"/>
        <v/>
      </c>
      <c r="BJ49" s="200"/>
      <c r="BK49" s="198"/>
      <c r="BL49" s="194"/>
      <c r="BM49" s="194"/>
      <c r="BN49" s="194" t="str">
        <f t="shared" si="8"/>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9"/>
        <v/>
      </c>
      <c r="V50" s="200"/>
      <c r="W50" s="198"/>
      <c r="X50" s="194"/>
      <c r="Y50" s="194"/>
      <c r="Z50" s="194" t="str">
        <f t="shared" si="0"/>
        <v/>
      </c>
      <c r="AA50" s="200"/>
      <c r="AB50" s="198"/>
      <c r="AC50" s="194"/>
      <c r="AD50" s="194"/>
      <c r="AE50" s="194" t="str">
        <f t="shared" si="1"/>
        <v/>
      </c>
      <c r="AF50" s="200"/>
      <c r="AG50" s="198"/>
      <c r="AH50" s="194"/>
      <c r="AI50" s="194"/>
      <c r="AJ50" s="194" t="str">
        <f t="shared" si="2"/>
        <v/>
      </c>
      <c r="AK50" s="200"/>
      <c r="AL50" s="198"/>
      <c r="AM50" s="194"/>
      <c r="AN50" s="194"/>
      <c r="AO50" s="194" t="str">
        <f t="shared" si="3"/>
        <v/>
      </c>
      <c r="AP50" s="200"/>
      <c r="AQ50" s="198"/>
      <c r="AR50" s="194"/>
      <c r="AS50" s="194"/>
      <c r="AT50" s="194" t="str">
        <f t="shared" si="4"/>
        <v/>
      </c>
      <c r="AU50" s="200"/>
      <c r="AV50" s="198"/>
      <c r="AW50" s="194"/>
      <c r="AX50" s="194"/>
      <c r="AY50" s="194" t="str">
        <f t="shared" si="5"/>
        <v/>
      </c>
      <c r="AZ50" s="200"/>
      <c r="BA50" s="198"/>
      <c r="BB50" s="194"/>
      <c r="BC50" s="194"/>
      <c r="BD50" s="194" t="str">
        <f t="shared" si="6"/>
        <v/>
      </c>
      <c r="BE50" s="200"/>
      <c r="BF50" s="198"/>
      <c r="BG50" s="194"/>
      <c r="BH50" s="194"/>
      <c r="BI50" s="194" t="str">
        <f t="shared" si="7"/>
        <v/>
      </c>
      <c r="BJ50" s="200"/>
      <c r="BK50" s="198"/>
      <c r="BL50" s="194"/>
      <c r="BM50" s="194"/>
      <c r="BN50" s="194" t="str">
        <f t="shared" si="8"/>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9"/>
        <v/>
      </c>
      <c r="V51" s="200"/>
      <c r="W51" s="198"/>
      <c r="X51" s="194"/>
      <c r="Y51" s="194"/>
      <c r="Z51" s="194" t="str">
        <f t="shared" si="0"/>
        <v/>
      </c>
      <c r="AA51" s="200"/>
      <c r="AB51" s="198"/>
      <c r="AC51" s="194"/>
      <c r="AD51" s="194"/>
      <c r="AE51" s="194" t="str">
        <f t="shared" si="1"/>
        <v/>
      </c>
      <c r="AF51" s="200"/>
      <c r="AG51" s="198"/>
      <c r="AH51" s="194"/>
      <c r="AI51" s="194"/>
      <c r="AJ51" s="194" t="str">
        <f t="shared" si="2"/>
        <v/>
      </c>
      <c r="AK51" s="200"/>
      <c r="AL51" s="198"/>
      <c r="AM51" s="194"/>
      <c r="AN51" s="194"/>
      <c r="AO51" s="194" t="str">
        <f t="shared" si="3"/>
        <v/>
      </c>
      <c r="AP51" s="200"/>
      <c r="AQ51" s="198"/>
      <c r="AR51" s="194"/>
      <c r="AS51" s="194"/>
      <c r="AT51" s="194" t="str">
        <f t="shared" si="4"/>
        <v/>
      </c>
      <c r="AU51" s="200"/>
      <c r="AV51" s="198"/>
      <c r="AW51" s="194"/>
      <c r="AX51" s="194"/>
      <c r="AY51" s="194" t="str">
        <f t="shared" si="5"/>
        <v/>
      </c>
      <c r="AZ51" s="200"/>
      <c r="BA51" s="198"/>
      <c r="BB51" s="194"/>
      <c r="BC51" s="194"/>
      <c r="BD51" s="194" t="str">
        <f t="shared" si="6"/>
        <v/>
      </c>
      <c r="BE51" s="200"/>
      <c r="BF51" s="198"/>
      <c r="BG51" s="194"/>
      <c r="BH51" s="194"/>
      <c r="BI51" s="194" t="str">
        <f t="shared" si="7"/>
        <v/>
      </c>
      <c r="BJ51" s="200"/>
      <c r="BK51" s="198"/>
      <c r="BL51" s="194"/>
      <c r="BM51" s="194"/>
      <c r="BN51" s="194" t="str">
        <f t="shared" si="8"/>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9"/>
        <v/>
      </c>
      <c r="V52" s="200"/>
      <c r="W52" s="198"/>
      <c r="X52" s="194"/>
      <c r="Y52" s="194"/>
      <c r="Z52" s="194" t="str">
        <f t="shared" si="0"/>
        <v/>
      </c>
      <c r="AA52" s="200"/>
      <c r="AB52" s="198"/>
      <c r="AC52" s="194"/>
      <c r="AD52" s="194"/>
      <c r="AE52" s="194" t="str">
        <f t="shared" si="1"/>
        <v/>
      </c>
      <c r="AF52" s="200"/>
      <c r="AG52" s="198"/>
      <c r="AH52" s="194"/>
      <c r="AI52" s="194"/>
      <c r="AJ52" s="194" t="str">
        <f t="shared" si="2"/>
        <v/>
      </c>
      <c r="AK52" s="200"/>
      <c r="AL52" s="198"/>
      <c r="AM52" s="194"/>
      <c r="AN52" s="194"/>
      <c r="AO52" s="194" t="str">
        <f t="shared" si="3"/>
        <v/>
      </c>
      <c r="AP52" s="200"/>
      <c r="AQ52" s="198"/>
      <c r="AR52" s="194"/>
      <c r="AS52" s="194"/>
      <c r="AT52" s="194" t="str">
        <f t="shared" si="4"/>
        <v/>
      </c>
      <c r="AU52" s="200"/>
      <c r="AV52" s="198"/>
      <c r="AW52" s="194"/>
      <c r="AX52" s="194"/>
      <c r="AY52" s="194" t="str">
        <f t="shared" si="5"/>
        <v/>
      </c>
      <c r="AZ52" s="200"/>
      <c r="BA52" s="198"/>
      <c r="BB52" s="194"/>
      <c r="BC52" s="194"/>
      <c r="BD52" s="194" t="str">
        <f t="shared" si="6"/>
        <v/>
      </c>
      <c r="BE52" s="200"/>
      <c r="BF52" s="198"/>
      <c r="BG52" s="194"/>
      <c r="BH52" s="194"/>
      <c r="BI52" s="194" t="str">
        <f t="shared" si="7"/>
        <v/>
      </c>
      <c r="BJ52" s="200"/>
      <c r="BK52" s="198"/>
      <c r="BL52" s="194"/>
      <c r="BM52" s="194"/>
      <c r="BN52" s="194" t="str">
        <f t="shared" si="8"/>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9"/>
        <v/>
      </c>
      <c r="V53" s="200"/>
      <c r="W53" s="198"/>
      <c r="X53" s="194"/>
      <c r="Y53" s="194"/>
      <c r="Z53" s="194" t="str">
        <f t="shared" si="0"/>
        <v/>
      </c>
      <c r="AA53" s="200"/>
      <c r="AB53" s="198"/>
      <c r="AC53" s="194"/>
      <c r="AD53" s="194"/>
      <c r="AE53" s="194" t="str">
        <f t="shared" si="1"/>
        <v/>
      </c>
      <c r="AF53" s="200"/>
      <c r="AG53" s="198"/>
      <c r="AH53" s="194"/>
      <c r="AI53" s="194"/>
      <c r="AJ53" s="194" t="str">
        <f t="shared" si="2"/>
        <v/>
      </c>
      <c r="AK53" s="200"/>
      <c r="AL53" s="198"/>
      <c r="AM53" s="194"/>
      <c r="AN53" s="194"/>
      <c r="AO53" s="194" t="str">
        <f t="shared" si="3"/>
        <v/>
      </c>
      <c r="AP53" s="200"/>
      <c r="AQ53" s="198"/>
      <c r="AR53" s="194"/>
      <c r="AS53" s="194"/>
      <c r="AT53" s="194" t="str">
        <f t="shared" si="4"/>
        <v/>
      </c>
      <c r="AU53" s="200"/>
      <c r="AV53" s="198"/>
      <c r="AW53" s="194"/>
      <c r="AX53" s="194"/>
      <c r="AY53" s="194" t="str">
        <f t="shared" si="5"/>
        <v/>
      </c>
      <c r="AZ53" s="200"/>
      <c r="BA53" s="198"/>
      <c r="BB53" s="194"/>
      <c r="BC53" s="194"/>
      <c r="BD53" s="194" t="str">
        <f t="shared" si="6"/>
        <v/>
      </c>
      <c r="BE53" s="200"/>
      <c r="BF53" s="198"/>
      <c r="BG53" s="194"/>
      <c r="BH53" s="194"/>
      <c r="BI53" s="194" t="str">
        <f t="shared" si="7"/>
        <v/>
      </c>
      <c r="BJ53" s="200"/>
      <c r="BK53" s="198"/>
      <c r="BL53" s="194"/>
      <c r="BM53" s="194"/>
      <c r="BN53" s="194" t="str">
        <f t="shared" si="8"/>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9"/>
        <v/>
      </c>
      <c r="V54" s="200"/>
      <c r="W54" s="198"/>
      <c r="X54" s="194"/>
      <c r="Y54" s="194"/>
      <c r="Z54" s="194" t="str">
        <f t="shared" si="0"/>
        <v/>
      </c>
      <c r="AA54" s="200"/>
      <c r="AB54" s="198"/>
      <c r="AC54" s="194"/>
      <c r="AD54" s="194"/>
      <c r="AE54" s="194" t="str">
        <f t="shared" si="1"/>
        <v/>
      </c>
      <c r="AF54" s="200"/>
      <c r="AG54" s="198"/>
      <c r="AH54" s="194"/>
      <c r="AI54" s="194"/>
      <c r="AJ54" s="194" t="str">
        <f t="shared" si="2"/>
        <v/>
      </c>
      <c r="AK54" s="200"/>
      <c r="AL54" s="198"/>
      <c r="AM54" s="194"/>
      <c r="AN54" s="194"/>
      <c r="AO54" s="194" t="str">
        <f t="shared" si="3"/>
        <v/>
      </c>
      <c r="AP54" s="200"/>
      <c r="AQ54" s="198"/>
      <c r="AR54" s="194"/>
      <c r="AS54" s="194"/>
      <c r="AT54" s="194" t="str">
        <f t="shared" si="4"/>
        <v/>
      </c>
      <c r="AU54" s="200"/>
      <c r="AV54" s="198"/>
      <c r="AW54" s="194"/>
      <c r="AX54" s="194"/>
      <c r="AY54" s="194" t="str">
        <f t="shared" si="5"/>
        <v/>
      </c>
      <c r="AZ54" s="200"/>
      <c r="BA54" s="198"/>
      <c r="BB54" s="194"/>
      <c r="BC54" s="194"/>
      <c r="BD54" s="194" t="str">
        <f t="shared" si="6"/>
        <v/>
      </c>
      <c r="BE54" s="200"/>
      <c r="BF54" s="198"/>
      <c r="BG54" s="194"/>
      <c r="BH54" s="194"/>
      <c r="BI54" s="194" t="str">
        <f t="shared" si="7"/>
        <v/>
      </c>
      <c r="BJ54" s="200"/>
      <c r="BK54" s="198"/>
      <c r="BL54" s="194"/>
      <c r="BM54" s="194"/>
      <c r="BN54" s="194" t="str">
        <f t="shared" si="8"/>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9"/>
        <v/>
      </c>
      <c r="V55" s="200"/>
      <c r="W55" s="198"/>
      <c r="X55" s="194"/>
      <c r="Y55" s="194"/>
      <c r="Z55" s="194" t="str">
        <f t="shared" si="0"/>
        <v/>
      </c>
      <c r="AA55" s="200"/>
      <c r="AB55" s="198"/>
      <c r="AC55" s="194"/>
      <c r="AD55" s="194"/>
      <c r="AE55" s="194" t="str">
        <f t="shared" si="1"/>
        <v/>
      </c>
      <c r="AF55" s="200"/>
      <c r="AG55" s="198"/>
      <c r="AH55" s="194"/>
      <c r="AI55" s="194"/>
      <c r="AJ55" s="194" t="str">
        <f t="shared" si="2"/>
        <v/>
      </c>
      <c r="AK55" s="200"/>
      <c r="AL55" s="198"/>
      <c r="AM55" s="194"/>
      <c r="AN55" s="194"/>
      <c r="AO55" s="194" t="str">
        <f t="shared" si="3"/>
        <v/>
      </c>
      <c r="AP55" s="200"/>
      <c r="AQ55" s="198"/>
      <c r="AR55" s="194"/>
      <c r="AS55" s="194"/>
      <c r="AT55" s="194" t="str">
        <f t="shared" si="4"/>
        <v/>
      </c>
      <c r="AU55" s="200"/>
      <c r="AV55" s="198"/>
      <c r="AW55" s="194"/>
      <c r="AX55" s="194"/>
      <c r="AY55" s="194" t="str">
        <f t="shared" si="5"/>
        <v/>
      </c>
      <c r="AZ55" s="200"/>
      <c r="BA55" s="198"/>
      <c r="BB55" s="194"/>
      <c r="BC55" s="194"/>
      <c r="BD55" s="194" t="str">
        <f t="shared" si="6"/>
        <v/>
      </c>
      <c r="BE55" s="200"/>
      <c r="BF55" s="198"/>
      <c r="BG55" s="194"/>
      <c r="BH55" s="194"/>
      <c r="BI55" s="194" t="str">
        <f t="shared" si="7"/>
        <v/>
      </c>
      <c r="BJ55" s="200"/>
      <c r="BK55" s="198"/>
      <c r="BL55" s="194"/>
      <c r="BM55" s="194"/>
      <c r="BN55" s="194" t="str">
        <f t="shared" si="8"/>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9"/>
        <v/>
      </c>
      <c r="V56" s="200"/>
      <c r="W56" s="198"/>
      <c r="X56" s="194"/>
      <c r="Y56" s="194"/>
      <c r="Z56" s="194" t="str">
        <f t="shared" si="0"/>
        <v/>
      </c>
      <c r="AA56" s="200"/>
      <c r="AB56" s="198"/>
      <c r="AC56" s="194"/>
      <c r="AD56" s="194"/>
      <c r="AE56" s="194" t="str">
        <f t="shared" si="1"/>
        <v/>
      </c>
      <c r="AF56" s="200"/>
      <c r="AG56" s="198"/>
      <c r="AH56" s="194"/>
      <c r="AI56" s="194"/>
      <c r="AJ56" s="194" t="str">
        <f t="shared" si="2"/>
        <v/>
      </c>
      <c r="AK56" s="200"/>
      <c r="AL56" s="198"/>
      <c r="AM56" s="194"/>
      <c r="AN56" s="194"/>
      <c r="AO56" s="194" t="str">
        <f t="shared" si="3"/>
        <v/>
      </c>
      <c r="AP56" s="200"/>
      <c r="AQ56" s="198"/>
      <c r="AR56" s="194"/>
      <c r="AS56" s="194"/>
      <c r="AT56" s="194" t="str">
        <f t="shared" si="4"/>
        <v/>
      </c>
      <c r="AU56" s="200"/>
      <c r="AV56" s="198"/>
      <c r="AW56" s="194"/>
      <c r="AX56" s="194"/>
      <c r="AY56" s="194" t="str">
        <f t="shared" si="5"/>
        <v/>
      </c>
      <c r="AZ56" s="200"/>
      <c r="BA56" s="198"/>
      <c r="BB56" s="194"/>
      <c r="BC56" s="194"/>
      <c r="BD56" s="194" t="str">
        <f t="shared" si="6"/>
        <v/>
      </c>
      <c r="BE56" s="200"/>
      <c r="BF56" s="198"/>
      <c r="BG56" s="194"/>
      <c r="BH56" s="194"/>
      <c r="BI56" s="194" t="str">
        <f t="shared" si="7"/>
        <v/>
      </c>
      <c r="BJ56" s="200"/>
      <c r="BK56" s="198"/>
      <c r="BL56" s="194"/>
      <c r="BM56" s="194"/>
      <c r="BN56" s="194" t="str">
        <f t="shared" si="8"/>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9"/>
        <v/>
      </c>
      <c r="V57" s="200"/>
      <c r="W57" s="198"/>
      <c r="X57" s="194"/>
      <c r="Y57" s="194"/>
      <c r="Z57" s="194" t="str">
        <f t="shared" si="0"/>
        <v/>
      </c>
      <c r="AA57" s="200"/>
      <c r="AB57" s="198"/>
      <c r="AC57" s="194"/>
      <c r="AD57" s="194"/>
      <c r="AE57" s="194" t="str">
        <f t="shared" si="1"/>
        <v/>
      </c>
      <c r="AF57" s="200"/>
      <c r="AG57" s="198"/>
      <c r="AH57" s="194"/>
      <c r="AI57" s="194"/>
      <c r="AJ57" s="194" t="str">
        <f t="shared" si="2"/>
        <v/>
      </c>
      <c r="AK57" s="200"/>
      <c r="AL57" s="198"/>
      <c r="AM57" s="194"/>
      <c r="AN57" s="194"/>
      <c r="AO57" s="194" t="str">
        <f t="shared" si="3"/>
        <v/>
      </c>
      <c r="AP57" s="200"/>
      <c r="AQ57" s="198"/>
      <c r="AR57" s="194"/>
      <c r="AS57" s="194"/>
      <c r="AT57" s="194" t="str">
        <f t="shared" si="4"/>
        <v/>
      </c>
      <c r="AU57" s="200"/>
      <c r="AV57" s="198"/>
      <c r="AW57" s="194"/>
      <c r="AX57" s="194"/>
      <c r="AY57" s="194" t="str">
        <f t="shared" si="5"/>
        <v/>
      </c>
      <c r="AZ57" s="200"/>
      <c r="BA57" s="198"/>
      <c r="BB57" s="194"/>
      <c r="BC57" s="194"/>
      <c r="BD57" s="194" t="str">
        <f t="shared" si="6"/>
        <v/>
      </c>
      <c r="BE57" s="200"/>
      <c r="BF57" s="198"/>
      <c r="BG57" s="194"/>
      <c r="BH57" s="194"/>
      <c r="BI57" s="194" t="str">
        <f t="shared" si="7"/>
        <v/>
      </c>
      <c r="BJ57" s="200"/>
      <c r="BK57" s="198"/>
      <c r="BL57" s="194"/>
      <c r="BM57" s="194"/>
      <c r="BN57" s="194" t="str">
        <f t="shared" si="8"/>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9"/>
        <v/>
      </c>
      <c r="V58" s="200"/>
      <c r="W58" s="198"/>
      <c r="X58" s="194"/>
      <c r="Y58" s="194"/>
      <c r="Z58" s="194" t="str">
        <f t="shared" si="0"/>
        <v/>
      </c>
      <c r="AA58" s="200"/>
      <c r="AB58" s="198"/>
      <c r="AC58" s="194"/>
      <c r="AD58" s="194"/>
      <c r="AE58" s="194" t="str">
        <f t="shared" si="1"/>
        <v/>
      </c>
      <c r="AF58" s="200"/>
      <c r="AG58" s="198"/>
      <c r="AH58" s="194"/>
      <c r="AI58" s="194"/>
      <c r="AJ58" s="194" t="str">
        <f t="shared" si="2"/>
        <v/>
      </c>
      <c r="AK58" s="200"/>
      <c r="AL58" s="198"/>
      <c r="AM58" s="194"/>
      <c r="AN58" s="194"/>
      <c r="AO58" s="194" t="str">
        <f t="shared" si="3"/>
        <v/>
      </c>
      <c r="AP58" s="200"/>
      <c r="AQ58" s="198"/>
      <c r="AR58" s="194"/>
      <c r="AS58" s="194"/>
      <c r="AT58" s="194" t="str">
        <f t="shared" si="4"/>
        <v/>
      </c>
      <c r="AU58" s="200"/>
      <c r="AV58" s="198"/>
      <c r="AW58" s="194"/>
      <c r="AX58" s="194"/>
      <c r="AY58" s="194" t="str">
        <f t="shared" si="5"/>
        <v/>
      </c>
      <c r="AZ58" s="200"/>
      <c r="BA58" s="198"/>
      <c r="BB58" s="194"/>
      <c r="BC58" s="194"/>
      <c r="BD58" s="194" t="str">
        <f t="shared" si="6"/>
        <v/>
      </c>
      <c r="BE58" s="200"/>
      <c r="BF58" s="198"/>
      <c r="BG58" s="194"/>
      <c r="BH58" s="194"/>
      <c r="BI58" s="194" t="str">
        <f t="shared" si="7"/>
        <v/>
      </c>
      <c r="BJ58" s="200"/>
      <c r="BK58" s="198"/>
      <c r="BL58" s="194"/>
      <c r="BM58" s="194"/>
      <c r="BN58" s="194" t="str">
        <f t="shared" si="8"/>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9"/>
        <v/>
      </c>
      <c r="V59" s="200"/>
      <c r="W59" s="198"/>
      <c r="X59" s="194"/>
      <c r="Y59" s="194"/>
      <c r="Z59" s="194" t="str">
        <f t="shared" si="0"/>
        <v/>
      </c>
      <c r="AA59" s="200"/>
      <c r="AB59" s="198"/>
      <c r="AC59" s="194"/>
      <c r="AD59" s="194"/>
      <c r="AE59" s="194" t="str">
        <f t="shared" si="1"/>
        <v/>
      </c>
      <c r="AF59" s="200"/>
      <c r="AG59" s="198"/>
      <c r="AH59" s="194"/>
      <c r="AI59" s="194"/>
      <c r="AJ59" s="194" t="str">
        <f t="shared" si="2"/>
        <v/>
      </c>
      <c r="AK59" s="200"/>
      <c r="AL59" s="198"/>
      <c r="AM59" s="194"/>
      <c r="AN59" s="194"/>
      <c r="AO59" s="194" t="str">
        <f t="shared" si="3"/>
        <v/>
      </c>
      <c r="AP59" s="200"/>
      <c r="AQ59" s="198"/>
      <c r="AR59" s="194"/>
      <c r="AS59" s="194"/>
      <c r="AT59" s="194" t="str">
        <f t="shared" si="4"/>
        <v/>
      </c>
      <c r="AU59" s="200"/>
      <c r="AV59" s="198"/>
      <c r="AW59" s="194"/>
      <c r="AX59" s="194"/>
      <c r="AY59" s="194" t="str">
        <f t="shared" si="5"/>
        <v/>
      </c>
      <c r="AZ59" s="200"/>
      <c r="BA59" s="198"/>
      <c r="BB59" s="194"/>
      <c r="BC59" s="194"/>
      <c r="BD59" s="194" t="str">
        <f t="shared" si="6"/>
        <v/>
      </c>
      <c r="BE59" s="200"/>
      <c r="BF59" s="198"/>
      <c r="BG59" s="194"/>
      <c r="BH59" s="194"/>
      <c r="BI59" s="194" t="str">
        <f t="shared" si="7"/>
        <v/>
      </c>
      <c r="BJ59" s="200"/>
      <c r="BK59" s="198"/>
      <c r="BL59" s="194"/>
      <c r="BM59" s="194"/>
      <c r="BN59" s="194" t="str">
        <f t="shared" si="8"/>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9"/>
        <v/>
      </c>
      <c r="V60" s="200"/>
      <c r="W60" s="198"/>
      <c r="X60" s="194"/>
      <c r="Y60" s="194"/>
      <c r="Z60" s="194" t="str">
        <f t="shared" si="0"/>
        <v/>
      </c>
      <c r="AA60" s="200"/>
      <c r="AB60" s="198"/>
      <c r="AC60" s="194"/>
      <c r="AD60" s="194"/>
      <c r="AE60" s="194" t="str">
        <f t="shared" si="1"/>
        <v/>
      </c>
      <c r="AF60" s="200"/>
      <c r="AG60" s="198"/>
      <c r="AH60" s="194"/>
      <c r="AI60" s="194"/>
      <c r="AJ60" s="194" t="str">
        <f t="shared" si="2"/>
        <v/>
      </c>
      <c r="AK60" s="200"/>
      <c r="AL60" s="198"/>
      <c r="AM60" s="194"/>
      <c r="AN60" s="194"/>
      <c r="AO60" s="194" t="str">
        <f t="shared" si="3"/>
        <v/>
      </c>
      <c r="AP60" s="200"/>
      <c r="AQ60" s="198"/>
      <c r="AR60" s="194"/>
      <c r="AS60" s="194"/>
      <c r="AT60" s="194" t="str">
        <f t="shared" si="4"/>
        <v/>
      </c>
      <c r="AU60" s="200"/>
      <c r="AV60" s="198"/>
      <c r="AW60" s="194"/>
      <c r="AX60" s="194"/>
      <c r="AY60" s="194" t="str">
        <f t="shared" si="5"/>
        <v/>
      </c>
      <c r="AZ60" s="200"/>
      <c r="BA60" s="198"/>
      <c r="BB60" s="194"/>
      <c r="BC60" s="194"/>
      <c r="BD60" s="194" t="str">
        <f t="shared" si="6"/>
        <v/>
      </c>
      <c r="BE60" s="200"/>
      <c r="BF60" s="198"/>
      <c r="BG60" s="194"/>
      <c r="BH60" s="194"/>
      <c r="BI60" s="194" t="str">
        <f t="shared" si="7"/>
        <v/>
      </c>
      <c r="BJ60" s="200"/>
      <c r="BK60" s="198"/>
      <c r="BL60" s="194"/>
      <c r="BM60" s="194"/>
      <c r="BN60" s="194" t="str">
        <f t="shared" si="8"/>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9"/>
        <v/>
      </c>
      <c r="V61" s="200"/>
      <c r="W61" s="198"/>
      <c r="X61" s="194"/>
      <c r="Y61" s="194"/>
      <c r="Z61" s="194" t="str">
        <f t="shared" si="0"/>
        <v/>
      </c>
      <c r="AA61" s="200"/>
      <c r="AB61" s="198"/>
      <c r="AC61" s="194"/>
      <c r="AD61" s="194"/>
      <c r="AE61" s="194" t="str">
        <f t="shared" si="1"/>
        <v/>
      </c>
      <c r="AF61" s="200"/>
      <c r="AG61" s="198"/>
      <c r="AH61" s="194"/>
      <c r="AI61" s="194"/>
      <c r="AJ61" s="194" t="str">
        <f t="shared" si="2"/>
        <v/>
      </c>
      <c r="AK61" s="200"/>
      <c r="AL61" s="198"/>
      <c r="AM61" s="194"/>
      <c r="AN61" s="194"/>
      <c r="AO61" s="194" t="str">
        <f t="shared" si="3"/>
        <v/>
      </c>
      <c r="AP61" s="200"/>
      <c r="AQ61" s="198"/>
      <c r="AR61" s="194"/>
      <c r="AS61" s="194"/>
      <c r="AT61" s="194" t="str">
        <f t="shared" si="4"/>
        <v/>
      </c>
      <c r="AU61" s="200"/>
      <c r="AV61" s="198"/>
      <c r="AW61" s="194"/>
      <c r="AX61" s="194"/>
      <c r="AY61" s="194" t="str">
        <f t="shared" si="5"/>
        <v/>
      </c>
      <c r="AZ61" s="200"/>
      <c r="BA61" s="198"/>
      <c r="BB61" s="194"/>
      <c r="BC61" s="194"/>
      <c r="BD61" s="194" t="str">
        <f t="shared" si="6"/>
        <v/>
      </c>
      <c r="BE61" s="200"/>
      <c r="BF61" s="198"/>
      <c r="BG61" s="194"/>
      <c r="BH61" s="194"/>
      <c r="BI61" s="194" t="str">
        <f t="shared" si="7"/>
        <v/>
      </c>
      <c r="BJ61" s="200"/>
      <c r="BK61" s="198"/>
      <c r="BL61" s="194"/>
      <c r="BM61" s="194"/>
      <c r="BN61" s="194" t="str">
        <f t="shared" si="8"/>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9"/>
        <v/>
      </c>
      <c r="V62" s="200"/>
      <c r="W62" s="198"/>
      <c r="X62" s="194"/>
      <c r="Y62" s="194"/>
      <c r="Z62" s="194" t="str">
        <f t="shared" si="0"/>
        <v/>
      </c>
      <c r="AA62" s="200"/>
      <c r="AB62" s="198"/>
      <c r="AC62" s="194"/>
      <c r="AD62" s="194"/>
      <c r="AE62" s="194" t="str">
        <f t="shared" si="1"/>
        <v/>
      </c>
      <c r="AF62" s="200"/>
      <c r="AG62" s="198"/>
      <c r="AH62" s="194"/>
      <c r="AI62" s="194"/>
      <c r="AJ62" s="194" t="str">
        <f t="shared" si="2"/>
        <v/>
      </c>
      <c r="AK62" s="200"/>
      <c r="AL62" s="198"/>
      <c r="AM62" s="194"/>
      <c r="AN62" s="194"/>
      <c r="AO62" s="194" t="str">
        <f t="shared" si="3"/>
        <v/>
      </c>
      <c r="AP62" s="200"/>
      <c r="AQ62" s="198"/>
      <c r="AR62" s="194"/>
      <c r="AS62" s="194"/>
      <c r="AT62" s="194" t="str">
        <f t="shared" si="4"/>
        <v/>
      </c>
      <c r="AU62" s="200"/>
      <c r="AV62" s="198"/>
      <c r="AW62" s="194"/>
      <c r="AX62" s="194"/>
      <c r="AY62" s="194" t="str">
        <f t="shared" si="5"/>
        <v/>
      </c>
      <c r="AZ62" s="200"/>
      <c r="BA62" s="198"/>
      <c r="BB62" s="194"/>
      <c r="BC62" s="194"/>
      <c r="BD62" s="194" t="str">
        <f t="shared" si="6"/>
        <v/>
      </c>
      <c r="BE62" s="200"/>
      <c r="BF62" s="198"/>
      <c r="BG62" s="194"/>
      <c r="BH62" s="194"/>
      <c r="BI62" s="194" t="str">
        <f t="shared" si="7"/>
        <v/>
      </c>
      <c r="BJ62" s="200"/>
      <c r="BK62" s="198"/>
      <c r="BL62" s="194"/>
      <c r="BM62" s="194"/>
      <c r="BN62" s="194" t="str">
        <f t="shared" si="8"/>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9"/>
        <v/>
      </c>
      <c r="V63" s="200"/>
      <c r="W63" s="198"/>
      <c r="X63" s="194"/>
      <c r="Y63" s="194"/>
      <c r="Z63" s="194" t="str">
        <f t="shared" si="0"/>
        <v/>
      </c>
      <c r="AA63" s="200"/>
      <c r="AB63" s="198"/>
      <c r="AC63" s="194"/>
      <c r="AD63" s="194"/>
      <c r="AE63" s="194" t="str">
        <f t="shared" si="1"/>
        <v/>
      </c>
      <c r="AF63" s="200"/>
      <c r="AG63" s="198"/>
      <c r="AH63" s="194"/>
      <c r="AI63" s="194"/>
      <c r="AJ63" s="194" t="str">
        <f t="shared" si="2"/>
        <v/>
      </c>
      <c r="AK63" s="200"/>
      <c r="AL63" s="198"/>
      <c r="AM63" s="194"/>
      <c r="AN63" s="194"/>
      <c r="AO63" s="194" t="str">
        <f t="shared" si="3"/>
        <v/>
      </c>
      <c r="AP63" s="200"/>
      <c r="AQ63" s="198"/>
      <c r="AR63" s="194"/>
      <c r="AS63" s="194"/>
      <c r="AT63" s="194" t="str">
        <f t="shared" si="4"/>
        <v/>
      </c>
      <c r="AU63" s="200"/>
      <c r="AV63" s="198"/>
      <c r="AW63" s="194"/>
      <c r="AX63" s="194"/>
      <c r="AY63" s="194" t="str">
        <f t="shared" si="5"/>
        <v/>
      </c>
      <c r="AZ63" s="200"/>
      <c r="BA63" s="198"/>
      <c r="BB63" s="194"/>
      <c r="BC63" s="194"/>
      <c r="BD63" s="194" t="str">
        <f t="shared" si="6"/>
        <v/>
      </c>
      <c r="BE63" s="200"/>
      <c r="BF63" s="198"/>
      <c r="BG63" s="194"/>
      <c r="BH63" s="194"/>
      <c r="BI63" s="194" t="str">
        <f t="shared" si="7"/>
        <v/>
      </c>
      <c r="BJ63" s="200"/>
      <c r="BK63" s="198"/>
      <c r="BL63" s="194"/>
      <c r="BM63" s="194"/>
      <c r="BN63" s="194" t="str">
        <f t="shared" si="8"/>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9"/>
        <v/>
      </c>
      <c r="V64" s="200"/>
      <c r="W64" s="198"/>
      <c r="X64" s="194"/>
      <c r="Y64" s="194"/>
      <c r="Z64" s="194" t="str">
        <f t="shared" si="0"/>
        <v/>
      </c>
      <c r="AA64" s="200"/>
      <c r="AB64" s="198"/>
      <c r="AC64" s="194"/>
      <c r="AD64" s="194"/>
      <c r="AE64" s="194" t="str">
        <f t="shared" si="1"/>
        <v/>
      </c>
      <c r="AF64" s="200"/>
      <c r="AG64" s="198"/>
      <c r="AH64" s="194"/>
      <c r="AI64" s="194"/>
      <c r="AJ64" s="194" t="str">
        <f t="shared" si="2"/>
        <v/>
      </c>
      <c r="AK64" s="200"/>
      <c r="AL64" s="198"/>
      <c r="AM64" s="194"/>
      <c r="AN64" s="194"/>
      <c r="AO64" s="194" t="str">
        <f t="shared" si="3"/>
        <v/>
      </c>
      <c r="AP64" s="200"/>
      <c r="AQ64" s="198"/>
      <c r="AR64" s="194"/>
      <c r="AS64" s="194"/>
      <c r="AT64" s="194" t="str">
        <f t="shared" si="4"/>
        <v/>
      </c>
      <c r="AU64" s="200"/>
      <c r="AV64" s="198"/>
      <c r="AW64" s="194"/>
      <c r="AX64" s="194"/>
      <c r="AY64" s="194" t="str">
        <f t="shared" si="5"/>
        <v/>
      </c>
      <c r="AZ64" s="200"/>
      <c r="BA64" s="198"/>
      <c r="BB64" s="194"/>
      <c r="BC64" s="194"/>
      <c r="BD64" s="194" t="str">
        <f t="shared" si="6"/>
        <v/>
      </c>
      <c r="BE64" s="200"/>
      <c r="BF64" s="198"/>
      <c r="BG64" s="194"/>
      <c r="BH64" s="194"/>
      <c r="BI64" s="194" t="str">
        <f t="shared" si="7"/>
        <v/>
      </c>
      <c r="BJ64" s="200"/>
      <c r="BK64" s="198"/>
      <c r="BL64" s="194"/>
      <c r="BM64" s="194"/>
      <c r="BN64" s="194" t="str">
        <f t="shared" si="8"/>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9"/>
        <v/>
      </c>
      <c r="V65" s="200"/>
      <c r="W65" s="198"/>
      <c r="X65" s="194"/>
      <c r="Y65" s="194"/>
      <c r="Z65" s="194" t="str">
        <f t="shared" si="0"/>
        <v/>
      </c>
      <c r="AA65" s="200"/>
      <c r="AB65" s="198"/>
      <c r="AC65" s="194"/>
      <c r="AD65" s="194"/>
      <c r="AE65" s="194" t="str">
        <f t="shared" si="1"/>
        <v/>
      </c>
      <c r="AF65" s="200"/>
      <c r="AG65" s="198"/>
      <c r="AH65" s="194"/>
      <c r="AI65" s="194"/>
      <c r="AJ65" s="194" t="str">
        <f t="shared" si="2"/>
        <v/>
      </c>
      <c r="AK65" s="200"/>
      <c r="AL65" s="198"/>
      <c r="AM65" s="194"/>
      <c r="AN65" s="194"/>
      <c r="AO65" s="194" t="str">
        <f t="shared" si="3"/>
        <v/>
      </c>
      <c r="AP65" s="200"/>
      <c r="AQ65" s="198"/>
      <c r="AR65" s="194"/>
      <c r="AS65" s="194"/>
      <c r="AT65" s="194" t="str">
        <f t="shared" si="4"/>
        <v/>
      </c>
      <c r="AU65" s="200"/>
      <c r="AV65" s="198"/>
      <c r="AW65" s="194"/>
      <c r="AX65" s="194"/>
      <c r="AY65" s="194" t="str">
        <f t="shared" si="5"/>
        <v/>
      </c>
      <c r="AZ65" s="200"/>
      <c r="BA65" s="198"/>
      <c r="BB65" s="194"/>
      <c r="BC65" s="194"/>
      <c r="BD65" s="194" t="str">
        <f t="shared" si="6"/>
        <v/>
      </c>
      <c r="BE65" s="200"/>
      <c r="BF65" s="198"/>
      <c r="BG65" s="194"/>
      <c r="BH65" s="194"/>
      <c r="BI65" s="194" t="str">
        <f t="shared" si="7"/>
        <v/>
      </c>
      <c r="BJ65" s="200"/>
      <c r="BK65" s="198"/>
      <c r="BL65" s="194"/>
      <c r="BM65" s="194"/>
      <c r="BN65" s="194" t="str">
        <f t="shared" si="8"/>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9"/>
        <v/>
      </c>
      <c r="V66" s="200"/>
      <c r="W66" s="198"/>
      <c r="X66" s="194"/>
      <c r="Y66" s="194"/>
      <c r="Z66" s="194" t="str">
        <f t="shared" si="0"/>
        <v/>
      </c>
      <c r="AA66" s="200"/>
      <c r="AB66" s="198"/>
      <c r="AC66" s="194"/>
      <c r="AD66" s="194"/>
      <c r="AE66" s="194" t="str">
        <f t="shared" si="1"/>
        <v/>
      </c>
      <c r="AF66" s="200"/>
      <c r="AG66" s="198"/>
      <c r="AH66" s="194"/>
      <c r="AI66" s="194"/>
      <c r="AJ66" s="194" t="str">
        <f t="shared" si="2"/>
        <v/>
      </c>
      <c r="AK66" s="200"/>
      <c r="AL66" s="198"/>
      <c r="AM66" s="194"/>
      <c r="AN66" s="194"/>
      <c r="AO66" s="194" t="str">
        <f t="shared" si="3"/>
        <v/>
      </c>
      <c r="AP66" s="200"/>
      <c r="AQ66" s="198"/>
      <c r="AR66" s="194"/>
      <c r="AS66" s="194"/>
      <c r="AT66" s="194" t="str">
        <f t="shared" si="4"/>
        <v/>
      </c>
      <c r="AU66" s="200"/>
      <c r="AV66" s="198"/>
      <c r="AW66" s="194"/>
      <c r="AX66" s="194"/>
      <c r="AY66" s="194" t="str">
        <f t="shared" si="5"/>
        <v/>
      </c>
      <c r="AZ66" s="200"/>
      <c r="BA66" s="198"/>
      <c r="BB66" s="194"/>
      <c r="BC66" s="194"/>
      <c r="BD66" s="194" t="str">
        <f t="shared" si="6"/>
        <v/>
      </c>
      <c r="BE66" s="200"/>
      <c r="BF66" s="198"/>
      <c r="BG66" s="194"/>
      <c r="BH66" s="194"/>
      <c r="BI66" s="194" t="str">
        <f t="shared" si="7"/>
        <v/>
      </c>
      <c r="BJ66" s="200"/>
      <c r="BK66" s="198"/>
      <c r="BL66" s="194"/>
      <c r="BM66" s="194"/>
      <c r="BN66" s="194" t="str">
        <f t="shared" si="8"/>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9"/>
        <v/>
      </c>
      <c r="V67" s="200"/>
      <c r="W67" s="198"/>
      <c r="X67" s="194"/>
      <c r="Y67" s="194"/>
      <c r="Z67" s="194" t="str">
        <f t="shared" si="0"/>
        <v/>
      </c>
      <c r="AA67" s="200"/>
      <c r="AB67" s="198"/>
      <c r="AC67" s="194"/>
      <c r="AD67" s="194"/>
      <c r="AE67" s="194" t="str">
        <f t="shared" si="1"/>
        <v/>
      </c>
      <c r="AF67" s="200"/>
      <c r="AG67" s="198"/>
      <c r="AH67" s="194"/>
      <c r="AI67" s="194"/>
      <c r="AJ67" s="194" t="str">
        <f t="shared" si="2"/>
        <v/>
      </c>
      <c r="AK67" s="200"/>
      <c r="AL67" s="198"/>
      <c r="AM67" s="194"/>
      <c r="AN67" s="194"/>
      <c r="AO67" s="194" t="str">
        <f t="shared" si="3"/>
        <v/>
      </c>
      <c r="AP67" s="200"/>
      <c r="AQ67" s="198"/>
      <c r="AR67" s="194"/>
      <c r="AS67" s="194"/>
      <c r="AT67" s="194" t="str">
        <f t="shared" si="4"/>
        <v/>
      </c>
      <c r="AU67" s="200"/>
      <c r="AV67" s="198"/>
      <c r="AW67" s="194"/>
      <c r="AX67" s="194"/>
      <c r="AY67" s="194" t="str">
        <f t="shared" si="5"/>
        <v/>
      </c>
      <c r="AZ67" s="200"/>
      <c r="BA67" s="198"/>
      <c r="BB67" s="194"/>
      <c r="BC67" s="194"/>
      <c r="BD67" s="194" t="str">
        <f t="shared" si="6"/>
        <v/>
      </c>
      <c r="BE67" s="200"/>
      <c r="BF67" s="198"/>
      <c r="BG67" s="194"/>
      <c r="BH67" s="194"/>
      <c r="BI67" s="194" t="str">
        <f t="shared" si="7"/>
        <v/>
      </c>
      <c r="BJ67" s="200"/>
      <c r="BK67" s="198"/>
      <c r="BL67" s="194"/>
      <c r="BM67" s="194"/>
      <c r="BN67" s="194" t="str">
        <f t="shared" si="8"/>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9"/>
        <v/>
      </c>
      <c r="V68" s="200"/>
      <c r="W68" s="198"/>
      <c r="X68" s="194"/>
      <c r="Y68" s="194"/>
      <c r="Z68" s="194" t="str">
        <f t="shared" si="0"/>
        <v/>
      </c>
      <c r="AA68" s="200"/>
      <c r="AB68" s="198"/>
      <c r="AC68" s="194"/>
      <c r="AD68" s="194"/>
      <c r="AE68" s="194" t="str">
        <f t="shared" si="1"/>
        <v/>
      </c>
      <c r="AF68" s="200"/>
      <c r="AG68" s="198"/>
      <c r="AH68" s="194"/>
      <c r="AI68" s="194"/>
      <c r="AJ68" s="194" t="str">
        <f t="shared" si="2"/>
        <v/>
      </c>
      <c r="AK68" s="200"/>
      <c r="AL68" s="198"/>
      <c r="AM68" s="194"/>
      <c r="AN68" s="194"/>
      <c r="AO68" s="194" t="str">
        <f t="shared" si="3"/>
        <v/>
      </c>
      <c r="AP68" s="200"/>
      <c r="AQ68" s="198"/>
      <c r="AR68" s="194"/>
      <c r="AS68" s="194"/>
      <c r="AT68" s="194" t="str">
        <f t="shared" si="4"/>
        <v/>
      </c>
      <c r="AU68" s="200"/>
      <c r="AV68" s="198"/>
      <c r="AW68" s="194"/>
      <c r="AX68" s="194"/>
      <c r="AY68" s="194" t="str">
        <f t="shared" si="5"/>
        <v/>
      </c>
      <c r="AZ68" s="200"/>
      <c r="BA68" s="198"/>
      <c r="BB68" s="194"/>
      <c r="BC68" s="194"/>
      <c r="BD68" s="194" t="str">
        <f t="shared" si="6"/>
        <v/>
      </c>
      <c r="BE68" s="200"/>
      <c r="BF68" s="198"/>
      <c r="BG68" s="194"/>
      <c r="BH68" s="194"/>
      <c r="BI68" s="194" t="str">
        <f t="shared" si="7"/>
        <v/>
      </c>
      <c r="BJ68" s="200"/>
      <c r="BK68" s="198"/>
      <c r="BL68" s="194"/>
      <c r="BM68" s="194"/>
      <c r="BN68" s="194" t="str">
        <f t="shared" si="8"/>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9"/>
        <v/>
      </c>
      <c r="V69" s="200"/>
      <c r="W69" s="198"/>
      <c r="X69" s="194"/>
      <c r="Y69" s="194"/>
      <c r="Z69" s="194" t="str">
        <f t="shared" si="0"/>
        <v/>
      </c>
      <c r="AA69" s="200"/>
      <c r="AB69" s="198"/>
      <c r="AC69" s="194"/>
      <c r="AD69" s="194"/>
      <c r="AE69" s="194" t="str">
        <f t="shared" si="1"/>
        <v/>
      </c>
      <c r="AF69" s="200"/>
      <c r="AG69" s="198"/>
      <c r="AH69" s="194"/>
      <c r="AI69" s="194"/>
      <c r="AJ69" s="194" t="str">
        <f t="shared" si="2"/>
        <v/>
      </c>
      <c r="AK69" s="200"/>
      <c r="AL69" s="198"/>
      <c r="AM69" s="194"/>
      <c r="AN69" s="194"/>
      <c r="AO69" s="194" t="str">
        <f t="shared" si="3"/>
        <v/>
      </c>
      <c r="AP69" s="200"/>
      <c r="AQ69" s="198"/>
      <c r="AR69" s="194"/>
      <c r="AS69" s="194"/>
      <c r="AT69" s="194" t="str">
        <f t="shared" si="4"/>
        <v/>
      </c>
      <c r="AU69" s="200"/>
      <c r="AV69" s="198"/>
      <c r="AW69" s="194"/>
      <c r="AX69" s="194"/>
      <c r="AY69" s="194" t="str">
        <f t="shared" si="5"/>
        <v/>
      </c>
      <c r="AZ69" s="200"/>
      <c r="BA69" s="198"/>
      <c r="BB69" s="194"/>
      <c r="BC69" s="194"/>
      <c r="BD69" s="194" t="str">
        <f t="shared" si="6"/>
        <v/>
      </c>
      <c r="BE69" s="200"/>
      <c r="BF69" s="198"/>
      <c r="BG69" s="194"/>
      <c r="BH69" s="194"/>
      <c r="BI69" s="194" t="str">
        <f t="shared" si="7"/>
        <v/>
      </c>
      <c r="BJ69" s="200"/>
      <c r="BK69" s="198"/>
      <c r="BL69" s="194"/>
      <c r="BM69" s="194"/>
      <c r="BN69" s="194" t="str">
        <f t="shared" si="8"/>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5">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G7:G205 H7">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 type="date" operator="greaterThanOrEqual" allowBlank="1" showInputMessage="1" showErrorMessage="1" errorTitle="Last trading date" error="Please enter a valid future trading date greather then the listing date" sqref="I7">
      <formula1>$H$2</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43" sqref="C43"/>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339</v>
      </c>
      <c r="C1" s="76" t="s">
        <v>2</v>
      </c>
      <c r="D1" s="77" t="s">
        <v>323</v>
      </c>
      <c r="E1" s="78" t="s">
        <v>426</v>
      </c>
      <c r="F1" s="77" t="s">
        <v>328</v>
      </c>
      <c r="G1" s="76" t="s">
        <v>279</v>
      </c>
      <c r="H1" s="77" t="s">
        <v>449</v>
      </c>
      <c r="I1" s="76" t="s">
        <v>1319</v>
      </c>
      <c r="J1" s="76" t="s">
        <v>1320</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280</v>
      </c>
      <c r="G4" s="56"/>
    </row>
    <row r="5" spans="1:28">
      <c r="A5" s="57"/>
      <c r="G5" s="56"/>
    </row>
    <row r="6" spans="1:28" ht="39.75" customHeight="1">
      <c r="A6" s="77" t="s">
        <v>281</v>
      </c>
      <c r="B6" s="76" t="s">
        <v>283</v>
      </c>
      <c r="C6" s="77" t="s">
        <v>282</v>
      </c>
      <c r="D6" s="77" t="s">
        <v>11</v>
      </c>
      <c r="E6" s="76" t="s">
        <v>278</v>
      </c>
      <c r="F6" s="77" t="s">
        <v>397</v>
      </c>
      <c r="G6" s="77" t="s">
        <v>396</v>
      </c>
      <c r="H6" s="77" t="s">
        <v>571</v>
      </c>
      <c r="I6" s="77" t="s">
        <v>623</v>
      </c>
      <c r="J6" s="77" t="s">
        <v>329</v>
      </c>
      <c r="K6" s="77" t="s">
        <v>330</v>
      </c>
      <c r="L6" s="77" t="s">
        <v>331</v>
      </c>
      <c r="M6" s="77" t="s">
        <v>1158</v>
      </c>
      <c r="N6" s="77" t="s">
        <v>423</v>
      </c>
      <c r="O6" s="76" t="s">
        <v>333</v>
      </c>
      <c r="P6" s="100" t="s">
        <v>285</v>
      </c>
      <c r="Q6" s="78" t="s">
        <v>334</v>
      </c>
      <c r="R6" s="76" t="s">
        <v>335</v>
      </c>
      <c r="S6" s="81" t="s">
        <v>336</v>
      </c>
      <c r="T6" s="82" t="s">
        <v>309</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8"/>
  <sheetViews>
    <sheetView workbookViewId="0">
      <selection activeCell="A2" sqref="A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2" ht="26.25">
      <c r="A1" s="5" t="s">
        <v>0</v>
      </c>
      <c r="B1" s="5" t="s">
        <v>1</v>
      </c>
      <c r="C1" s="5" t="s">
        <v>2</v>
      </c>
      <c r="D1" s="5" t="s">
        <v>3</v>
      </c>
      <c r="E1" s="5" t="s">
        <v>6</v>
      </c>
      <c r="F1" s="5" t="s">
        <v>7</v>
      </c>
      <c r="G1" s="5" t="s">
        <v>449</v>
      </c>
    </row>
    <row r="2" spans="1:12">
      <c r="A2" s="1" t="s">
        <v>1536</v>
      </c>
      <c r="B2" s="1"/>
      <c r="C2" s="1"/>
      <c r="D2" s="1"/>
      <c r="E2" s="3"/>
      <c r="F2" s="1"/>
      <c r="G2" s="168" t="e">
        <f>IF(C2="-","",VLOOKUP(C2,StarCAM_Issuers_Table,2,0))</f>
        <v>#N/A</v>
      </c>
    </row>
    <row r="4" spans="1:12">
      <c r="A4" s="6"/>
      <c r="C4" s="242"/>
      <c r="E4" s="242"/>
    </row>
    <row r="5" spans="1:12">
      <c r="B5" s="242"/>
      <c r="D5" s="242"/>
      <c r="F5" s="242"/>
      <c r="G5" s="242"/>
      <c r="H5" s="242"/>
      <c r="I5" s="242"/>
      <c r="J5" s="242"/>
    </row>
    <row r="6" spans="1:12" ht="64.5">
      <c r="A6" s="5" t="s">
        <v>9</v>
      </c>
      <c r="B6" s="5" t="s">
        <v>10</v>
      </c>
      <c r="C6" s="5" t="s">
        <v>11</v>
      </c>
      <c r="D6" s="5" t="s">
        <v>13</v>
      </c>
      <c r="E6" s="5" t="s">
        <v>14</v>
      </c>
      <c r="F6" s="5" t="s">
        <v>1537</v>
      </c>
      <c r="G6" s="5" t="s">
        <v>1538</v>
      </c>
      <c r="H6" s="5" t="s">
        <v>1539</v>
      </c>
      <c r="I6" s="5" t="s">
        <v>1540</v>
      </c>
      <c r="J6" s="5" t="s">
        <v>1541</v>
      </c>
      <c r="K6" s="5" t="s">
        <v>17</v>
      </c>
      <c r="L6" s="243" t="s">
        <v>246</v>
      </c>
    </row>
    <row r="7" spans="1:12">
      <c r="A7" s="1"/>
      <c r="B7" s="1"/>
      <c r="C7" s="1"/>
      <c r="D7" s="1"/>
      <c r="E7" s="1"/>
      <c r="F7" s="1"/>
      <c r="G7" s="241"/>
      <c r="H7" s="241"/>
      <c r="I7" s="241"/>
      <c r="J7" s="241"/>
      <c r="K7" s="1"/>
      <c r="L7" s="1"/>
    </row>
    <row r="9" spans="1:12">
      <c r="A9" s="244"/>
      <c r="C9" s="244"/>
      <c r="E9" s="244"/>
    </row>
    <row r="10" spans="1:12">
      <c r="A10" s="244"/>
      <c r="B10" s="244"/>
      <c r="C10" s="244"/>
      <c r="D10" s="244"/>
      <c r="E10" s="244"/>
      <c r="F10" s="244"/>
      <c r="G10" s="244"/>
      <c r="H10" s="244"/>
      <c r="I10" s="244"/>
      <c r="J10" s="244"/>
      <c r="K10" s="245"/>
    </row>
    <row r="11" spans="1:12">
      <c r="A11" s="244"/>
      <c r="B11" s="244"/>
      <c r="C11" s="244"/>
      <c r="D11" s="244"/>
      <c r="E11" s="244"/>
      <c r="F11" s="244"/>
      <c r="G11" s="244"/>
      <c r="H11" s="244"/>
      <c r="I11" s="244"/>
      <c r="J11" s="244"/>
      <c r="K11" s="245"/>
    </row>
    <row r="12" spans="1:12">
      <c r="A12" s="244"/>
      <c r="B12" s="244"/>
      <c r="C12" s="244"/>
      <c r="D12" s="244"/>
      <c r="E12" s="244"/>
      <c r="F12" s="244"/>
      <c r="G12" s="244"/>
      <c r="H12" s="244"/>
      <c r="I12" s="244"/>
      <c r="J12" s="244"/>
      <c r="K12" s="245"/>
    </row>
    <row r="13" spans="1:12">
      <c r="A13" s="244"/>
      <c r="B13" s="244"/>
      <c r="C13" s="244"/>
      <c r="D13" s="244"/>
      <c r="E13" s="244"/>
      <c r="F13" s="244"/>
      <c r="G13" s="244"/>
      <c r="H13" s="244"/>
      <c r="I13" s="244"/>
      <c r="J13" s="244"/>
      <c r="K13" s="245"/>
    </row>
    <row r="14" spans="1:12">
      <c r="A14" s="244"/>
      <c r="B14" s="244"/>
      <c r="C14" s="244"/>
      <c r="D14" s="244"/>
      <c r="E14" s="244"/>
      <c r="F14" s="244"/>
      <c r="G14" s="244"/>
      <c r="H14" s="244"/>
      <c r="I14" s="244"/>
      <c r="J14" s="244"/>
      <c r="K14" s="245"/>
    </row>
    <row r="15" spans="1:12">
      <c r="A15" s="245"/>
    </row>
    <row r="16" spans="1:12">
      <c r="A16" s="245"/>
    </row>
    <row r="17" spans="1:1">
      <c r="A17" s="245"/>
    </row>
    <row r="18" spans="1:1">
      <c r="A18" s="245"/>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D34" sqref="D34"/>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449</v>
      </c>
      <c r="H1" s="142" t="s">
        <v>608</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280</v>
      </c>
      <c r="B4" s="135"/>
      <c r="C4" s="135"/>
      <c r="D4" s="140"/>
      <c r="E4" s="136"/>
      <c r="F4" s="135"/>
    </row>
    <row r="5" spans="1:24">
      <c r="A5" s="137"/>
      <c r="B5" s="137"/>
      <c r="C5" s="137"/>
      <c r="D5" s="141"/>
      <c r="E5" s="138"/>
      <c r="F5" s="137"/>
    </row>
    <row r="6" spans="1:24">
      <c r="A6" s="143"/>
      <c r="B6" s="143"/>
      <c r="C6" s="143"/>
      <c r="D6" s="143"/>
      <c r="E6" s="143"/>
      <c r="F6" s="143"/>
      <c r="G6" s="166"/>
      <c r="H6" s="160" t="s">
        <v>799</v>
      </c>
      <c r="I6" s="161"/>
      <c r="J6" s="161"/>
      <c r="K6" s="161"/>
      <c r="L6" s="162"/>
      <c r="M6" s="160" t="s">
        <v>800</v>
      </c>
      <c r="N6" s="161"/>
      <c r="O6" s="163"/>
      <c r="P6" s="161"/>
      <c r="Q6" s="161"/>
      <c r="R6" s="161"/>
      <c r="S6" s="161"/>
      <c r="T6" s="161"/>
      <c r="U6" s="161"/>
      <c r="V6" s="161"/>
      <c r="W6" s="161"/>
      <c r="X6" s="162"/>
    </row>
    <row r="7" spans="1:24" ht="44.25" customHeight="1">
      <c r="A7" s="142" t="s">
        <v>262</v>
      </c>
      <c r="B7" s="142" t="s">
        <v>260</v>
      </c>
      <c r="C7" s="142" t="s">
        <v>261</v>
      </c>
      <c r="D7" s="142" t="s">
        <v>263</v>
      </c>
      <c r="E7" s="142" t="s">
        <v>17</v>
      </c>
      <c r="F7" s="142" t="s">
        <v>14</v>
      </c>
      <c r="G7" s="142" t="s">
        <v>801</v>
      </c>
      <c r="H7" s="121" t="s">
        <v>635</v>
      </c>
      <c r="I7" s="121" t="s">
        <v>634</v>
      </c>
      <c r="J7" s="121" t="s">
        <v>633</v>
      </c>
      <c r="K7" s="121" t="s">
        <v>632</v>
      </c>
      <c r="L7" s="121" t="s">
        <v>631</v>
      </c>
      <c r="M7" s="121" t="s">
        <v>641</v>
      </c>
      <c r="N7" s="121" t="s">
        <v>629</v>
      </c>
      <c r="O7" s="121" t="s">
        <v>637</v>
      </c>
      <c r="P7" s="121" t="s">
        <v>636</v>
      </c>
      <c r="Q7" s="121" t="s">
        <v>630</v>
      </c>
      <c r="R7" s="121" t="s">
        <v>810</v>
      </c>
      <c r="S7" s="121" t="s">
        <v>811</v>
      </c>
      <c r="T7" s="121" t="s">
        <v>640</v>
      </c>
      <c r="U7" s="164" t="s">
        <v>639</v>
      </c>
      <c r="V7" s="121" t="s">
        <v>638</v>
      </c>
      <c r="W7" s="121" t="s">
        <v>628</v>
      </c>
      <c r="X7" s="121" t="s">
        <v>627</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24"/>
  <sheetViews>
    <sheetView zoomScale="70" zoomScaleNormal="70" workbookViewId="0">
      <pane xSplit="1" ySplit="1" topLeftCell="B2" activePane="bottomRight" state="frozen"/>
      <selection pane="topRight" activeCell="B1" sqref="B1"/>
      <selection pane="bottomLeft" activeCell="A2" sqref="A2"/>
      <selection pane="bottomRight" activeCell="G30" sqref="G30"/>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398</v>
      </c>
      <c r="B1" s="208" t="s">
        <v>406</v>
      </c>
      <c r="C1" s="209"/>
      <c r="D1" s="210"/>
      <c r="E1" s="10" t="s">
        <v>409</v>
      </c>
      <c r="F1" s="173" t="s">
        <v>410</v>
      </c>
      <c r="G1" s="174" t="s">
        <v>480</v>
      </c>
      <c r="H1" s="10" t="s">
        <v>407</v>
      </c>
      <c r="I1" s="10" t="s">
        <v>402</v>
      </c>
      <c r="J1" s="10" t="s">
        <v>411</v>
      </c>
      <c r="K1" s="10" t="s">
        <v>403</v>
      </c>
      <c r="L1" s="118" t="s">
        <v>846</v>
      </c>
      <c r="M1" s="10" t="s">
        <v>405</v>
      </c>
      <c r="N1" s="173" t="s">
        <v>404</v>
      </c>
      <c r="O1" s="181" t="s">
        <v>479</v>
      </c>
      <c r="P1" s="182" t="s">
        <v>408</v>
      </c>
      <c r="Q1" s="183" t="s">
        <v>802</v>
      </c>
      <c r="R1" s="10" t="s">
        <v>412</v>
      </c>
      <c r="S1" s="144" t="s">
        <v>399</v>
      </c>
      <c r="T1" s="145" t="s">
        <v>454</v>
      </c>
      <c r="U1" s="144" t="s">
        <v>400</v>
      </c>
      <c r="V1" s="145" t="s">
        <v>473</v>
      </c>
      <c r="W1" s="231" t="s">
        <v>1293</v>
      </c>
      <c r="X1" s="10" t="s">
        <v>401</v>
      </c>
      <c r="Y1" s="152" t="s">
        <v>424</v>
      </c>
      <c r="Z1" s="153" t="s">
        <v>450</v>
      </c>
      <c r="AA1" s="154" t="s">
        <v>427</v>
      </c>
      <c r="AB1" s="153" t="s">
        <v>451</v>
      </c>
      <c r="AC1" s="230" t="s">
        <v>1294</v>
      </c>
      <c r="AD1" s="10" t="s">
        <v>415</v>
      </c>
      <c r="AE1" s="10" t="s">
        <v>340</v>
      </c>
      <c r="AF1" s="10" t="s">
        <v>341</v>
      </c>
      <c r="AG1" s="10" t="s">
        <v>417</v>
      </c>
      <c r="AH1" s="10" t="s">
        <v>418</v>
      </c>
      <c r="AI1" s="229" t="s">
        <v>343</v>
      </c>
      <c r="AJ1" s="10" t="s">
        <v>422</v>
      </c>
      <c r="AK1" s="10" t="s">
        <v>1467</v>
      </c>
    </row>
    <row r="2" spans="1:37">
      <c r="A2" s="225" t="s">
        <v>1543</v>
      </c>
      <c r="B2" s="212" t="s">
        <v>842</v>
      </c>
      <c r="C2" s="213" t="s">
        <v>847</v>
      </c>
      <c r="D2" s="214" t="s">
        <v>848</v>
      </c>
      <c r="E2" s="8" t="s">
        <v>20</v>
      </c>
      <c r="F2" s="175" t="s">
        <v>475</v>
      </c>
      <c r="G2" s="176" t="s">
        <v>319</v>
      </c>
      <c r="H2" s="8" t="s">
        <v>30</v>
      </c>
      <c r="I2" s="8" t="s">
        <v>33</v>
      </c>
      <c r="J2" s="8" t="s">
        <v>36</v>
      </c>
      <c r="K2" s="8" t="s">
        <v>37</v>
      </c>
      <c r="L2" s="112" t="e">
        <f>IF(VLOOKUP(SelectedSubtype,Direction_Lookup,2,)&lt;&gt;"",VLOOKUP(SelectedSubtype,Direction_Lookup,2,),"")</f>
        <v>#N/A</v>
      </c>
      <c r="M2" s="8" t="s">
        <v>34</v>
      </c>
      <c r="N2" s="175" t="s">
        <v>481</v>
      </c>
      <c r="O2" s="177" t="s">
        <v>45</v>
      </c>
      <c r="P2" s="222" t="s">
        <v>803</v>
      </c>
      <c r="Q2" s="184" t="s">
        <v>270</v>
      </c>
      <c r="R2" s="235" t="s">
        <v>288</v>
      </c>
      <c r="S2" s="169" t="s">
        <v>1377</v>
      </c>
      <c r="T2" s="170" t="s">
        <v>1378</v>
      </c>
      <c r="U2" s="232" t="s">
        <v>1295</v>
      </c>
      <c r="V2" s="232" t="s">
        <v>1296</v>
      </c>
      <c r="W2" s="232" t="s">
        <v>1297</v>
      </c>
      <c r="X2" s="8" t="s">
        <v>286</v>
      </c>
      <c r="Y2" s="236" t="s">
        <v>1504</v>
      </c>
      <c r="Z2" s="237" t="s">
        <v>1505</v>
      </c>
      <c r="AA2" s="233" t="s">
        <v>1295</v>
      </c>
      <c r="AB2" s="233" t="s">
        <v>1296</v>
      </c>
      <c r="AC2" s="233" t="s">
        <v>1297</v>
      </c>
      <c r="AD2" s="8" t="s">
        <v>288</v>
      </c>
      <c r="AE2" s="8" t="s">
        <v>350</v>
      </c>
      <c r="AF2" s="8" t="s">
        <v>1164</v>
      </c>
      <c r="AG2" s="8" t="s">
        <v>342</v>
      </c>
      <c r="AH2" s="8">
        <v>0</v>
      </c>
      <c r="AI2" s="227" t="s">
        <v>1159</v>
      </c>
      <c r="AJ2" s="8" t="s">
        <v>348</v>
      </c>
      <c r="AK2" s="239" t="s">
        <v>1468</v>
      </c>
    </row>
    <row r="3" spans="1:37">
      <c r="B3" s="178" t="s">
        <v>1068</v>
      </c>
      <c r="C3" s="211" t="s">
        <v>851</v>
      </c>
      <c r="D3" s="176" t="s">
        <v>764</v>
      </c>
      <c r="E3" s="8" t="s">
        <v>19</v>
      </c>
      <c r="F3" s="175" t="s">
        <v>838</v>
      </c>
      <c r="G3" s="176" t="s">
        <v>305</v>
      </c>
      <c r="H3" s="8" t="s">
        <v>31</v>
      </c>
      <c r="I3" s="8" t="s">
        <v>32</v>
      </c>
      <c r="J3" s="8" t="s">
        <v>34</v>
      </c>
      <c r="K3" s="8" t="s">
        <v>38</v>
      </c>
      <c r="L3" s="112" t="e">
        <f>IF(VLOOKUP(SelectedSubtype,Direction_Lookup,3,)&lt;&gt;"",VLOOKUP(SelectedSubtype,Direction_Lookup,3,),"")</f>
        <v>#N/A</v>
      </c>
      <c r="M3" s="8" t="s">
        <v>35</v>
      </c>
      <c r="N3" s="175" t="s">
        <v>470</v>
      </c>
      <c r="O3" s="177" t="s">
        <v>42</v>
      </c>
      <c r="P3" s="222" t="s">
        <v>804</v>
      </c>
      <c r="Q3" s="184" t="s">
        <v>269</v>
      </c>
      <c r="R3" s="235" t="s">
        <v>289</v>
      </c>
      <c r="S3" s="146" t="s">
        <v>475</v>
      </c>
      <c r="T3" s="147" t="s">
        <v>318</v>
      </c>
      <c r="U3" s="232" t="s">
        <v>474</v>
      </c>
      <c r="V3" s="232" t="s">
        <v>310</v>
      </c>
      <c r="W3" s="232" t="s">
        <v>1297</v>
      </c>
      <c r="X3" s="8" t="s">
        <v>287</v>
      </c>
      <c r="Y3" s="236" t="s">
        <v>1439</v>
      </c>
      <c r="Z3" s="237" t="s">
        <v>1440</v>
      </c>
      <c r="AA3" s="233" t="s">
        <v>474</v>
      </c>
      <c r="AB3" s="233" t="s">
        <v>310</v>
      </c>
      <c r="AC3" s="233" t="s">
        <v>1297</v>
      </c>
      <c r="AD3" s="8" t="s">
        <v>389</v>
      </c>
      <c r="AE3" s="8" t="s">
        <v>416</v>
      </c>
      <c r="AF3" s="225" t="s">
        <v>1166</v>
      </c>
      <c r="AG3" s="8" t="s">
        <v>287</v>
      </c>
      <c r="AH3" s="8">
        <v>1</v>
      </c>
      <c r="AI3" s="227" t="s">
        <v>1160</v>
      </c>
      <c r="AJ3" s="8" t="s">
        <v>419</v>
      </c>
      <c r="AK3" s="240" t="s">
        <v>1469</v>
      </c>
    </row>
    <row r="4" spans="1:37">
      <c r="B4" s="178" t="s">
        <v>1069</v>
      </c>
      <c r="C4" s="211" t="s">
        <v>847</v>
      </c>
      <c r="D4" s="176" t="s">
        <v>848</v>
      </c>
      <c r="E4" s="8" t="s">
        <v>18</v>
      </c>
      <c r="F4" s="175" t="s">
        <v>481</v>
      </c>
      <c r="G4" s="177" t="s">
        <v>28</v>
      </c>
      <c r="J4" s="8" t="s">
        <v>35</v>
      </c>
      <c r="M4" s="8" t="s">
        <v>36</v>
      </c>
      <c r="N4" s="175" t="s">
        <v>488</v>
      </c>
      <c r="O4" s="177" t="s">
        <v>251</v>
      </c>
      <c r="P4" s="222" t="s">
        <v>805</v>
      </c>
      <c r="Q4" s="184" t="s">
        <v>268</v>
      </c>
      <c r="R4" s="235" t="s">
        <v>1516</v>
      </c>
      <c r="S4" s="146" t="s">
        <v>466</v>
      </c>
      <c r="T4" s="147" t="s">
        <v>305</v>
      </c>
      <c r="U4" s="232" t="s">
        <v>1298</v>
      </c>
      <c r="V4" s="232" t="s">
        <v>1299</v>
      </c>
      <c r="W4" s="232" t="s">
        <v>1297</v>
      </c>
      <c r="Y4" s="236" t="s">
        <v>1445</v>
      </c>
      <c r="Z4" s="237" t="s">
        <v>1446</v>
      </c>
      <c r="AA4" s="233" t="s">
        <v>1514</v>
      </c>
      <c r="AB4" s="233" t="s">
        <v>1513</v>
      </c>
      <c r="AC4" s="233" t="s">
        <v>1297</v>
      </c>
      <c r="AD4" s="8" t="s">
        <v>344</v>
      </c>
      <c r="AF4" s="225" t="s">
        <v>1168</v>
      </c>
      <c r="AG4" s="8" t="s">
        <v>352</v>
      </c>
      <c r="AH4" s="8">
        <v>2</v>
      </c>
      <c r="AI4" s="228" t="s">
        <v>1161</v>
      </c>
      <c r="AJ4" s="8" t="s">
        <v>420</v>
      </c>
    </row>
    <row r="5" spans="1:37">
      <c r="B5" s="178" t="s">
        <v>843</v>
      </c>
      <c r="C5" s="211"/>
      <c r="D5" s="176"/>
      <c r="F5" s="175" t="s">
        <v>465</v>
      </c>
      <c r="G5" s="177" t="s">
        <v>252</v>
      </c>
      <c r="J5" s="117" t="s">
        <v>40</v>
      </c>
      <c r="M5" s="8" t="s">
        <v>39</v>
      </c>
      <c r="N5" s="175" t="s">
        <v>463</v>
      </c>
      <c r="O5" s="177" t="s">
        <v>46</v>
      </c>
      <c r="P5" s="222" t="s">
        <v>806</v>
      </c>
      <c r="Q5" s="184" t="s">
        <v>267</v>
      </c>
      <c r="R5" s="235" t="s">
        <v>291</v>
      </c>
      <c r="S5" s="146" t="s">
        <v>470</v>
      </c>
      <c r="T5" s="147" t="s">
        <v>24</v>
      </c>
      <c r="U5" s="232" t="s">
        <v>1300</v>
      </c>
      <c r="V5" s="232" t="s">
        <v>317</v>
      </c>
      <c r="W5" s="232" t="s">
        <v>1297</v>
      </c>
      <c r="Y5" s="236" t="s">
        <v>494</v>
      </c>
      <c r="Z5" s="237" t="s">
        <v>495</v>
      </c>
      <c r="AA5" s="233" t="s">
        <v>1298</v>
      </c>
      <c r="AB5" s="233" t="s">
        <v>1299</v>
      </c>
      <c r="AC5" s="233" t="s">
        <v>1297</v>
      </c>
      <c r="AD5" s="8" t="s">
        <v>349</v>
      </c>
      <c r="AF5" s="225" t="s">
        <v>1167</v>
      </c>
      <c r="AG5" s="8" t="s">
        <v>355</v>
      </c>
      <c r="AH5" s="8">
        <v>4</v>
      </c>
      <c r="AI5" s="227" t="s">
        <v>1162</v>
      </c>
      <c r="AJ5" s="8" t="s">
        <v>421</v>
      </c>
    </row>
    <row r="6" spans="1:37">
      <c r="B6" s="178" t="s">
        <v>1071</v>
      </c>
      <c r="C6" s="211"/>
      <c r="D6" s="176"/>
      <c r="F6" s="175" t="s">
        <v>482</v>
      </c>
      <c r="G6" s="176" t="s">
        <v>272</v>
      </c>
      <c r="M6" s="8" t="s">
        <v>40</v>
      </c>
      <c r="N6" s="175" t="s">
        <v>476</v>
      </c>
      <c r="O6" s="177" t="s">
        <v>302</v>
      </c>
      <c r="P6" s="222" t="s">
        <v>460</v>
      </c>
      <c r="Q6" s="184" t="s">
        <v>197</v>
      </c>
      <c r="R6" s="235" t="s">
        <v>1184</v>
      </c>
      <c r="S6" s="171" t="s">
        <v>464</v>
      </c>
      <c r="T6" s="172" t="s">
        <v>272</v>
      </c>
      <c r="U6" s="232" t="s">
        <v>481</v>
      </c>
      <c r="V6" s="232" t="s">
        <v>1301</v>
      </c>
      <c r="W6" s="232" t="s">
        <v>1297</v>
      </c>
      <c r="Y6" s="236" t="s">
        <v>1190</v>
      </c>
      <c r="Z6" s="237" t="s">
        <v>1191</v>
      </c>
      <c r="AA6" s="233" t="s">
        <v>1300</v>
      </c>
      <c r="AB6" s="233" t="s">
        <v>317</v>
      </c>
      <c r="AC6" s="233" t="s">
        <v>1297</v>
      </c>
      <c r="AD6" s="8" t="s">
        <v>351</v>
      </c>
      <c r="AF6" s="225" t="s">
        <v>1270</v>
      </c>
      <c r="AH6" s="8">
        <v>6</v>
      </c>
      <c r="AI6" s="227" t="s">
        <v>1163</v>
      </c>
    </row>
    <row r="7" spans="1:37">
      <c r="B7" s="178" t="s">
        <v>1072</v>
      </c>
      <c r="C7" s="211"/>
      <c r="D7" s="176"/>
      <c r="F7" s="175" t="s">
        <v>470</v>
      </c>
      <c r="G7" s="177" t="s">
        <v>24</v>
      </c>
      <c r="M7" s="8" t="s">
        <v>264</v>
      </c>
      <c r="N7" s="175" t="s">
        <v>477</v>
      </c>
      <c r="O7" s="177" t="s">
        <v>312</v>
      </c>
      <c r="P7" s="222" t="s">
        <v>807</v>
      </c>
      <c r="Q7" s="184" t="s">
        <v>266</v>
      </c>
      <c r="R7" s="235" t="s">
        <v>1517</v>
      </c>
      <c r="S7" s="169" t="s">
        <v>465</v>
      </c>
      <c r="T7" s="170" t="s">
        <v>252</v>
      </c>
      <c r="U7" s="232" t="s">
        <v>481</v>
      </c>
      <c r="V7" s="232" t="s">
        <v>45</v>
      </c>
      <c r="W7" s="232" t="s">
        <v>1297</v>
      </c>
      <c r="Y7" s="237" t="s">
        <v>1534</v>
      </c>
      <c r="Z7" s="237" t="s">
        <v>1535</v>
      </c>
      <c r="AA7" s="233" t="s">
        <v>481</v>
      </c>
      <c r="AB7" s="233" t="s">
        <v>1301</v>
      </c>
      <c r="AC7" s="233" t="s">
        <v>1297</v>
      </c>
      <c r="AD7" s="8" t="s">
        <v>354</v>
      </c>
      <c r="AF7" s="238" t="s">
        <v>1428</v>
      </c>
      <c r="AH7" s="8">
        <v>12</v>
      </c>
      <c r="AI7" s="115"/>
    </row>
    <row r="8" spans="1:37">
      <c r="B8" s="178" t="s">
        <v>1070</v>
      </c>
      <c r="C8" s="211"/>
      <c r="D8" s="176"/>
      <c r="F8" s="175" t="s">
        <v>463</v>
      </c>
      <c r="G8" s="177" t="s">
        <v>29</v>
      </c>
      <c r="N8" s="175" t="s">
        <v>152</v>
      </c>
      <c r="O8" s="177" t="s">
        <v>21</v>
      </c>
      <c r="P8" s="222" t="s">
        <v>808</v>
      </c>
      <c r="Q8" s="184" t="s">
        <v>273</v>
      </c>
      <c r="R8" s="235" t="s">
        <v>290</v>
      </c>
      <c r="S8" s="146" t="s">
        <v>463</v>
      </c>
      <c r="T8" s="147" t="s">
        <v>29</v>
      </c>
      <c r="U8" s="232" t="s">
        <v>1302</v>
      </c>
      <c r="V8" s="232" t="s">
        <v>1303</v>
      </c>
      <c r="W8" s="232" t="s">
        <v>1297</v>
      </c>
      <c r="Y8" s="236" t="s">
        <v>839</v>
      </c>
      <c r="Z8" s="237" t="s">
        <v>54</v>
      </c>
      <c r="AA8" s="233" t="s">
        <v>481</v>
      </c>
      <c r="AB8" s="233" t="s">
        <v>45</v>
      </c>
      <c r="AC8" s="233" t="s">
        <v>1297</v>
      </c>
      <c r="AD8" s="8" t="s">
        <v>356</v>
      </c>
      <c r="AF8" s="225" t="s">
        <v>1165</v>
      </c>
    </row>
    <row r="9" spans="1:37">
      <c r="B9" s="178" t="s">
        <v>1466</v>
      </c>
      <c r="C9" s="211" t="s">
        <v>849</v>
      </c>
      <c r="D9" s="176" t="s">
        <v>850</v>
      </c>
      <c r="F9" s="175" t="s">
        <v>823</v>
      </c>
      <c r="G9" s="177" t="s">
        <v>824</v>
      </c>
      <c r="N9" s="175" t="s">
        <v>485</v>
      </c>
      <c r="O9" s="177" t="s">
        <v>41</v>
      </c>
      <c r="P9" s="222" t="s">
        <v>812</v>
      </c>
      <c r="Q9" s="184" t="s">
        <v>813</v>
      </c>
      <c r="S9" s="148" t="s">
        <v>1156</v>
      </c>
      <c r="T9" s="149" t="s">
        <v>1157</v>
      </c>
      <c r="U9" s="232" t="s">
        <v>1304</v>
      </c>
      <c r="V9" s="232" t="s">
        <v>1305</v>
      </c>
      <c r="W9" s="232" t="s">
        <v>1297</v>
      </c>
      <c r="Y9" s="236" t="s">
        <v>1377</v>
      </c>
      <c r="Z9" s="237" t="s">
        <v>1378</v>
      </c>
      <c r="AA9" s="233" t="s">
        <v>1302</v>
      </c>
      <c r="AB9" s="233" t="s">
        <v>1303</v>
      </c>
      <c r="AC9" s="233" t="s">
        <v>1297</v>
      </c>
      <c r="AD9" s="225" t="s">
        <v>1369</v>
      </c>
      <c r="AF9" s="225"/>
    </row>
    <row r="10" spans="1:37">
      <c r="B10" s="178" t="s">
        <v>844</v>
      </c>
      <c r="C10" s="211"/>
      <c r="D10" s="176"/>
      <c r="F10" s="178" t="s">
        <v>763</v>
      </c>
      <c r="G10" s="177" t="s">
        <v>316</v>
      </c>
      <c r="N10" s="175" t="s">
        <v>1153</v>
      </c>
      <c r="O10" s="177" t="s">
        <v>153</v>
      </c>
      <c r="P10" s="222" t="s">
        <v>455</v>
      </c>
      <c r="Q10" s="184" t="s">
        <v>27</v>
      </c>
      <c r="S10" s="146" t="s">
        <v>462</v>
      </c>
      <c r="T10" s="147" t="s">
        <v>269</v>
      </c>
      <c r="U10" s="232" t="s">
        <v>804</v>
      </c>
      <c r="V10" s="232" t="s">
        <v>311</v>
      </c>
      <c r="W10" s="232" t="s">
        <v>1297</v>
      </c>
      <c r="Y10" s="236" t="s">
        <v>1426</v>
      </c>
      <c r="Z10" s="237" t="s">
        <v>1427</v>
      </c>
      <c r="AA10" s="233" t="s">
        <v>1304</v>
      </c>
      <c r="AB10" s="233" t="s">
        <v>1305</v>
      </c>
      <c r="AC10" s="233" t="s">
        <v>1297</v>
      </c>
      <c r="AD10" s="225" t="s">
        <v>1370</v>
      </c>
    </row>
    <row r="11" spans="1:37">
      <c r="B11" s="178" t="s">
        <v>845</v>
      </c>
      <c r="C11" s="211" t="s">
        <v>849</v>
      </c>
      <c r="D11" s="176" t="s">
        <v>850</v>
      </c>
      <c r="F11" s="175" t="s">
        <v>492</v>
      </c>
      <c r="G11" s="177" t="s">
        <v>490</v>
      </c>
      <c r="N11" s="175" t="s">
        <v>761</v>
      </c>
      <c r="O11" s="177" t="s">
        <v>762</v>
      </c>
      <c r="P11" s="222" t="s">
        <v>809</v>
      </c>
      <c r="Q11" s="184" t="s">
        <v>265</v>
      </c>
      <c r="S11" s="169" t="s">
        <v>1389</v>
      </c>
      <c r="T11" s="170" t="s">
        <v>1388</v>
      </c>
      <c r="U11" s="232" t="s">
        <v>476</v>
      </c>
      <c r="V11" s="232" t="s">
        <v>302</v>
      </c>
      <c r="W11" s="232" t="s">
        <v>1297</v>
      </c>
      <c r="Y11" s="236" t="s">
        <v>1179</v>
      </c>
      <c r="Z11" s="237" t="s">
        <v>1180</v>
      </c>
      <c r="AA11" s="233" t="s">
        <v>804</v>
      </c>
      <c r="AB11" s="233" t="s">
        <v>311</v>
      </c>
      <c r="AC11" s="233" t="s">
        <v>1297</v>
      </c>
      <c r="AD11" s="225" t="s">
        <v>1371</v>
      </c>
    </row>
    <row r="12" spans="1:37">
      <c r="B12" s="215"/>
      <c r="C12" s="216"/>
      <c r="D12" s="217"/>
      <c r="F12" s="175" t="s">
        <v>491</v>
      </c>
      <c r="G12" s="177" t="s">
        <v>489</v>
      </c>
      <c r="N12" s="175" t="s">
        <v>486</v>
      </c>
      <c r="O12" s="177" t="s">
        <v>259</v>
      </c>
      <c r="P12" s="223" t="s">
        <v>368</v>
      </c>
      <c r="Q12" s="185"/>
      <c r="S12" s="169" t="s">
        <v>823</v>
      </c>
      <c r="T12" s="170" t="s">
        <v>824</v>
      </c>
      <c r="U12" s="232" t="s">
        <v>477</v>
      </c>
      <c r="V12" s="232" t="s">
        <v>312</v>
      </c>
      <c r="W12" s="232" t="s">
        <v>1297</v>
      </c>
      <c r="Y12" s="236" t="s">
        <v>1321</v>
      </c>
      <c r="Z12" s="237" t="s">
        <v>1322</v>
      </c>
      <c r="AA12" s="233" t="s">
        <v>476</v>
      </c>
      <c r="AB12" s="233" t="s">
        <v>302</v>
      </c>
      <c r="AC12" s="233" t="s">
        <v>1297</v>
      </c>
      <c r="AD12" s="225" t="s">
        <v>1372</v>
      </c>
    </row>
    <row r="13" spans="1:37">
      <c r="F13" s="175" t="s">
        <v>835</v>
      </c>
      <c r="G13" s="177" t="s">
        <v>836</v>
      </c>
      <c r="N13" s="175" t="s">
        <v>487</v>
      </c>
      <c r="O13" s="177" t="s">
        <v>197</v>
      </c>
      <c r="P13" s="112"/>
      <c r="S13" s="169" t="s">
        <v>819</v>
      </c>
      <c r="T13" s="170" t="s">
        <v>820</v>
      </c>
      <c r="U13" s="232" t="s">
        <v>520</v>
      </c>
      <c r="V13" s="232" t="s">
        <v>1306</v>
      </c>
      <c r="W13" s="232" t="s">
        <v>1297</v>
      </c>
      <c r="Y13" s="236" t="s">
        <v>1500</v>
      </c>
      <c r="Z13" s="237" t="s">
        <v>1501</v>
      </c>
      <c r="AA13" s="233" t="s">
        <v>477</v>
      </c>
      <c r="AB13" s="233" t="s">
        <v>312</v>
      </c>
      <c r="AC13" s="233" t="s">
        <v>1297</v>
      </c>
      <c r="AD13" s="234"/>
    </row>
    <row r="14" spans="1:37">
      <c r="F14" s="175" t="s">
        <v>485</v>
      </c>
      <c r="G14" s="177" t="s">
        <v>41</v>
      </c>
      <c r="N14" s="175" t="s">
        <v>484</v>
      </c>
      <c r="O14" s="177" t="s">
        <v>43</v>
      </c>
      <c r="P14" s="112"/>
      <c r="S14" s="146" t="s">
        <v>461</v>
      </c>
      <c r="T14" s="147" t="s">
        <v>316</v>
      </c>
      <c r="U14" s="232" t="s">
        <v>1307</v>
      </c>
      <c r="V14" s="232" t="s">
        <v>1109</v>
      </c>
      <c r="W14" s="232" t="s">
        <v>1297</v>
      </c>
      <c r="Y14" s="236" t="s">
        <v>475</v>
      </c>
      <c r="Z14" s="237" t="s">
        <v>318</v>
      </c>
      <c r="AA14" s="233" t="s">
        <v>520</v>
      </c>
      <c r="AB14" s="233" t="s">
        <v>1306</v>
      </c>
      <c r="AC14" s="233" t="s">
        <v>1297</v>
      </c>
      <c r="AD14" s="234"/>
    </row>
    <row r="15" spans="1:37">
      <c r="F15" s="175" t="s">
        <v>152</v>
      </c>
      <c r="G15" s="177" t="s">
        <v>21</v>
      </c>
      <c r="N15" s="175" t="s">
        <v>214</v>
      </c>
      <c r="O15" s="177" t="s">
        <v>44</v>
      </c>
      <c r="P15" s="112"/>
      <c r="S15" s="146" t="s">
        <v>471</v>
      </c>
      <c r="T15" s="147" t="s">
        <v>303</v>
      </c>
      <c r="U15" s="232" t="s">
        <v>1308</v>
      </c>
      <c r="V15" s="232" t="s">
        <v>21</v>
      </c>
      <c r="W15" s="232" t="s">
        <v>1297</v>
      </c>
      <c r="Y15" s="236" t="s">
        <v>496</v>
      </c>
      <c r="Z15" s="237" t="s">
        <v>497</v>
      </c>
      <c r="AA15" s="233" t="s">
        <v>1307</v>
      </c>
      <c r="AB15" s="233" t="s">
        <v>1109</v>
      </c>
      <c r="AC15" s="233" t="s">
        <v>1297</v>
      </c>
      <c r="AD15" s="234"/>
    </row>
    <row r="16" spans="1:37">
      <c r="F16" s="175" t="s">
        <v>757</v>
      </c>
      <c r="G16" s="177" t="s">
        <v>758</v>
      </c>
      <c r="N16" s="175" t="s">
        <v>457</v>
      </c>
      <c r="O16" s="177" t="s">
        <v>22</v>
      </c>
      <c r="P16" s="112"/>
      <c r="S16" s="146" t="s">
        <v>492</v>
      </c>
      <c r="T16" s="147" t="s">
        <v>490</v>
      </c>
      <c r="U16" s="232" t="s">
        <v>1310</v>
      </c>
      <c r="V16" s="232" t="s">
        <v>313</v>
      </c>
      <c r="W16" s="232" t="s">
        <v>1297</v>
      </c>
      <c r="Y16" s="236" t="s">
        <v>1453</v>
      </c>
      <c r="Z16" s="237" t="s">
        <v>1454</v>
      </c>
      <c r="AA16" s="233" t="s">
        <v>1308</v>
      </c>
      <c r="AB16" s="233" t="s">
        <v>21</v>
      </c>
      <c r="AC16" s="233" t="s">
        <v>1297</v>
      </c>
    </row>
    <row r="17" spans="2:29">
      <c r="F17" s="175" t="s">
        <v>468</v>
      </c>
      <c r="G17" s="177" t="s">
        <v>23</v>
      </c>
      <c r="N17" s="175" t="s">
        <v>468</v>
      </c>
      <c r="O17" s="177" t="s">
        <v>23</v>
      </c>
      <c r="P17" s="112"/>
      <c r="S17" s="146" t="s">
        <v>491</v>
      </c>
      <c r="T17" s="147" t="s">
        <v>489</v>
      </c>
      <c r="U17" s="232" t="s">
        <v>1311</v>
      </c>
      <c r="V17" s="232" t="s">
        <v>314</v>
      </c>
      <c r="W17" s="232" t="s">
        <v>1297</v>
      </c>
      <c r="Y17" s="236" t="s">
        <v>1192</v>
      </c>
      <c r="Z17" s="237" t="s">
        <v>1193</v>
      </c>
      <c r="AA17" s="233" t="s">
        <v>1308</v>
      </c>
      <c r="AB17" s="233" t="s">
        <v>1309</v>
      </c>
      <c r="AC17" s="233" t="s">
        <v>1297</v>
      </c>
    </row>
    <row r="18" spans="2:29" s="117" customFormat="1">
      <c r="B18" s="86"/>
      <c r="C18" s="86"/>
      <c r="D18" s="86"/>
      <c r="F18" s="175" t="s">
        <v>467</v>
      </c>
      <c r="G18" s="176" t="s">
        <v>274</v>
      </c>
      <c r="N18" s="175" t="s">
        <v>478</v>
      </c>
      <c r="O18" s="177" t="s">
        <v>27</v>
      </c>
      <c r="P18" s="112"/>
      <c r="Q18" s="8"/>
      <c r="R18" s="8"/>
      <c r="S18" s="146" t="s">
        <v>1110</v>
      </c>
      <c r="T18" s="147" t="s">
        <v>306</v>
      </c>
      <c r="U18" s="232" t="s">
        <v>1312</v>
      </c>
      <c r="V18" s="232" t="s">
        <v>1313</v>
      </c>
      <c r="W18" s="232" t="s">
        <v>1297</v>
      </c>
      <c r="X18" s="8"/>
      <c r="Y18" s="236" t="s">
        <v>1353</v>
      </c>
      <c r="Z18" s="237" t="s">
        <v>1354</v>
      </c>
      <c r="AA18" s="233" t="s">
        <v>1310</v>
      </c>
      <c r="AB18" s="233" t="s">
        <v>313</v>
      </c>
      <c r="AC18" s="233" t="s">
        <v>1297</v>
      </c>
    </row>
    <row r="19" spans="2:29">
      <c r="F19" s="175" t="s">
        <v>460</v>
      </c>
      <c r="G19" s="177" t="s">
        <v>197</v>
      </c>
      <c r="N19" s="179" t="s">
        <v>368</v>
      </c>
      <c r="O19" s="224"/>
      <c r="P19" s="86"/>
      <c r="Q19" s="117"/>
      <c r="R19" s="117"/>
      <c r="S19" s="169" t="s">
        <v>1172</v>
      </c>
      <c r="T19" s="170" t="s">
        <v>1171</v>
      </c>
      <c r="U19" s="232" t="s">
        <v>1314</v>
      </c>
      <c r="V19" s="232" t="s">
        <v>1315</v>
      </c>
      <c r="W19" s="232" t="s">
        <v>1297</v>
      </c>
      <c r="Y19" s="236" t="s">
        <v>1194</v>
      </c>
      <c r="Z19" s="237" t="s">
        <v>1195</v>
      </c>
      <c r="AA19" s="233" t="s">
        <v>1311</v>
      </c>
      <c r="AB19" s="233" t="s">
        <v>314</v>
      </c>
      <c r="AC19" s="233" t="s">
        <v>1297</v>
      </c>
    </row>
    <row r="20" spans="2:29">
      <c r="F20" s="175" t="s">
        <v>814</v>
      </c>
      <c r="G20" s="177" t="s">
        <v>815</v>
      </c>
      <c r="P20" s="86"/>
      <c r="S20" s="169" t="s">
        <v>1385</v>
      </c>
      <c r="T20" s="170" t="s">
        <v>1386</v>
      </c>
      <c r="U20" s="232" t="s">
        <v>1343</v>
      </c>
      <c r="V20" s="232" t="s">
        <v>1344</v>
      </c>
      <c r="W20" s="232" t="s">
        <v>1297</v>
      </c>
      <c r="Y20" s="236" t="s">
        <v>74</v>
      </c>
      <c r="Z20" s="237" t="s">
        <v>1379</v>
      </c>
      <c r="AA20" s="233" t="s">
        <v>1312</v>
      </c>
      <c r="AB20" s="233" t="s">
        <v>1313</v>
      </c>
      <c r="AC20" s="233" t="s">
        <v>1297</v>
      </c>
    </row>
    <row r="21" spans="2:29">
      <c r="F21" s="175" t="s">
        <v>483</v>
      </c>
      <c r="G21" s="177" t="s">
        <v>25</v>
      </c>
      <c r="N21" s="117"/>
      <c r="O21" s="117"/>
      <c r="P21" s="86"/>
      <c r="S21" s="146" t="s">
        <v>152</v>
      </c>
      <c r="T21" s="147" t="s">
        <v>153</v>
      </c>
      <c r="U21" s="232" t="s">
        <v>1316</v>
      </c>
      <c r="V21" s="232" t="s">
        <v>762</v>
      </c>
      <c r="W21" s="232" t="s">
        <v>1297</v>
      </c>
      <c r="Y21" s="236" t="s">
        <v>498</v>
      </c>
      <c r="Z21" s="237" t="s">
        <v>499</v>
      </c>
      <c r="AA21" s="233" t="s">
        <v>1314</v>
      </c>
      <c r="AB21" s="233" t="s">
        <v>1315</v>
      </c>
      <c r="AC21" s="233" t="s">
        <v>1297</v>
      </c>
    </row>
    <row r="22" spans="2:29">
      <c r="F22" s="178" t="s">
        <v>457</v>
      </c>
      <c r="G22" s="177" t="s">
        <v>22</v>
      </c>
      <c r="P22" s="86"/>
      <c r="S22" s="146" t="s">
        <v>602</v>
      </c>
      <c r="T22" s="147" t="s">
        <v>601</v>
      </c>
      <c r="U22" s="232" t="s">
        <v>460</v>
      </c>
      <c r="V22" s="232" t="s">
        <v>197</v>
      </c>
      <c r="W22" s="232" t="s">
        <v>1297</v>
      </c>
      <c r="Y22" s="236" t="s">
        <v>1345</v>
      </c>
      <c r="Z22" s="237" t="s">
        <v>1346</v>
      </c>
      <c r="AA22" s="233" t="s">
        <v>1343</v>
      </c>
      <c r="AB22" s="233" t="s">
        <v>1344</v>
      </c>
      <c r="AC22" s="233" t="s">
        <v>1297</v>
      </c>
    </row>
    <row r="23" spans="2:29">
      <c r="F23" s="178" t="s">
        <v>214</v>
      </c>
      <c r="G23" s="177" t="s">
        <v>26</v>
      </c>
      <c r="S23" s="169" t="s">
        <v>837</v>
      </c>
      <c r="T23" s="170" t="s">
        <v>150</v>
      </c>
      <c r="U23" s="232" t="s">
        <v>457</v>
      </c>
      <c r="V23" s="232" t="s">
        <v>22</v>
      </c>
      <c r="W23" s="232" t="s">
        <v>1297</v>
      </c>
      <c r="Y23" s="236" t="s">
        <v>1323</v>
      </c>
      <c r="Z23" s="237" t="s">
        <v>1324</v>
      </c>
      <c r="AA23" s="233" t="s">
        <v>1316</v>
      </c>
      <c r="AB23" s="233" t="s">
        <v>762</v>
      </c>
      <c r="AC23" s="233" t="s">
        <v>1297</v>
      </c>
    </row>
    <row r="24" spans="2:29">
      <c r="F24" s="178" t="s">
        <v>455</v>
      </c>
      <c r="G24" s="177" t="s">
        <v>27</v>
      </c>
      <c r="S24" s="146" t="s">
        <v>472</v>
      </c>
      <c r="T24" s="147" t="s">
        <v>173</v>
      </c>
      <c r="U24" s="232" t="s">
        <v>1317</v>
      </c>
      <c r="V24" s="232" t="s">
        <v>1181</v>
      </c>
      <c r="W24" s="232" t="s">
        <v>1297</v>
      </c>
      <c r="Y24" s="236" t="s">
        <v>1347</v>
      </c>
      <c r="Z24" s="237" t="s">
        <v>1348</v>
      </c>
      <c r="AA24" s="233" t="s">
        <v>460</v>
      </c>
      <c r="AB24" s="233" t="s">
        <v>197</v>
      </c>
      <c r="AC24" s="233" t="s">
        <v>1297</v>
      </c>
    </row>
    <row r="25" spans="2:29">
      <c r="F25" s="178" t="s">
        <v>1542</v>
      </c>
      <c r="G25" s="177" t="s">
        <v>1544</v>
      </c>
      <c r="S25" s="169" t="s">
        <v>757</v>
      </c>
      <c r="T25" s="147" t="s">
        <v>758</v>
      </c>
      <c r="U25" s="232" t="s">
        <v>214</v>
      </c>
      <c r="V25" s="232" t="s">
        <v>44</v>
      </c>
      <c r="W25" s="232" t="s">
        <v>1297</v>
      </c>
      <c r="Y25" s="236" t="s">
        <v>1355</v>
      </c>
      <c r="Z25" s="237" t="s">
        <v>1356</v>
      </c>
      <c r="AA25" s="233" t="s">
        <v>457</v>
      </c>
      <c r="AB25" s="233" t="s">
        <v>22</v>
      </c>
      <c r="AC25" s="233" t="s">
        <v>1297</v>
      </c>
    </row>
    <row r="26" spans="2:29">
      <c r="F26" s="178" t="s">
        <v>1359</v>
      </c>
      <c r="G26" s="177" t="s">
        <v>1360</v>
      </c>
      <c r="P26" s="86"/>
      <c r="S26" s="146" t="s">
        <v>460</v>
      </c>
      <c r="T26" s="147" t="s">
        <v>197</v>
      </c>
      <c r="U26" s="232" t="s">
        <v>1515</v>
      </c>
      <c r="V26" s="232" t="s">
        <v>27</v>
      </c>
      <c r="W26" s="232" t="s">
        <v>1297</v>
      </c>
      <c r="Y26" s="236" t="s">
        <v>1359</v>
      </c>
      <c r="Z26" s="237" t="s">
        <v>1360</v>
      </c>
      <c r="AA26" s="233" t="s">
        <v>1317</v>
      </c>
      <c r="AB26" s="233" t="s">
        <v>1181</v>
      </c>
      <c r="AC26" s="233" t="s">
        <v>1297</v>
      </c>
    </row>
    <row r="27" spans="2:29">
      <c r="F27" s="178" t="s">
        <v>1111</v>
      </c>
      <c r="G27" s="177" t="s">
        <v>1112</v>
      </c>
      <c r="S27" s="169" t="s">
        <v>1185</v>
      </c>
      <c r="T27" s="170" t="s">
        <v>1186</v>
      </c>
      <c r="U27" s="232" t="s">
        <v>1261</v>
      </c>
      <c r="V27" s="232" t="s">
        <v>1253</v>
      </c>
      <c r="W27" s="232" t="s">
        <v>1318</v>
      </c>
      <c r="Y27" s="236" t="s">
        <v>1198</v>
      </c>
      <c r="Z27" s="237" t="s">
        <v>1199</v>
      </c>
      <c r="AA27" s="233" t="s">
        <v>214</v>
      </c>
      <c r="AB27" s="233" t="s">
        <v>44</v>
      </c>
      <c r="AC27" s="233" t="s">
        <v>1297</v>
      </c>
    </row>
    <row r="28" spans="2:29">
      <c r="F28" s="178" t="s">
        <v>1545</v>
      </c>
      <c r="G28" s="177" t="s">
        <v>1546</v>
      </c>
      <c r="S28" s="146" t="s">
        <v>816</v>
      </c>
      <c r="T28" s="147" t="s">
        <v>815</v>
      </c>
      <c r="U28" s="232" t="s">
        <v>1262</v>
      </c>
      <c r="V28" s="232" t="s">
        <v>1254</v>
      </c>
      <c r="W28" s="232" t="s">
        <v>1318</v>
      </c>
      <c r="Y28" s="236" t="s">
        <v>1271</v>
      </c>
      <c r="Z28" s="237" t="s">
        <v>1272</v>
      </c>
      <c r="AA28" s="233" t="s">
        <v>1261</v>
      </c>
      <c r="AB28" s="233" t="s">
        <v>1253</v>
      </c>
      <c r="AC28" s="233" t="s">
        <v>1318</v>
      </c>
    </row>
    <row r="29" spans="2:29">
      <c r="F29" s="178" t="s">
        <v>1547</v>
      </c>
      <c r="G29" s="177" t="s">
        <v>1548</v>
      </c>
      <c r="S29" s="169" t="s">
        <v>458</v>
      </c>
      <c r="T29" s="170" t="s">
        <v>25</v>
      </c>
      <c r="U29" s="232" t="s">
        <v>1263</v>
      </c>
      <c r="V29" s="232" t="s">
        <v>1255</v>
      </c>
      <c r="W29" s="232" t="s">
        <v>1318</v>
      </c>
      <c r="Y29" s="236" t="s">
        <v>821</v>
      </c>
      <c r="Z29" s="237" t="s">
        <v>822</v>
      </c>
      <c r="AA29" s="233" t="s">
        <v>1262</v>
      </c>
      <c r="AB29" s="233" t="s">
        <v>1254</v>
      </c>
      <c r="AC29" s="233" t="s">
        <v>1318</v>
      </c>
    </row>
    <row r="30" spans="2:29">
      <c r="F30" s="178" t="s">
        <v>1586</v>
      </c>
      <c r="G30" s="177" t="s">
        <v>1587</v>
      </c>
      <c r="S30" s="146" t="s">
        <v>817</v>
      </c>
      <c r="T30" s="147" t="s">
        <v>818</v>
      </c>
      <c r="U30" s="232" t="s">
        <v>1264</v>
      </c>
      <c r="V30" s="232" t="s">
        <v>1256</v>
      </c>
      <c r="W30" s="232" t="s">
        <v>1318</v>
      </c>
      <c r="Y30" s="236" t="s">
        <v>1432</v>
      </c>
      <c r="Z30" s="237" t="s">
        <v>1431</v>
      </c>
      <c r="AA30" s="233" t="s">
        <v>1263</v>
      </c>
      <c r="AB30" s="233" t="s">
        <v>1255</v>
      </c>
      <c r="AC30" s="233" t="s">
        <v>1318</v>
      </c>
    </row>
    <row r="31" spans="2:29">
      <c r="F31" s="178" t="s">
        <v>120</v>
      </c>
      <c r="G31" s="177" t="s">
        <v>1549</v>
      </c>
      <c r="S31" s="146" t="s">
        <v>214</v>
      </c>
      <c r="T31" s="147" t="s">
        <v>26</v>
      </c>
      <c r="U31" s="232" t="s">
        <v>1265</v>
      </c>
      <c r="V31" s="232" t="s">
        <v>1257</v>
      </c>
      <c r="W31" s="232" t="s">
        <v>1318</v>
      </c>
      <c r="Y31" s="236" t="s">
        <v>1284</v>
      </c>
      <c r="Z31" s="237" t="s">
        <v>1285</v>
      </c>
      <c r="AA31" s="233" t="s">
        <v>1264</v>
      </c>
      <c r="AB31" s="233" t="s">
        <v>1256</v>
      </c>
      <c r="AC31" s="233" t="s">
        <v>1318</v>
      </c>
    </row>
    <row r="32" spans="2:29">
      <c r="F32" s="178" t="s">
        <v>118</v>
      </c>
      <c r="G32" s="177" t="s">
        <v>1550</v>
      </c>
      <c r="S32" s="146" t="s">
        <v>459</v>
      </c>
      <c r="T32" s="147" t="s">
        <v>307</v>
      </c>
      <c r="U32" s="232" t="s">
        <v>1266</v>
      </c>
      <c r="V32" s="232" t="s">
        <v>1258</v>
      </c>
      <c r="W32" s="232" t="s">
        <v>1318</v>
      </c>
      <c r="Y32" s="236" t="s">
        <v>500</v>
      </c>
      <c r="Z32" s="237" t="s">
        <v>501</v>
      </c>
      <c r="AA32" s="233" t="s">
        <v>1265</v>
      </c>
      <c r="AB32" s="233" t="s">
        <v>1257</v>
      </c>
      <c r="AC32" s="233" t="s">
        <v>1318</v>
      </c>
    </row>
    <row r="33" spans="6:29">
      <c r="F33" s="178" t="s">
        <v>837</v>
      </c>
      <c r="G33" s="177" t="s">
        <v>150</v>
      </c>
      <c r="S33" s="169" t="s">
        <v>1177</v>
      </c>
      <c r="T33" s="170" t="s">
        <v>1178</v>
      </c>
      <c r="U33" s="232" t="s">
        <v>485</v>
      </c>
      <c r="V33" s="232" t="s">
        <v>41</v>
      </c>
      <c r="W33" s="232" t="s">
        <v>1318</v>
      </c>
      <c r="Y33" s="236" t="s">
        <v>470</v>
      </c>
      <c r="Z33" s="237" t="s">
        <v>24</v>
      </c>
      <c r="AA33" s="233" t="s">
        <v>485</v>
      </c>
      <c r="AB33" s="233" t="s">
        <v>41</v>
      </c>
      <c r="AC33" s="233" t="s">
        <v>1318</v>
      </c>
    </row>
    <row r="34" spans="6:29">
      <c r="F34" s="178" t="s">
        <v>1551</v>
      </c>
      <c r="G34" s="177" t="s">
        <v>1552</v>
      </c>
      <c r="S34" s="169" t="s">
        <v>457</v>
      </c>
      <c r="T34" s="170" t="s">
        <v>22</v>
      </c>
      <c r="U34" s="232" t="s">
        <v>1267</v>
      </c>
      <c r="V34" s="232" t="s">
        <v>1259</v>
      </c>
      <c r="W34" s="232" t="s">
        <v>1318</v>
      </c>
      <c r="Y34" s="236" t="s">
        <v>1281</v>
      </c>
      <c r="Z34" s="237" t="s">
        <v>1282</v>
      </c>
      <c r="AA34" s="233" t="s">
        <v>1267</v>
      </c>
      <c r="AB34" s="233" t="s">
        <v>1259</v>
      </c>
      <c r="AC34" s="233" t="s">
        <v>1318</v>
      </c>
    </row>
    <row r="35" spans="6:29">
      <c r="F35" s="178" t="s">
        <v>1553</v>
      </c>
      <c r="G35" s="177" t="s">
        <v>1554</v>
      </c>
      <c r="S35" s="169" t="s">
        <v>1189</v>
      </c>
      <c r="T35" s="170" t="s">
        <v>1188</v>
      </c>
      <c r="U35" s="232" t="s">
        <v>1268</v>
      </c>
      <c r="V35" s="232" t="s">
        <v>1260</v>
      </c>
      <c r="W35" s="232" t="s">
        <v>1318</v>
      </c>
      <c r="Y35" s="236" t="s">
        <v>1200</v>
      </c>
      <c r="Z35" s="237" t="s">
        <v>1201</v>
      </c>
      <c r="AA35" s="233" t="s">
        <v>1268</v>
      </c>
      <c r="AB35" s="233" t="s">
        <v>1260</v>
      </c>
      <c r="AC35" s="233" t="s">
        <v>1318</v>
      </c>
    </row>
    <row r="36" spans="6:29">
      <c r="F36" s="178" t="s">
        <v>1085</v>
      </c>
      <c r="G36" s="177" t="s">
        <v>1086</v>
      </c>
      <c r="S36" s="171" t="s">
        <v>468</v>
      </c>
      <c r="T36" s="147" t="s">
        <v>315</v>
      </c>
      <c r="Y36" s="236" t="s">
        <v>502</v>
      </c>
      <c r="Z36" s="237" t="s">
        <v>503</v>
      </c>
      <c r="AA36" s="235"/>
      <c r="AB36" s="235"/>
      <c r="AC36" s="235"/>
    </row>
    <row r="37" spans="6:29">
      <c r="F37" s="178" t="s">
        <v>223</v>
      </c>
      <c r="G37" s="177" t="s">
        <v>1247</v>
      </c>
      <c r="S37" s="171" t="s">
        <v>467</v>
      </c>
      <c r="T37" s="172" t="s">
        <v>274</v>
      </c>
      <c r="Y37" s="236" t="s">
        <v>1111</v>
      </c>
      <c r="Z37" s="237" t="s">
        <v>1112</v>
      </c>
      <c r="AA37" s="235"/>
      <c r="AB37" s="235"/>
      <c r="AC37" s="235"/>
    </row>
    <row r="38" spans="6:29">
      <c r="F38" s="179" t="s">
        <v>368</v>
      </c>
      <c r="G38" s="180"/>
      <c r="S38" s="171" t="s">
        <v>1182</v>
      </c>
      <c r="T38" s="172" t="s">
        <v>1183</v>
      </c>
      <c r="Y38" s="236" t="s">
        <v>464</v>
      </c>
      <c r="Z38" s="237" t="s">
        <v>272</v>
      </c>
      <c r="AA38" s="235"/>
      <c r="AB38" s="235"/>
      <c r="AC38" s="235"/>
    </row>
    <row r="39" spans="6:29">
      <c r="S39" s="146" t="s">
        <v>456</v>
      </c>
      <c r="T39" s="147" t="s">
        <v>308</v>
      </c>
      <c r="Y39" s="236" t="s">
        <v>463</v>
      </c>
      <c r="Z39" s="237" t="s">
        <v>29</v>
      </c>
      <c r="AA39" s="235"/>
      <c r="AB39" s="235"/>
      <c r="AC39" s="235"/>
    </row>
    <row r="40" spans="6:29">
      <c r="S40" s="146" t="s">
        <v>455</v>
      </c>
      <c r="T40" s="147" t="s">
        <v>27</v>
      </c>
      <c r="Y40" s="236" t="s">
        <v>1156</v>
      </c>
      <c r="Z40" s="237" t="s">
        <v>1157</v>
      </c>
      <c r="AA40" s="235"/>
      <c r="AB40" s="235"/>
      <c r="AC40" s="235"/>
    </row>
    <row r="41" spans="6:29">
      <c r="S41" s="171" t="s">
        <v>1404</v>
      </c>
      <c r="T41" s="172" t="s">
        <v>1405</v>
      </c>
      <c r="Y41" s="236" t="s">
        <v>1498</v>
      </c>
      <c r="Z41" s="237" t="s">
        <v>1499</v>
      </c>
      <c r="AA41" s="235"/>
      <c r="AB41" s="235"/>
      <c r="AC41" s="235"/>
    </row>
    <row r="42" spans="6:29">
      <c r="S42" s="146" t="s">
        <v>469</v>
      </c>
      <c r="T42" s="147" t="s">
        <v>304</v>
      </c>
      <c r="Y42" s="236" t="s">
        <v>1462</v>
      </c>
      <c r="Z42" s="237" t="s">
        <v>1463</v>
      </c>
      <c r="AA42" s="235"/>
      <c r="AB42" s="235"/>
      <c r="AC42" s="235"/>
    </row>
    <row r="43" spans="6:29">
      <c r="S43" s="150" t="s">
        <v>368</v>
      </c>
      <c r="T43" s="151"/>
      <c r="Y43" s="236" t="s">
        <v>504</v>
      </c>
      <c r="Z43" s="237" t="s">
        <v>582</v>
      </c>
      <c r="AA43" s="235"/>
      <c r="AB43" s="235"/>
      <c r="AC43" s="235"/>
    </row>
    <row r="44" spans="6:29">
      <c r="S44" s="86"/>
      <c r="T44" s="86"/>
      <c r="Y44" s="236" t="s">
        <v>505</v>
      </c>
      <c r="Z44" s="237" t="s">
        <v>583</v>
      </c>
      <c r="AA44" s="235"/>
      <c r="AB44" s="235"/>
      <c r="AC44" s="235"/>
    </row>
    <row r="45" spans="6:29">
      <c r="S45" s="86"/>
      <c r="T45" s="86"/>
      <c r="Y45" s="236" t="s">
        <v>1555</v>
      </c>
      <c r="Z45" s="237" t="s">
        <v>1556</v>
      </c>
      <c r="AA45" s="235"/>
      <c r="AB45" s="235"/>
      <c r="AC45" s="235"/>
    </row>
    <row r="46" spans="6:29">
      <c r="S46" s="86"/>
      <c r="T46" s="86"/>
      <c r="Y46" s="236" t="s">
        <v>1433</v>
      </c>
      <c r="Z46" s="237" t="s">
        <v>1434</v>
      </c>
      <c r="AA46" s="235"/>
      <c r="AB46" s="235"/>
      <c r="AC46" s="235"/>
    </row>
    <row r="47" spans="6:29">
      <c r="S47" s="86"/>
      <c r="T47" s="86"/>
      <c r="Y47" s="236" t="s">
        <v>1470</v>
      </c>
      <c r="Z47" s="237" t="s">
        <v>1471</v>
      </c>
      <c r="AA47" s="235"/>
      <c r="AB47" s="235"/>
      <c r="AC47" s="235"/>
    </row>
    <row r="48" spans="6:29">
      <c r="S48" s="86"/>
      <c r="T48" s="86"/>
      <c r="U48" s="117"/>
      <c r="V48" s="117"/>
      <c r="Y48" s="236" t="s">
        <v>1509</v>
      </c>
      <c r="Z48" s="237" t="s">
        <v>1510</v>
      </c>
      <c r="AA48" s="235"/>
      <c r="AB48" s="235"/>
      <c r="AC48" s="235"/>
    </row>
    <row r="49" spans="21:29">
      <c r="U49" s="117"/>
      <c r="V49" s="117"/>
      <c r="Y49" s="236" t="s">
        <v>1557</v>
      </c>
      <c r="Z49" s="237" t="s">
        <v>1558</v>
      </c>
      <c r="AA49" s="235"/>
      <c r="AB49" s="235"/>
      <c r="AC49" s="235"/>
    </row>
    <row r="50" spans="21:29">
      <c r="U50" s="117"/>
      <c r="V50" s="117"/>
      <c r="Y50" s="236" t="s">
        <v>1202</v>
      </c>
      <c r="Z50" s="237" t="s">
        <v>1203</v>
      </c>
      <c r="AA50" s="235"/>
      <c r="AB50" s="235"/>
      <c r="AC50" s="235"/>
    </row>
    <row r="51" spans="21:29">
      <c r="Y51" s="236" t="s">
        <v>1196</v>
      </c>
      <c r="Z51" s="237" t="s">
        <v>1197</v>
      </c>
      <c r="AA51" s="235"/>
      <c r="AB51" s="235"/>
      <c r="AC51" s="235"/>
    </row>
    <row r="52" spans="21:29">
      <c r="Y52" s="236" t="s">
        <v>1373</v>
      </c>
      <c r="Z52" s="237" t="s">
        <v>1374</v>
      </c>
      <c r="AA52" s="235"/>
      <c r="AB52" s="235"/>
      <c r="AC52" s="235"/>
    </row>
    <row r="53" spans="21:29">
      <c r="Y53" s="236" t="s">
        <v>1279</v>
      </c>
      <c r="Z53" s="237" t="s">
        <v>1280</v>
      </c>
      <c r="AA53" s="235"/>
      <c r="AB53" s="235"/>
      <c r="AC53" s="235"/>
    </row>
    <row r="54" spans="21:29">
      <c r="Y54" s="236" t="s">
        <v>1449</v>
      </c>
      <c r="Z54" s="237" t="s">
        <v>1450</v>
      </c>
      <c r="AA54" s="235"/>
      <c r="AB54" s="235"/>
      <c r="AC54" s="235"/>
    </row>
    <row r="55" spans="21:29">
      <c r="Y55" s="236" t="s">
        <v>1367</v>
      </c>
      <c r="Z55" s="237" t="s">
        <v>1368</v>
      </c>
      <c r="AA55" s="235"/>
      <c r="AB55" s="235"/>
      <c r="AC55" s="235"/>
    </row>
    <row r="56" spans="21:29">
      <c r="Y56" s="236" t="s">
        <v>506</v>
      </c>
      <c r="Z56" s="237" t="s">
        <v>507</v>
      </c>
      <c r="AA56" s="235"/>
      <c r="AB56" s="235"/>
      <c r="AC56" s="235"/>
    </row>
    <row r="57" spans="21:29">
      <c r="Y57" s="236" t="s">
        <v>508</v>
      </c>
      <c r="Z57" s="237" t="s">
        <v>509</v>
      </c>
      <c r="AA57" s="235"/>
      <c r="AB57" s="235"/>
      <c r="AC57" s="235"/>
    </row>
    <row r="58" spans="21:29">
      <c r="Y58" s="236" t="s">
        <v>1389</v>
      </c>
      <c r="Z58" s="237" t="s">
        <v>1388</v>
      </c>
      <c r="AA58" s="235"/>
      <c r="AB58" s="235"/>
      <c r="AC58" s="235"/>
    </row>
    <row r="59" spans="21:29">
      <c r="Y59" s="236" t="s">
        <v>99</v>
      </c>
      <c r="Z59" s="237" t="s">
        <v>1246</v>
      </c>
      <c r="AA59" s="235"/>
      <c r="AB59" s="235"/>
      <c r="AC59" s="235"/>
    </row>
    <row r="60" spans="21:29">
      <c r="Y60" s="236" t="s">
        <v>1435</v>
      </c>
      <c r="Z60" s="237" t="s">
        <v>1436</v>
      </c>
      <c r="AA60" s="235"/>
      <c r="AB60" s="235"/>
      <c r="AC60" s="235"/>
    </row>
    <row r="61" spans="21:29">
      <c r="Y61" s="236" t="s">
        <v>510</v>
      </c>
      <c r="Z61" s="237" t="s">
        <v>584</v>
      </c>
      <c r="AA61" s="235"/>
      <c r="AB61" s="235"/>
      <c r="AC61" s="235"/>
    </row>
    <row r="62" spans="21:29">
      <c r="Y62" s="236" t="s">
        <v>1484</v>
      </c>
      <c r="Z62" s="237" t="s">
        <v>1485</v>
      </c>
      <c r="AA62" s="235"/>
      <c r="AB62" s="235"/>
      <c r="AC62" s="235"/>
    </row>
    <row r="63" spans="21:29">
      <c r="Y63" s="236" t="s">
        <v>1408</v>
      </c>
      <c r="Z63" s="237" t="s">
        <v>1409</v>
      </c>
      <c r="AA63" s="235"/>
      <c r="AB63" s="235"/>
      <c r="AC63" s="235"/>
    </row>
    <row r="64" spans="21:29">
      <c r="Y64" s="236" t="s">
        <v>1349</v>
      </c>
      <c r="Z64" s="237" t="s">
        <v>1350</v>
      </c>
      <c r="AA64" s="235"/>
      <c r="AB64" s="235"/>
      <c r="AC64" s="235"/>
    </row>
    <row r="65" spans="2:29">
      <c r="Y65" s="236" t="s">
        <v>1502</v>
      </c>
      <c r="Z65" s="237" t="s">
        <v>1503</v>
      </c>
      <c r="AA65" s="235"/>
      <c r="AB65" s="235"/>
      <c r="AC65" s="235"/>
    </row>
    <row r="66" spans="2:29">
      <c r="Y66" s="236" t="s">
        <v>1486</v>
      </c>
      <c r="Z66" s="237" t="s">
        <v>1487</v>
      </c>
      <c r="AA66" s="235"/>
      <c r="AB66" s="235"/>
      <c r="AC66" s="235"/>
    </row>
    <row r="67" spans="2:29">
      <c r="Y67" s="236" t="s">
        <v>511</v>
      </c>
      <c r="Z67" s="237" t="s">
        <v>512</v>
      </c>
      <c r="AA67" s="235"/>
      <c r="AB67" s="235"/>
      <c r="AC67" s="235"/>
    </row>
    <row r="68" spans="2:29">
      <c r="Y68" s="236" t="s">
        <v>1333</v>
      </c>
      <c r="Z68" s="237" t="s">
        <v>1334</v>
      </c>
      <c r="AA68" s="235"/>
      <c r="AB68" s="235"/>
      <c r="AC68" s="235"/>
    </row>
    <row r="69" spans="2:29">
      <c r="Y69" s="236" t="s">
        <v>1204</v>
      </c>
      <c r="Z69" s="237" t="s">
        <v>1205</v>
      </c>
      <c r="AA69" s="235"/>
      <c r="AB69" s="235"/>
      <c r="AC69" s="235"/>
    </row>
    <row r="70" spans="2:29">
      <c r="Y70" s="236" t="s">
        <v>819</v>
      </c>
      <c r="Z70" s="237" t="s">
        <v>820</v>
      </c>
      <c r="AA70" s="235"/>
      <c r="AB70" s="235"/>
      <c r="AC70" s="235"/>
    </row>
    <row r="71" spans="2:29">
      <c r="X71" s="117"/>
      <c r="Y71" s="236" t="s">
        <v>1206</v>
      </c>
      <c r="Z71" s="237" t="s">
        <v>1207</v>
      </c>
      <c r="AA71" s="235"/>
      <c r="AB71" s="235"/>
      <c r="AC71" s="235"/>
    </row>
    <row r="72" spans="2:29" s="117" customFormat="1">
      <c r="B72" s="86"/>
      <c r="C72" s="86"/>
      <c r="D72" s="86"/>
      <c r="F72" s="8"/>
      <c r="G72" s="8"/>
      <c r="N72" s="8"/>
      <c r="O72" s="8"/>
      <c r="Q72" s="8"/>
      <c r="R72" s="8"/>
      <c r="S72" s="8"/>
      <c r="T72" s="8"/>
      <c r="U72" s="8"/>
      <c r="V72" s="8"/>
      <c r="W72" s="225"/>
      <c r="Y72" s="236" t="s">
        <v>1248</v>
      </c>
      <c r="Z72" s="237" t="s">
        <v>1269</v>
      </c>
      <c r="AA72" s="235"/>
      <c r="AB72" s="235"/>
      <c r="AC72" s="235"/>
    </row>
    <row r="73" spans="2:29" s="117" customFormat="1">
      <c r="B73" s="86"/>
      <c r="C73" s="86"/>
      <c r="D73" s="86"/>
      <c r="F73" s="8"/>
      <c r="G73" s="8"/>
      <c r="N73" s="8"/>
      <c r="O73" s="8"/>
      <c r="S73" s="8"/>
      <c r="T73" s="8"/>
      <c r="U73" s="8"/>
      <c r="V73" s="8"/>
      <c r="W73" s="225"/>
      <c r="Y73" s="236" t="s">
        <v>1208</v>
      </c>
      <c r="Z73" s="237" t="s">
        <v>1209</v>
      </c>
      <c r="AA73" s="235"/>
      <c r="AB73" s="235"/>
      <c r="AC73" s="235"/>
    </row>
    <row r="74" spans="2:29" s="117" customFormat="1">
      <c r="B74" s="86"/>
      <c r="C74" s="86"/>
      <c r="D74" s="86"/>
      <c r="F74" s="8"/>
      <c r="G74" s="8"/>
      <c r="N74" s="8"/>
      <c r="O74" s="8"/>
      <c r="S74" s="8"/>
      <c r="T74" s="8"/>
      <c r="U74" s="8"/>
      <c r="V74" s="8"/>
      <c r="W74" s="225"/>
      <c r="X74" s="8"/>
      <c r="Y74" s="236" t="s">
        <v>1447</v>
      </c>
      <c r="Z74" s="237" t="s">
        <v>1448</v>
      </c>
      <c r="AA74" s="235"/>
      <c r="AB74" s="235"/>
      <c r="AC74" s="235"/>
    </row>
    <row r="75" spans="2:29">
      <c r="Q75" s="117"/>
      <c r="R75" s="117"/>
      <c r="Y75" s="236" t="s">
        <v>1412</v>
      </c>
      <c r="Z75" s="237" t="s">
        <v>1413</v>
      </c>
      <c r="AA75" s="235"/>
      <c r="AB75" s="235"/>
      <c r="AC75" s="235"/>
    </row>
    <row r="76" spans="2:29">
      <c r="N76" s="117"/>
      <c r="O76" s="117"/>
      <c r="Y76" s="236" t="s">
        <v>513</v>
      </c>
      <c r="Z76" s="237" t="s">
        <v>514</v>
      </c>
      <c r="AA76" s="235"/>
      <c r="AB76" s="235"/>
      <c r="AC76" s="235"/>
    </row>
    <row r="77" spans="2:29">
      <c r="N77" s="117"/>
      <c r="O77" s="117"/>
      <c r="Y77" s="236" t="s">
        <v>110</v>
      </c>
      <c r="Z77" s="237" t="s">
        <v>1210</v>
      </c>
      <c r="AA77" s="235"/>
      <c r="AB77" s="235"/>
      <c r="AC77" s="235"/>
    </row>
    <row r="78" spans="2:29">
      <c r="N78" s="117"/>
      <c r="O78" s="117"/>
      <c r="Y78" s="236" t="s">
        <v>605</v>
      </c>
      <c r="Z78" s="237" t="s">
        <v>606</v>
      </c>
      <c r="AA78" s="235"/>
      <c r="AB78" s="235"/>
      <c r="AC78" s="235"/>
    </row>
    <row r="79" spans="2:29">
      <c r="Y79" s="236" t="s">
        <v>1211</v>
      </c>
      <c r="Z79" s="237" t="s">
        <v>1212</v>
      </c>
      <c r="AA79" s="235"/>
      <c r="AB79" s="235"/>
      <c r="AC79" s="235"/>
    </row>
    <row r="80" spans="2:29">
      <c r="Y80" s="236" t="s">
        <v>1329</v>
      </c>
      <c r="Z80" s="237" t="s">
        <v>1330</v>
      </c>
      <c r="AA80" s="235"/>
      <c r="AB80" s="235"/>
      <c r="AC80" s="235"/>
    </row>
    <row r="81" spans="6:29">
      <c r="Y81" s="236" t="s">
        <v>1422</v>
      </c>
      <c r="Z81" s="237" t="s">
        <v>1423</v>
      </c>
      <c r="AA81" s="235"/>
      <c r="AB81" s="235"/>
      <c r="AC81" s="235"/>
    </row>
    <row r="82" spans="6:29">
      <c r="Y82" s="236" t="s">
        <v>1380</v>
      </c>
      <c r="Z82" s="237" t="s">
        <v>1387</v>
      </c>
      <c r="AA82" s="235"/>
      <c r="AB82" s="235"/>
      <c r="AC82" s="235"/>
    </row>
    <row r="83" spans="6:29">
      <c r="Y83" s="236" t="s">
        <v>840</v>
      </c>
      <c r="Z83" s="237" t="s">
        <v>841</v>
      </c>
      <c r="AA83" s="235"/>
      <c r="AB83" s="235"/>
      <c r="AC83" s="235"/>
    </row>
    <row r="84" spans="6:29">
      <c r="Y84" s="236" t="s">
        <v>1213</v>
      </c>
      <c r="Z84" s="237" t="s">
        <v>1214</v>
      </c>
      <c r="AA84" s="235"/>
      <c r="AB84" s="235"/>
      <c r="AC84" s="235"/>
    </row>
    <row r="85" spans="6:29">
      <c r="S85" s="117"/>
      <c r="T85" s="117"/>
      <c r="Y85" s="236" t="s">
        <v>1215</v>
      </c>
      <c r="Z85" s="237" t="s">
        <v>1216</v>
      </c>
      <c r="AA85" s="235"/>
      <c r="AB85" s="235"/>
      <c r="AC85" s="235"/>
    </row>
    <row r="86" spans="6:29">
      <c r="S86" s="117"/>
      <c r="T86" s="117"/>
      <c r="Y86" s="236" t="s">
        <v>1288</v>
      </c>
      <c r="Z86" s="237" t="s">
        <v>1289</v>
      </c>
      <c r="AA86" s="235"/>
      <c r="AB86" s="235"/>
      <c r="AC86" s="235"/>
    </row>
    <row r="87" spans="6:29">
      <c r="S87" s="117"/>
      <c r="T87" s="117"/>
      <c r="Y87" s="236" t="s">
        <v>1418</v>
      </c>
      <c r="Z87" s="237" t="s">
        <v>1419</v>
      </c>
      <c r="AA87" s="235"/>
      <c r="AB87" s="235"/>
      <c r="AC87" s="235"/>
    </row>
    <row r="88" spans="6:29">
      <c r="Y88" s="236" t="s">
        <v>515</v>
      </c>
      <c r="Z88" s="237" t="s">
        <v>516</v>
      </c>
      <c r="AA88" s="235"/>
      <c r="AB88" s="235"/>
      <c r="AC88" s="235"/>
    </row>
    <row r="89" spans="6:29">
      <c r="Y89" s="236" t="s">
        <v>471</v>
      </c>
      <c r="Z89" s="237" t="s">
        <v>303</v>
      </c>
      <c r="AA89" s="235"/>
      <c r="AB89" s="235"/>
      <c r="AC89" s="235"/>
    </row>
    <row r="90" spans="6:29">
      <c r="F90" s="117"/>
      <c r="G90" s="117"/>
      <c r="Y90" s="236" t="s">
        <v>1472</v>
      </c>
      <c r="Z90" s="237" t="s">
        <v>1473</v>
      </c>
      <c r="AA90" s="235"/>
      <c r="AB90" s="235"/>
      <c r="AC90" s="235"/>
    </row>
    <row r="91" spans="6:29">
      <c r="F91" s="117"/>
      <c r="G91" s="117"/>
      <c r="Y91" s="236" t="s">
        <v>1217</v>
      </c>
      <c r="Z91" s="237" t="s">
        <v>1218</v>
      </c>
      <c r="AA91" s="235"/>
      <c r="AB91" s="235"/>
      <c r="AC91" s="235"/>
    </row>
    <row r="92" spans="6:29">
      <c r="F92" s="117"/>
      <c r="G92" s="117"/>
      <c r="Y92" s="236" t="s">
        <v>1108</v>
      </c>
      <c r="Z92" s="237" t="s">
        <v>1107</v>
      </c>
      <c r="AA92" s="235"/>
      <c r="AB92" s="235"/>
      <c r="AC92" s="235"/>
    </row>
    <row r="93" spans="6:29">
      <c r="Y93" s="236" t="s">
        <v>517</v>
      </c>
      <c r="Z93" s="237" t="s">
        <v>518</v>
      </c>
      <c r="AA93" s="235"/>
      <c r="AB93" s="235"/>
      <c r="AC93" s="235"/>
    </row>
    <row r="94" spans="6:29">
      <c r="Y94" s="236" t="s">
        <v>1420</v>
      </c>
      <c r="Z94" s="237" t="s">
        <v>1421</v>
      </c>
      <c r="AA94" s="235"/>
      <c r="AB94" s="235"/>
      <c r="AC94" s="235"/>
    </row>
    <row r="95" spans="6:29">
      <c r="Y95" s="236" t="s">
        <v>1458</v>
      </c>
      <c r="Z95" s="237" t="s">
        <v>1459</v>
      </c>
      <c r="AA95" s="235"/>
      <c r="AB95" s="235"/>
      <c r="AC95" s="235"/>
    </row>
    <row r="96" spans="6:29">
      <c r="Y96" s="236" t="s">
        <v>1381</v>
      </c>
      <c r="Z96" s="237" t="s">
        <v>1382</v>
      </c>
      <c r="AA96" s="235"/>
      <c r="AB96" s="235"/>
      <c r="AC96" s="235"/>
    </row>
    <row r="97" spans="25:29">
      <c r="Y97" s="236" t="s">
        <v>1559</v>
      </c>
      <c r="Z97" s="237" t="s">
        <v>1560</v>
      </c>
      <c r="AA97" s="235"/>
      <c r="AB97" s="235"/>
      <c r="AC97" s="235"/>
    </row>
    <row r="98" spans="25:29">
      <c r="Y98" s="236" t="s">
        <v>1506</v>
      </c>
      <c r="Z98" s="237" t="s">
        <v>1506</v>
      </c>
      <c r="AA98" s="235"/>
      <c r="AB98" s="235"/>
      <c r="AC98" s="235"/>
    </row>
    <row r="99" spans="25:29">
      <c r="Y99" s="236" t="s">
        <v>1526</v>
      </c>
      <c r="Z99" s="237" t="s">
        <v>1527</v>
      </c>
      <c r="AA99" s="235"/>
      <c r="AB99" s="235"/>
      <c r="AC99" s="235"/>
    </row>
    <row r="100" spans="25:29">
      <c r="Y100" s="236" t="s">
        <v>519</v>
      </c>
      <c r="Z100" s="237" t="s">
        <v>122</v>
      </c>
      <c r="AA100" s="235"/>
      <c r="AB100" s="235"/>
      <c r="AC100" s="235"/>
    </row>
    <row r="101" spans="25:29">
      <c r="Y101" s="236" t="s">
        <v>520</v>
      </c>
      <c r="Z101" s="237" t="s">
        <v>521</v>
      </c>
      <c r="AA101" s="235"/>
      <c r="AB101" s="235"/>
      <c r="AC101" s="235"/>
    </row>
    <row r="102" spans="25:29">
      <c r="Y102" s="236" t="s">
        <v>522</v>
      </c>
      <c r="Z102" s="237" t="s">
        <v>523</v>
      </c>
      <c r="AA102" s="235"/>
      <c r="AB102" s="235"/>
      <c r="AC102" s="235"/>
    </row>
    <row r="103" spans="25:29">
      <c r="Y103" s="236" t="s">
        <v>1402</v>
      </c>
      <c r="Z103" s="237" t="s">
        <v>1403</v>
      </c>
      <c r="AA103" s="235"/>
      <c r="AB103" s="235"/>
      <c r="AC103" s="235"/>
    </row>
    <row r="104" spans="25:29">
      <c r="Y104" s="236" t="s">
        <v>1507</v>
      </c>
      <c r="Z104" s="237" t="s">
        <v>1508</v>
      </c>
      <c r="AA104" s="235"/>
      <c r="AB104" s="235"/>
      <c r="AC104" s="235"/>
    </row>
    <row r="105" spans="25:29">
      <c r="Y105" s="236" t="s">
        <v>1400</v>
      </c>
      <c r="Z105" s="237" t="s">
        <v>1401</v>
      </c>
      <c r="AA105" s="235"/>
      <c r="AB105" s="235"/>
      <c r="AC105" s="235"/>
    </row>
    <row r="106" spans="25:29">
      <c r="Y106" s="236" t="s">
        <v>1219</v>
      </c>
      <c r="Z106" s="237" t="s">
        <v>1220</v>
      </c>
      <c r="AA106" s="235"/>
      <c r="AB106" s="235"/>
      <c r="AC106" s="235"/>
    </row>
    <row r="107" spans="25:29">
      <c r="Y107" s="236" t="s">
        <v>1172</v>
      </c>
      <c r="Z107" s="237" t="s">
        <v>1171</v>
      </c>
      <c r="AA107" s="235"/>
      <c r="AB107" s="235"/>
      <c r="AC107" s="235"/>
    </row>
    <row r="108" spans="25:29">
      <c r="Y108" s="236" t="s">
        <v>760</v>
      </c>
      <c r="Z108" s="237" t="s">
        <v>490</v>
      </c>
      <c r="AA108" s="235"/>
      <c r="AB108" s="235"/>
      <c r="AC108" s="235"/>
    </row>
    <row r="109" spans="25:29">
      <c r="Y109" s="236" t="s">
        <v>759</v>
      </c>
      <c r="Z109" s="237" t="s">
        <v>489</v>
      </c>
      <c r="AA109" s="235"/>
      <c r="AB109" s="235"/>
      <c r="AC109" s="235"/>
    </row>
    <row r="110" spans="25:29">
      <c r="Y110" s="236" t="s">
        <v>1357</v>
      </c>
      <c r="Z110" s="237" t="s">
        <v>1358</v>
      </c>
      <c r="AA110" s="235"/>
      <c r="AB110" s="235"/>
      <c r="AC110" s="235"/>
    </row>
    <row r="111" spans="25:29">
      <c r="Y111" s="236" t="s">
        <v>1113</v>
      </c>
      <c r="Z111" s="237" t="s">
        <v>1114</v>
      </c>
      <c r="AA111" s="235"/>
      <c r="AB111" s="235"/>
      <c r="AC111" s="235"/>
    </row>
    <row r="112" spans="25:29">
      <c r="Y112" s="236" t="s">
        <v>1221</v>
      </c>
      <c r="Z112" s="237" t="s">
        <v>1222</v>
      </c>
      <c r="AA112" s="235"/>
      <c r="AB112" s="235"/>
      <c r="AC112" s="235"/>
    </row>
    <row r="113" spans="25:29">
      <c r="Y113" s="236" t="s">
        <v>1398</v>
      </c>
      <c r="Z113" s="237" t="s">
        <v>1399</v>
      </c>
      <c r="AA113" s="235"/>
      <c r="AB113" s="235"/>
      <c r="AC113" s="235"/>
    </row>
    <row r="114" spans="25:29">
      <c r="Y114" s="236" t="s">
        <v>1441</v>
      </c>
      <c r="Z114" s="237" t="s">
        <v>1442</v>
      </c>
      <c r="AA114" s="235"/>
      <c r="AB114" s="235"/>
      <c r="AC114" s="235"/>
    </row>
    <row r="115" spans="25:29">
      <c r="Y115" s="236" t="s">
        <v>1385</v>
      </c>
      <c r="Z115" s="237" t="s">
        <v>1386</v>
      </c>
      <c r="AA115" s="235"/>
      <c r="AB115" s="235"/>
      <c r="AC115" s="235"/>
    </row>
    <row r="116" spans="25:29">
      <c r="Y116" s="236" t="s">
        <v>1223</v>
      </c>
      <c r="Z116" s="237" t="s">
        <v>1224</v>
      </c>
      <c r="AA116" s="235"/>
      <c r="AB116" s="235"/>
      <c r="AC116" s="235"/>
    </row>
    <row r="117" spans="25:29">
      <c r="Y117" s="236" t="s">
        <v>143</v>
      </c>
      <c r="Z117" s="237" t="s">
        <v>144</v>
      </c>
      <c r="AA117" s="235"/>
      <c r="AB117" s="235"/>
      <c r="AC117" s="235"/>
    </row>
    <row r="118" spans="25:29">
      <c r="Y118" s="236" t="s">
        <v>1414</v>
      </c>
      <c r="Z118" s="237" t="s">
        <v>1415</v>
      </c>
      <c r="AA118" s="235"/>
      <c r="AB118" s="235"/>
      <c r="AC118" s="235"/>
    </row>
    <row r="119" spans="25:29">
      <c r="Y119" s="236" t="s">
        <v>1416</v>
      </c>
      <c r="Z119" s="237" t="s">
        <v>1417</v>
      </c>
      <c r="AA119" s="235"/>
      <c r="AB119" s="235"/>
      <c r="AC119" s="235"/>
    </row>
    <row r="120" spans="25:29">
      <c r="Y120" s="236" t="s">
        <v>837</v>
      </c>
      <c r="Z120" s="237" t="s">
        <v>150</v>
      </c>
      <c r="AA120" s="235"/>
      <c r="AB120" s="235"/>
      <c r="AC120" s="235"/>
    </row>
    <row r="121" spans="25:29">
      <c r="Y121" s="236" t="s">
        <v>1520</v>
      </c>
      <c r="Z121" s="237" t="s">
        <v>1521</v>
      </c>
      <c r="AA121" s="235"/>
      <c r="AB121" s="235"/>
      <c r="AC121" s="235"/>
    </row>
    <row r="122" spans="25:29">
      <c r="Y122" s="236" t="s">
        <v>1273</v>
      </c>
      <c r="Z122" s="237" t="s">
        <v>1274</v>
      </c>
      <c r="AA122" s="235"/>
      <c r="AB122" s="235"/>
      <c r="AC122" s="235"/>
    </row>
    <row r="123" spans="25:29">
      <c r="Y123" s="236" t="s">
        <v>152</v>
      </c>
      <c r="Z123" s="237" t="s">
        <v>153</v>
      </c>
      <c r="AA123" s="235"/>
      <c r="AB123" s="235"/>
      <c r="AC123" s="235"/>
    </row>
    <row r="124" spans="25:29">
      <c r="Y124" s="236" t="s">
        <v>602</v>
      </c>
      <c r="Z124" s="237" t="s">
        <v>601</v>
      </c>
      <c r="AA124" s="235"/>
      <c r="AB124" s="235"/>
      <c r="AC124" s="235"/>
    </row>
    <row r="125" spans="25:29">
      <c r="Y125" s="236" t="s">
        <v>1351</v>
      </c>
      <c r="Z125" s="237" t="s">
        <v>1352</v>
      </c>
      <c r="AA125" s="235"/>
      <c r="AB125" s="235"/>
      <c r="AC125" s="235"/>
    </row>
    <row r="126" spans="25:29">
      <c r="Y126" s="236" t="s">
        <v>1225</v>
      </c>
      <c r="Z126" s="237" t="s">
        <v>1226</v>
      </c>
      <c r="AA126" s="235"/>
      <c r="AB126" s="235"/>
      <c r="AC126" s="235"/>
    </row>
    <row r="127" spans="25:29">
      <c r="Y127" s="236" t="s">
        <v>1361</v>
      </c>
      <c r="Z127" s="237" t="s">
        <v>1362</v>
      </c>
      <c r="AA127" s="235"/>
      <c r="AB127" s="235"/>
      <c r="AC127" s="235"/>
    </row>
    <row r="128" spans="25:29">
      <c r="Y128" s="236" t="s">
        <v>1561</v>
      </c>
      <c r="Z128" s="237" t="s">
        <v>1562</v>
      </c>
      <c r="AA128" s="235"/>
      <c r="AB128" s="235"/>
      <c r="AC128" s="235"/>
    </row>
    <row r="129" spans="25:29">
      <c r="Y129" s="236" t="s">
        <v>1474</v>
      </c>
      <c r="Z129" s="237" t="s">
        <v>1475</v>
      </c>
      <c r="AA129" s="235"/>
      <c r="AB129" s="235"/>
      <c r="AC129" s="235"/>
    </row>
    <row r="130" spans="25:29">
      <c r="Y130" s="236" t="s">
        <v>1327</v>
      </c>
      <c r="Z130" s="237" t="s">
        <v>1328</v>
      </c>
      <c r="AA130" s="235"/>
      <c r="AB130" s="235"/>
      <c r="AC130" s="235"/>
    </row>
    <row r="131" spans="25:29">
      <c r="Y131" s="236" t="s">
        <v>1563</v>
      </c>
      <c r="Z131" s="237" t="s">
        <v>1564</v>
      </c>
      <c r="AA131" s="235"/>
      <c r="AB131" s="235"/>
      <c r="AC131" s="235"/>
    </row>
    <row r="132" spans="25:29">
      <c r="Y132" s="236" t="s">
        <v>1082</v>
      </c>
      <c r="Z132" s="237" t="s">
        <v>1083</v>
      </c>
      <c r="AA132" s="235"/>
      <c r="AB132" s="235"/>
      <c r="AC132" s="235"/>
    </row>
    <row r="133" spans="25:29">
      <c r="Y133" s="236" t="s">
        <v>163</v>
      </c>
      <c r="Z133" s="237" t="s">
        <v>164</v>
      </c>
      <c r="AA133" s="235"/>
      <c r="AB133" s="235"/>
      <c r="AC133" s="235"/>
    </row>
    <row r="134" spans="25:29">
      <c r="Y134" s="236" t="s">
        <v>166</v>
      </c>
      <c r="Z134" s="237" t="s">
        <v>1283</v>
      </c>
      <c r="AA134" s="235"/>
      <c r="AB134" s="235"/>
      <c r="AC134" s="235"/>
    </row>
    <row r="135" spans="25:29">
      <c r="Y135" s="236" t="s">
        <v>1251</v>
      </c>
      <c r="Z135" s="237" t="s">
        <v>1252</v>
      </c>
      <c r="AA135" s="235"/>
      <c r="AB135" s="235"/>
      <c r="AC135" s="235"/>
    </row>
    <row r="136" spans="25:29">
      <c r="Y136" s="236" t="s">
        <v>1464</v>
      </c>
      <c r="Z136" s="237" t="s">
        <v>1465</v>
      </c>
      <c r="AA136" s="235"/>
      <c r="AB136" s="235"/>
      <c r="AC136" s="235"/>
    </row>
    <row r="137" spans="25:29">
      <c r="Y137" s="236" t="s">
        <v>168</v>
      </c>
      <c r="Z137" s="237" t="s">
        <v>524</v>
      </c>
      <c r="AA137" s="235"/>
      <c r="AB137" s="235"/>
      <c r="AC137" s="235"/>
    </row>
    <row r="138" spans="25:29">
      <c r="Y138" s="236" t="s">
        <v>1227</v>
      </c>
      <c r="Z138" s="237" t="s">
        <v>1228</v>
      </c>
      <c r="AA138" s="235"/>
      <c r="AB138" s="235"/>
      <c r="AC138" s="235"/>
    </row>
    <row r="139" spans="25:29">
      <c r="Y139" s="236" t="s">
        <v>1286</v>
      </c>
      <c r="Z139" s="237" t="s">
        <v>1287</v>
      </c>
      <c r="AA139" s="235"/>
      <c r="AB139" s="235"/>
      <c r="AC139" s="235"/>
    </row>
    <row r="140" spans="25:29">
      <c r="Y140" s="236" t="s">
        <v>472</v>
      </c>
      <c r="Z140" s="237" t="s">
        <v>173</v>
      </c>
      <c r="AA140" s="235"/>
      <c r="AB140" s="235"/>
      <c r="AC140" s="235"/>
    </row>
    <row r="141" spans="25:29">
      <c r="Y141" s="236" t="s">
        <v>1522</v>
      </c>
      <c r="Z141" s="237" t="s">
        <v>1523</v>
      </c>
      <c r="AA141" s="235"/>
      <c r="AB141" s="235"/>
      <c r="AC141" s="235"/>
    </row>
    <row r="142" spans="25:29">
      <c r="Y142" s="236" t="s">
        <v>1229</v>
      </c>
      <c r="Z142" s="237" t="s">
        <v>1230</v>
      </c>
      <c r="AA142" s="235"/>
      <c r="AB142" s="235"/>
      <c r="AC142" s="235"/>
    </row>
    <row r="143" spans="25:29">
      <c r="Y143" s="236" t="s">
        <v>1406</v>
      </c>
      <c r="Z143" s="237" t="s">
        <v>1407</v>
      </c>
      <c r="AA143" s="235"/>
      <c r="AB143" s="235"/>
      <c r="AC143" s="235"/>
    </row>
    <row r="144" spans="25:29">
      <c r="Y144" s="236" t="s">
        <v>1182</v>
      </c>
      <c r="Z144" s="237" t="s">
        <v>1183</v>
      </c>
      <c r="AA144" s="235"/>
      <c r="AB144" s="235"/>
      <c r="AC144" s="235"/>
    </row>
    <row r="145" spans="25:29">
      <c r="Y145" s="236" t="s">
        <v>1565</v>
      </c>
      <c r="Z145" s="237" t="s">
        <v>1566</v>
      </c>
      <c r="AA145" s="235"/>
      <c r="AB145" s="235"/>
      <c r="AC145" s="235"/>
    </row>
    <row r="146" spans="25:29">
      <c r="Y146" s="236" t="s">
        <v>1337</v>
      </c>
      <c r="Z146" s="237" t="s">
        <v>1338</v>
      </c>
      <c r="AA146" s="235"/>
      <c r="AB146" s="235"/>
      <c r="AC146" s="235"/>
    </row>
    <row r="147" spans="25:29">
      <c r="Y147" s="236" t="s">
        <v>757</v>
      </c>
      <c r="Z147" s="237" t="s">
        <v>758</v>
      </c>
      <c r="AA147" s="235"/>
      <c r="AB147" s="235"/>
      <c r="AC147" s="235"/>
    </row>
    <row r="148" spans="25:29">
      <c r="Y148" s="236" t="s">
        <v>525</v>
      </c>
      <c r="Z148" s="237" t="s">
        <v>526</v>
      </c>
      <c r="AA148" s="235"/>
      <c r="AB148" s="235"/>
      <c r="AC148" s="235"/>
    </row>
    <row r="149" spans="25:29">
      <c r="Y149" s="236" t="s">
        <v>527</v>
      </c>
      <c r="Z149" s="237" t="s">
        <v>528</v>
      </c>
      <c r="AA149" s="235"/>
      <c r="AB149" s="235"/>
      <c r="AC149" s="235"/>
    </row>
    <row r="150" spans="25:29">
      <c r="Y150" s="236" t="s">
        <v>1325</v>
      </c>
      <c r="Z150" s="237" t="s">
        <v>1326</v>
      </c>
      <c r="AA150" s="235"/>
      <c r="AB150" s="235"/>
      <c r="AC150" s="235"/>
    </row>
    <row r="151" spans="25:29">
      <c r="Y151" s="236" t="s">
        <v>1231</v>
      </c>
      <c r="Z151" s="237" t="s">
        <v>1232</v>
      </c>
      <c r="AA151" s="235"/>
      <c r="AB151" s="235"/>
      <c r="AC151" s="235"/>
    </row>
    <row r="152" spans="25:29">
      <c r="Y152" s="236" t="s">
        <v>183</v>
      </c>
      <c r="Z152" s="237" t="s">
        <v>529</v>
      </c>
      <c r="AA152" s="235"/>
      <c r="AB152" s="235"/>
      <c r="AC152" s="235"/>
    </row>
    <row r="153" spans="25:29">
      <c r="Y153" s="236" t="s">
        <v>1175</v>
      </c>
      <c r="Z153" s="237" t="s">
        <v>1176</v>
      </c>
      <c r="AA153" s="235"/>
      <c r="AB153" s="235"/>
      <c r="AC153" s="235"/>
    </row>
    <row r="154" spans="25:29">
      <c r="Y154" s="236" t="s">
        <v>1518</v>
      </c>
      <c r="Z154" s="237" t="s">
        <v>1519</v>
      </c>
      <c r="AA154" s="235"/>
      <c r="AB154" s="235"/>
      <c r="AC154" s="235"/>
    </row>
    <row r="155" spans="25:29">
      <c r="Y155" s="236" t="s">
        <v>761</v>
      </c>
      <c r="Z155" s="237" t="s">
        <v>1237</v>
      </c>
      <c r="AA155" s="235"/>
      <c r="AB155" s="235"/>
      <c r="AC155" s="235"/>
    </row>
    <row r="156" spans="25:29">
      <c r="Y156" s="236" t="s">
        <v>460</v>
      </c>
      <c r="Z156" s="237" t="s">
        <v>197</v>
      </c>
      <c r="AA156" s="235"/>
      <c r="AB156" s="235"/>
      <c r="AC156" s="235"/>
    </row>
    <row r="157" spans="25:29">
      <c r="Y157" s="236" t="s">
        <v>1235</v>
      </c>
      <c r="Z157" s="237" t="s">
        <v>1236</v>
      </c>
      <c r="AA157" s="235"/>
      <c r="AB157" s="235"/>
      <c r="AC157" s="235"/>
    </row>
    <row r="158" spans="25:29">
      <c r="Y158" s="236" t="s">
        <v>530</v>
      </c>
      <c r="Z158" s="237" t="s">
        <v>202</v>
      </c>
      <c r="AA158" s="235"/>
      <c r="AB158" s="235"/>
      <c r="AC158" s="235"/>
    </row>
    <row r="159" spans="25:29">
      <c r="Y159" s="236" t="s">
        <v>458</v>
      </c>
      <c r="Z159" s="237" t="s">
        <v>25</v>
      </c>
      <c r="AA159" s="235"/>
      <c r="AB159" s="235"/>
      <c r="AC159" s="235"/>
    </row>
    <row r="160" spans="25:29">
      <c r="Y160" s="236" t="s">
        <v>531</v>
      </c>
      <c r="Z160" s="237" t="s">
        <v>532</v>
      </c>
      <c r="AA160" s="235"/>
      <c r="AB160" s="235"/>
      <c r="AC160" s="235"/>
    </row>
    <row r="161" spans="25:29">
      <c r="Y161" s="236" t="s">
        <v>533</v>
      </c>
      <c r="Z161" s="237" t="s">
        <v>534</v>
      </c>
      <c r="AA161" s="235"/>
      <c r="AB161" s="235"/>
      <c r="AC161" s="235"/>
    </row>
    <row r="162" spans="25:29">
      <c r="Y162" s="236" t="s">
        <v>535</v>
      </c>
      <c r="Z162" s="237" t="s">
        <v>536</v>
      </c>
      <c r="AA162" s="235"/>
      <c r="AB162" s="235"/>
      <c r="AC162" s="235"/>
    </row>
    <row r="163" spans="25:29">
      <c r="Y163" s="236" t="s">
        <v>1363</v>
      </c>
      <c r="Z163" s="237" t="s">
        <v>1364</v>
      </c>
      <c r="AA163" s="235"/>
      <c r="AB163" s="235"/>
      <c r="AC163" s="235"/>
    </row>
    <row r="164" spans="25:29">
      <c r="Y164" s="236" t="s">
        <v>537</v>
      </c>
      <c r="Z164" s="237" t="s">
        <v>538</v>
      </c>
      <c r="AA164" s="235"/>
      <c r="AB164" s="235"/>
      <c r="AC164" s="235"/>
    </row>
    <row r="165" spans="25:29">
      <c r="Y165" s="236" t="s">
        <v>539</v>
      </c>
      <c r="Z165" s="237" t="s">
        <v>540</v>
      </c>
      <c r="AA165" s="235"/>
      <c r="AB165" s="235"/>
      <c r="AC165" s="235"/>
    </row>
    <row r="166" spans="25:29">
      <c r="Y166" s="236" t="s">
        <v>817</v>
      </c>
      <c r="Z166" s="237" t="s">
        <v>818</v>
      </c>
      <c r="AA166" s="235"/>
      <c r="AB166" s="235"/>
      <c r="AC166" s="235"/>
    </row>
    <row r="167" spans="25:29">
      <c r="Y167" s="236" t="s">
        <v>1375</v>
      </c>
      <c r="Z167" s="237" t="s">
        <v>1376</v>
      </c>
      <c r="AA167" s="235"/>
      <c r="AB167" s="235"/>
      <c r="AC167" s="235"/>
    </row>
    <row r="168" spans="25:29">
      <c r="Y168" s="236" t="s">
        <v>1331</v>
      </c>
      <c r="Z168" s="237" t="s">
        <v>1332</v>
      </c>
      <c r="AA168" s="235"/>
      <c r="AB168" s="235"/>
      <c r="AC168" s="235"/>
    </row>
    <row r="169" spans="25:29">
      <c r="Y169" s="236" t="s">
        <v>1390</v>
      </c>
      <c r="Z169" s="237" t="s">
        <v>1391</v>
      </c>
      <c r="AA169" s="235"/>
      <c r="AB169" s="235"/>
      <c r="AC169" s="235"/>
    </row>
    <row r="170" spans="25:29">
      <c r="Y170" s="236" t="s">
        <v>541</v>
      </c>
      <c r="Z170" s="237" t="s">
        <v>585</v>
      </c>
      <c r="AA170" s="235"/>
      <c r="AB170" s="235"/>
      <c r="AC170" s="235"/>
    </row>
    <row r="171" spans="25:29">
      <c r="Y171" s="236" t="s">
        <v>1511</v>
      </c>
      <c r="Z171" s="237" t="s">
        <v>1512</v>
      </c>
      <c r="AA171" s="235"/>
      <c r="AB171" s="235"/>
      <c r="AC171" s="235"/>
    </row>
    <row r="172" spans="25:29">
      <c r="Y172" s="236" t="s">
        <v>542</v>
      </c>
      <c r="Z172" s="237" t="s">
        <v>543</v>
      </c>
      <c r="AA172" s="235"/>
      <c r="AB172" s="235"/>
      <c r="AC172" s="235"/>
    </row>
    <row r="173" spans="25:29">
      <c r="Y173" s="236" t="s">
        <v>586</v>
      </c>
      <c r="Z173" s="237" t="s">
        <v>544</v>
      </c>
      <c r="AA173" s="235"/>
      <c r="AB173" s="235"/>
      <c r="AC173" s="235"/>
    </row>
    <row r="174" spans="25:29">
      <c r="Y174" s="236" t="s">
        <v>545</v>
      </c>
      <c r="Z174" s="237" t="s">
        <v>546</v>
      </c>
      <c r="AA174" s="235"/>
      <c r="AB174" s="235"/>
      <c r="AC174" s="235"/>
    </row>
    <row r="175" spans="25:29">
      <c r="Y175" s="236" t="s">
        <v>1085</v>
      </c>
      <c r="Z175" s="237" t="s">
        <v>1086</v>
      </c>
      <c r="AA175" s="235"/>
      <c r="AB175" s="235"/>
      <c r="AC175" s="235"/>
    </row>
    <row r="176" spans="25:29">
      <c r="Y176" s="236" t="s">
        <v>547</v>
      </c>
      <c r="Z176" s="237" t="s">
        <v>587</v>
      </c>
      <c r="AA176" s="235"/>
      <c r="AB176" s="235"/>
      <c r="AC176" s="235"/>
    </row>
    <row r="177" spans="25:29">
      <c r="Y177" s="236" t="s">
        <v>1476</v>
      </c>
      <c r="Z177" s="237" t="s">
        <v>1477</v>
      </c>
      <c r="AA177" s="235"/>
      <c r="AB177" s="235"/>
      <c r="AC177" s="235"/>
    </row>
    <row r="178" spans="25:29">
      <c r="Y178" s="236" t="s">
        <v>1238</v>
      </c>
      <c r="Z178" s="237" t="s">
        <v>1239</v>
      </c>
      <c r="AA178" s="235"/>
      <c r="AB178" s="235"/>
      <c r="AC178" s="235"/>
    </row>
    <row r="179" spans="25:29">
      <c r="Y179" s="236" t="s">
        <v>548</v>
      </c>
      <c r="Z179" s="237" t="s">
        <v>549</v>
      </c>
      <c r="AA179" s="235"/>
      <c r="AB179" s="235"/>
      <c r="AC179" s="235"/>
    </row>
    <row r="180" spans="25:29">
      <c r="Y180" s="236" t="s">
        <v>603</v>
      </c>
      <c r="Z180" s="237" t="s">
        <v>604</v>
      </c>
      <c r="AA180" s="235"/>
      <c r="AB180" s="235"/>
      <c r="AC180" s="235"/>
    </row>
    <row r="181" spans="25:29">
      <c r="Y181" s="236" t="s">
        <v>1460</v>
      </c>
      <c r="Z181" s="237" t="s">
        <v>1461</v>
      </c>
      <c r="AA181" s="235"/>
      <c r="AB181" s="235"/>
      <c r="AC181" s="235"/>
    </row>
    <row r="182" spans="25:29">
      <c r="Y182" s="236" t="s">
        <v>588</v>
      </c>
      <c r="Z182" s="237" t="s">
        <v>589</v>
      </c>
      <c r="AA182" s="235"/>
      <c r="AB182" s="235"/>
      <c r="AC182" s="235"/>
    </row>
    <row r="183" spans="25:29">
      <c r="Y183" s="236" t="s">
        <v>550</v>
      </c>
      <c r="Z183" s="237" t="s">
        <v>551</v>
      </c>
      <c r="AA183" s="235"/>
      <c r="AB183" s="235"/>
      <c r="AC183" s="235"/>
    </row>
    <row r="184" spans="25:29">
      <c r="Y184" s="236" t="s">
        <v>1240</v>
      </c>
      <c r="Z184" s="237" t="s">
        <v>1241</v>
      </c>
      <c r="AA184" s="235"/>
      <c r="AB184" s="235"/>
      <c r="AC184" s="235"/>
    </row>
    <row r="185" spans="25:29">
      <c r="Y185" s="236" t="s">
        <v>214</v>
      </c>
      <c r="Z185" s="237" t="s">
        <v>26</v>
      </c>
      <c r="AA185" s="235"/>
      <c r="AB185" s="235"/>
      <c r="AC185" s="235"/>
    </row>
    <row r="186" spans="25:29">
      <c r="Y186" s="236" t="s">
        <v>552</v>
      </c>
      <c r="Z186" s="237" t="s">
        <v>553</v>
      </c>
      <c r="AA186" s="235"/>
      <c r="AB186" s="235"/>
      <c r="AC186" s="235"/>
    </row>
    <row r="187" spans="25:29">
      <c r="Y187" s="236" t="s">
        <v>554</v>
      </c>
      <c r="Z187" s="237" t="s">
        <v>590</v>
      </c>
      <c r="AA187" s="235"/>
      <c r="AB187" s="235"/>
      <c r="AC187" s="235"/>
    </row>
    <row r="188" spans="25:29">
      <c r="Y188" s="236" t="s">
        <v>555</v>
      </c>
      <c r="Z188" s="237" t="s">
        <v>591</v>
      </c>
      <c r="AA188" s="235"/>
      <c r="AB188" s="235"/>
      <c r="AC188" s="235"/>
    </row>
    <row r="189" spans="25:29">
      <c r="Y189" s="236" t="s">
        <v>1233</v>
      </c>
      <c r="Z189" s="237" t="s">
        <v>1234</v>
      </c>
      <c r="AA189" s="235"/>
      <c r="AB189" s="235"/>
      <c r="AC189" s="235"/>
    </row>
    <row r="190" spans="25:29">
      <c r="Y190" s="236" t="s">
        <v>556</v>
      </c>
      <c r="Z190" s="237" t="s">
        <v>592</v>
      </c>
      <c r="AA190" s="235"/>
      <c r="AB190" s="235"/>
      <c r="AC190" s="235"/>
    </row>
    <row r="191" spans="25:29">
      <c r="Y191" s="236" t="s">
        <v>457</v>
      </c>
      <c r="Z191" s="237" t="s">
        <v>22</v>
      </c>
      <c r="AA191" s="235"/>
      <c r="AB191" s="235"/>
      <c r="AC191" s="235"/>
    </row>
    <row r="192" spans="25:29">
      <c r="Y192" s="236" t="s">
        <v>557</v>
      </c>
      <c r="Z192" s="237" t="s">
        <v>593</v>
      </c>
      <c r="AA192" s="235"/>
      <c r="AB192" s="235"/>
      <c r="AC192" s="235"/>
    </row>
    <row r="193" spans="25:29">
      <c r="Y193" s="236" t="s">
        <v>558</v>
      </c>
      <c r="Z193" s="237" t="s">
        <v>559</v>
      </c>
      <c r="AA193" s="235"/>
      <c r="AB193" s="235"/>
      <c r="AC193" s="235"/>
    </row>
    <row r="194" spans="25:29">
      <c r="Y194" s="236" t="s">
        <v>1456</v>
      </c>
      <c r="Z194" s="237" t="s">
        <v>1457</v>
      </c>
      <c r="AA194" s="235"/>
      <c r="AB194" s="235"/>
      <c r="AC194" s="235"/>
    </row>
    <row r="195" spans="25:29">
      <c r="Y195" s="236" t="s">
        <v>1429</v>
      </c>
      <c r="Z195" s="237" t="s">
        <v>1430</v>
      </c>
      <c r="AA195" s="235"/>
      <c r="AB195" s="235"/>
      <c r="AC195" s="235"/>
    </row>
    <row r="196" spans="25:29">
      <c r="Y196" s="236" t="s">
        <v>223</v>
      </c>
      <c r="Z196" s="237" t="s">
        <v>1247</v>
      </c>
      <c r="AA196" s="235"/>
      <c r="AB196" s="235"/>
      <c r="AC196" s="235"/>
    </row>
    <row r="197" spans="25:29">
      <c r="Y197" s="236" t="s">
        <v>468</v>
      </c>
      <c r="Z197" s="237" t="s">
        <v>315</v>
      </c>
      <c r="AA197" s="235"/>
      <c r="AB197" s="235"/>
      <c r="AC197" s="235"/>
    </row>
    <row r="198" spans="25:29">
      <c r="Y198" s="236" t="s">
        <v>467</v>
      </c>
      <c r="Z198" s="237" t="s">
        <v>274</v>
      </c>
      <c r="AA198" s="235"/>
      <c r="AB198" s="235"/>
      <c r="AC198" s="235"/>
    </row>
    <row r="199" spans="25:29">
      <c r="Y199" s="236" t="s">
        <v>1151</v>
      </c>
      <c r="Z199" s="237" t="s">
        <v>1152</v>
      </c>
      <c r="AA199" s="235"/>
      <c r="AB199" s="235"/>
      <c r="AC199" s="235"/>
    </row>
    <row r="200" spans="25:29">
      <c r="Y200" s="236" t="s">
        <v>1341</v>
      </c>
      <c r="Z200" s="237" t="s">
        <v>1342</v>
      </c>
      <c r="AA200" s="235"/>
      <c r="AB200" s="235"/>
      <c r="AC200" s="235"/>
    </row>
    <row r="201" spans="25:29">
      <c r="Y201" s="236" t="s">
        <v>1496</v>
      </c>
      <c r="Z201" s="237" t="s">
        <v>1497</v>
      </c>
      <c r="AA201" s="235"/>
      <c r="AB201" s="235"/>
      <c r="AC201" s="235"/>
    </row>
    <row r="202" spans="25:29">
      <c r="Y202" s="236" t="s">
        <v>560</v>
      </c>
      <c r="Z202" s="237" t="s">
        <v>561</v>
      </c>
      <c r="AA202" s="235"/>
      <c r="AB202" s="235"/>
      <c r="AC202" s="235"/>
    </row>
    <row r="203" spans="25:29">
      <c r="Y203" s="236" t="s">
        <v>1189</v>
      </c>
      <c r="Z203" s="237" t="s">
        <v>1188</v>
      </c>
      <c r="AA203" s="235"/>
      <c r="AB203" s="235"/>
      <c r="AC203" s="235"/>
    </row>
    <row r="204" spans="25:29">
      <c r="Y204" s="236" t="s">
        <v>562</v>
      </c>
      <c r="Z204" s="237" t="s">
        <v>563</v>
      </c>
      <c r="AA204" s="235"/>
      <c r="AB204" s="235"/>
      <c r="AC204" s="235"/>
    </row>
    <row r="205" spans="25:29">
      <c r="Y205" s="236" t="s">
        <v>456</v>
      </c>
      <c r="Z205" s="237" t="s">
        <v>308</v>
      </c>
      <c r="AA205" s="235"/>
      <c r="AB205" s="235"/>
      <c r="AC205" s="235"/>
    </row>
    <row r="206" spans="25:29">
      <c r="Y206" s="236" t="s">
        <v>455</v>
      </c>
      <c r="Z206" s="237" t="s">
        <v>27</v>
      </c>
      <c r="AA206" s="235"/>
      <c r="AB206" s="235"/>
      <c r="AC206" s="235"/>
    </row>
    <row r="207" spans="25:29">
      <c r="Y207" s="236" t="s">
        <v>564</v>
      </c>
      <c r="Z207" s="237" t="s">
        <v>565</v>
      </c>
      <c r="AA207" s="235"/>
      <c r="AB207" s="235"/>
      <c r="AC207" s="235"/>
    </row>
    <row r="208" spans="25:29">
      <c r="Y208" s="236" t="s">
        <v>1242</v>
      </c>
      <c r="Z208" s="237" t="s">
        <v>1243</v>
      </c>
      <c r="AA208" s="235"/>
      <c r="AB208" s="235"/>
      <c r="AC208" s="235"/>
    </row>
    <row r="209" spans="25:29">
      <c r="Y209" s="236" t="s">
        <v>1443</v>
      </c>
      <c r="Z209" s="237" t="s">
        <v>1444</v>
      </c>
      <c r="AA209" s="235"/>
      <c r="AB209" s="235"/>
      <c r="AC209" s="235"/>
    </row>
    <row r="210" spans="25:29">
      <c r="Y210" s="236" t="s">
        <v>1275</v>
      </c>
      <c r="Z210" s="237" t="s">
        <v>1278</v>
      </c>
      <c r="AA210" s="235"/>
      <c r="AB210" s="235"/>
      <c r="AC210" s="235"/>
    </row>
    <row r="211" spans="25:29">
      <c r="Y211" s="236" t="s">
        <v>1424</v>
      </c>
      <c r="Z211" s="237" t="s">
        <v>1425</v>
      </c>
      <c r="AA211" s="235"/>
      <c r="AB211" s="235"/>
      <c r="AC211" s="235"/>
    </row>
    <row r="212" spans="25:29">
      <c r="Y212" s="236" t="s">
        <v>1404</v>
      </c>
      <c r="Z212" s="237" t="s">
        <v>1405</v>
      </c>
      <c r="AA212" s="235"/>
      <c r="AB212" s="235"/>
      <c r="AC212" s="235"/>
    </row>
    <row r="213" spans="25:29">
      <c r="Y213" s="236" t="s">
        <v>566</v>
      </c>
      <c r="Z213" s="237" t="s">
        <v>385</v>
      </c>
      <c r="AA213" s="235"/>
      <c r="AB213" s="235"/>
      <c r="AC213" s="235"/>
    </row>
    <row r="214" spans="25:29">
      <c r="Y214" s="236" t="s">
        <v>1290</v>
      </c>
      <c r="Z214" s="237" t="s">
        <v>1291</v>
      </c>
      <c r="AA214" s="235"/>
      <c r="AB214" s="235"/>
      <c r="AC214" s="235"/>
    </row>
    <row r="215" spans="25:29">
      <c r="Y215" s="236" t="s">
        <v>1524</v>
      </c>
      <c r="Z215" s="237" t="s">
        <v>1525</v>
      </c>
      <c r="AA215" s="235"/>
      <c r="AB215" s="235"/>
      <c r="AC215" s="235"/>
    </row>
    <row r="216" spans="25:29">
      <c r="Y216" s="236" t="s">
        <v>570</v>
      </c>
      <c r="Z216" s="237" t="s">
        <v>386</v>
      </c>
      <c r="AA216" s="235"/>
      <c r="AB216" s="235"/>
      <c r="AC216" s="235"/>
    </row>
    <row r="217" spans="25:29">
      <c r="Y217" s="236" t="s">
        <v>567</v>
      </c>
      <c r="Z217" s="237" t="s">
        <v>594</v>
      </c>
      <c r="AA217" s="235"/>
      <c r="AB217" s="235"/>
      <c r="AC217" s="235"/>
    </row>
    <row r="218" spans="25:29">
      <c r="Y218" s="236" t="s">
        <v>469</v>
      </c>
      <c r="Z218" s="237" t="s">
        <v>304</v>
      </c>
      <c r="AA218" s="235"/>
      <c r="AB218" s="235"/>
      <c r="AC218" s="235"/>
    </row>
    <row r="219" spans="25:29">
      <c r="Y219" s="236" t="s">
        <v>1244</v>
      </c>
      <c r="Z219" s="237" t="s">
        <v>1245</v>
      </c>
      <c r="AA219" s="235"/>
      <c r="AB219" s="235"/>
      <c r="AC219" s="235"/>
    </row>
    <row r="220" spans="25:29">
      <c r="Y220" s="236" t="s">
        <v>568</v>
      </c>
      <c r="Z220" s="237" t="s">
        <v>569</v>
      </c>
      <c r="AA220" s="235"/>
      <c r="AB220" s="235"/>
      <c r="AC220" s="235"/>
    </row>
    <row r="221" spans="25:29">
      <c r="Y221" s="236" t="s">
        <v>1276</v>
      </c>
      <c r="Z221" s="237" t="s">
        <v>1277</v>
      </c>
      <c r="AA221" s="235"/>
      <c r="AB221" s="235"/>
      <c r="AC221" s="235"/>
    </row>
    <row r="222" spans="25:29">
      <c r="Y222" s="236" t="s">
        <v>568</v>
      </c>
      <c r="Z222" s="237" t="s">
        <v>569</v>
      </c>
      <c r="AA222" s="235"/>
      <c r="AB222" s="235"/>
      <c r="AC222" s="235"/>
    </row>
    <row r="223" spans="25:29">
      <c r="Y223" s="236" t="s">
        <v>1276</v>
      </c>
      <c r="Z223" s="237" t="s">
        <v>1277</v>
      </c>
      <c r="AA223" s="235"/>
      <c r="AB223" s="235"/>
      <c r="AC223" s="235"/>
    </row>
    <row r="224" spans="25:29">
      <c r="Y224" s="236" t="s">
        <v>1410</v>
      </c>
      <c r="Z224" s="237" t="s">
        <v>1411</v>
      </c>
      <c r="AA224" s="235"/>
      <c r="AB224" s="235"/>
      <c r="AC224" s="235"/>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320</v>
      </c>
      <c r="B1" s="253">
        <v>40858</v>
      </c>
      <c r="C1" s="254"/>
      <c r="D1" s="255"/>
      <c r="F1" s="9" t="s">
        <v>321</v>
      </c>
    </row>
    <row r="2" spans="1:21">
      <c r="A2" s="10" t="s">
        <v>322</v>
      </c>
      <c r="B2" s="256" t="s">
        <v>344</v>
      </c>
      <c r="C2" s="257"/>
      <c r="D2" s="258"/>
    </row>
    <row r="3" spans="1:21">
      <c r="C3" s="11"/>
      <c r="O3" s="11"/>
      <c r="T3" s="11"/>
    </row>
    <row r="4" spans="1:21">
      <c r="A4" s="12" t="s">
        <v>390</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282</v>
      </c>
      <c r="C6" s="29" t="s">
        <v>283</v>
      </c>
      <c r="D6" s="29" t="s">
        <v>281</v>
      </c>
      <c r="E6" s="29" t="s">
        <v>11</v>
      </c>
      <c r="F6" s="29" t="s">
        <v>323</v>
      </c>
      <c r="G6" s="29" t="s">
        <v>324</v>
      </c>
      <c r="H6" s="29" t="s">
        <v>325</v>
      </c>
      <c r="I6" s="29" t="s">
        <v>326</v>
      </c>
      <c r="J6" s="29" t="s">
        <v>327</v>
      </c>
      <c r="K6" s="29" t="s">
        <v>328</v>
      </c>
      <c r="L6" s="29" t="s">
        <v>329</v>
      </c>
      <c r="M6" s="29" t="s">
        <v>330</v>
      </c>
      <c r="N6" s="29" t="s">
        <v>331</v>
      </c>
      <c r="O6" s="29" t="s">
        <v>332</v>
      </c>
      <c r="P6" s="29" t="s">
        <v>333</v>
      </c>
      <c r="Q6" s="29" t="s">
        <v>285</v>
      </c>
      <c r="R6" s="29" t="s">
        <v>334</v>
      </c>
      <c r="S6" s="29" t="s">
        <v>335</v>
      </c>
      <c r="T6" s="29" t="s">
        <v>336</v>
      </c>
      <c r="U6" s="30" t="s">
        <v>309</v>
      </c>
    </row>
    <row r="7" spans="1:21">
      <c r="A7" s="31"/>
      <c r="B7" s="31"/>
      <c r="C7" s="32"/>
      <c r="D7" s="31"/>
      <c r="E7" s="31"/>
      <c r="F7" s="31"/>
      <c r="G7" s="31" t="s">
        <v>337</v>
      </c>
      <c r="H7" s="31"/>
      <c r="I7" s="31"/>
      <c r="J7" s="31" t="s">
        <v>338</v>
      </c>
      <c r="K7" s="31"/>
      <c r="L7" s="31"/>
      <c r="M7" s="31"/>
      <c r="N7" s="31"/>
      <c r="O7" s="31"/>
      <c r="P7" s="31" t="s">
        <v>337</v>
      </c>
      <c r="Q7" s="31"/>
      <c r="R7" s="31"/>
      <c r="S7" s="31"/>
      <c r="T7" s="31"/>
      <c r="U7" s="33"/>
    </row>
    <row r="8" spans="1:21">
      <c r="A8" s="18" t="s">
        <v>357</v>
      </c>
      <c r="B8" s="19">
        <v>397</v>
      </c>
      <c r="C8" s="20"/>
      <c r="D8" s="21" t="s">
        <v>358</v>
      </c>
      <c r="E8" s="21" t="s">
        <v>359</v>
      </c>
      <c r="F8" s="19" t="s">
        <v>360</v>
      </c>
      <c r="G8" s="22">
        <v>100000</v>
      </c>
      <c r="H8" s="21" t="s">
        <v>345</v>
      </c>
      <c r="I8" s="19" t="s">
        <v>346</v>
      </c>
      <c r="J8" s="48">
        <v>0.8</v>
      </c>
      <c r="K8" s="21" t="s">
        <v>342</v>
      </c>
      <c r="L8" s="21">
        <v>4</v>
      </c>
      <c r="M8" s="24">
        <v>40508</v>
      </c>
      <c r="N8" s="24">
        <v>41512</v>
      </c>
      <c r="O8" s="34" t="s">
        <v>353</v>
      </c>
      <c r="P8" s="25">
        <v>100000000</v>
      </c>
      <c r="Q8" s="26">
        <v>40414</v>
      </c>
      <c r="R8" s="24">
        <v>40414</v>
      </c>
      <c r="S8" s="26">
        <v>41512</v>
      </c>
      <c r="T8" s="24">
        <v>41501</v>
      </c>
      <c r="U8" s="27"/>
    </row>
    <row r="9" spans="1:21">
      <c r="A9" s="18" t="s">
        <v>361</v>
      </c>
      <c r="B9" s="19">
        <v>123</v>
      </c>
      <c r="C9" s="20"/>
      <c r="D9" s="21" t="s">
        <v>362</v>
      </c>
      <c r="E9" s="21" t="s">
        <v>363</v>
      </c>
      <c r="F9" s="19" t="s">
        <v>360</v>
      </c>
      <c r="G9" s="22">
        <v>1000000</v>
      </c>
      <c r="H9" s="21" t="s">
        <v>345</v>
      </c>
      <c r="I9" s="19" t="s">
        <v>346</v>
      </c>
      <c r="J9" s="23">
        <v>0.01</v>
      </c>
      <c r="K9" s="21" t="s">
        <v>342</v>
      </c>
      <c r="L9" s="21">
        <v>4</v>
      </c>
      <c r="M9" s="24">
        <v>40519</v>
      </c>
      <c r="N9" s="24">
        <v>41159</v>
      </c>
      <c r="O9" s="34" t="s">
        <v>353</v>
      </c>
      <c r="P9" s="25">
        <v>1000000000</v>
      </c>
      <c r="Q9" s="26">
        <v>40428</v>
      </c>
      <c r="R9" s="24">
        <v>40428</v>
      </c>
      <c r="S9" s="26">
        <v>41159</v>
      </c>
      <c r="T9" s="24">
        <v>41150</v>
      </c>
      <c r="U9" s="27"/>
    </row>
    <row r="10" spans="1:21">
      <c r="A10" s="18" t="s">
        <v>364</v>
      </c>
      <c r="B10" s="19">
        <v>307</v>
      </c>
      <c r="C10" s="20"/>
      <c r="D10" s="21" t="s">
        <v>365</v>
      </c>
      <c r="E10" s="21" t="s">
        <v>366</v>
      </c>
      <c r="F10" s="19" t="s">
        <v>360</v>
      </c>
      <c r="G10" s="22">
        <v>1000000</v>
      </c>
      <c r="H10" s="21" t="s">
        <v>350</v>
      </c>
      <c r="I10" s="19"/>
      <c r="J10" s="23">
        <v>3.9</v>
      </c>
      <c r="K10" s="21" t="s">
        <v>342</v>
      </c>
      <c r="L10" s="21">
        <v>1</v>
      </c>
      <c r="M10" s="24">
        <v>40612</v>
      </c>
      <c r="N10" s="24">
        <v>41708</v>
      </c>
      <c r="O10" s="34" t="s">
        <v>347</v>
      </c>
      <c r="P10" s="25">
        <v>140000000</v>
      </c>
      <c r="Q10" s="26">
        <v>40431</v>
      </c>
      <c r="R10" s="24">
        <v>40431</v>
      </c>
      <c r="S10" s="26">
        <v>41708</v>
      </c>
      <c r="T10" s="24">
        <v>41696</v>
      </c>
      <c r="U10" s="27"/>
    </row>
    <row r="12" spans="1:21">
      <c r="A12" s="35"/>
    </row>
    <row r="13" spans="1:21" s="40" customFormat="1" ht="123" customHeight="1">
      <c r="A13" s="36" t="s">
        <v>367</v>
      </c>
      <c r="B13" s="37" t="s">
        <v>368</v>
      </c>
      <c r="C13" s="37" t="s">
        <v>369</v>
      </c>
      <c r="D13" s="37" t="s">
        <v>370</v>
      </c>
      <c r="E13" s="37" t="s">
        <v>368</v>
      </c>
      <c r="F13" s="37" t="s">
        <v>368</v>
      </c>
      <c r="G13" s="37" t="s">
        <v>368</v>
      </c>
      <c r="H13" s="37" t="s">
        <v>368</v>
      </c>
      <c r="I13" s="37" t="s">
        <v>368</v>
      </c>
      <c r="J13" s="37" t="s">
        <v>371</v>
      </c>
      <c r="K13" s="37" t="s">
        <v>372</v>
      </c>
      <c r="L13" s="37" t="s">
        <v>368</v>
      </c>
      <c r="M13" s="37" t="s">
        <v>373</v>
      </c>
      <c r="N13" s="37" t="s">
        <v>374</v>
      </c>
      <c r="O13" s="38"/>
      <c r="P13" s="37" t="s">
        <v>368</v>
      </c>
      <c r="Q13" s="37" t="s">
        <v>368</v>
      </c>
      <c r="R13" s="37" t="s">
        <v>375</v>
      </c>
      <c r="S13" s="38"/>
      <c r="T13" s="39" t="s">
        <v>376</v>
      </c>
      <c r="U13" s="37" t="s">
        <v>377</v>
      </c>
    </row>
    <row r="14" spans="1:21" s="43" customFormat="1" ht="45">
      <c r="A14" s="46" t="s">
        <v>378</v>
      </c>
      <c r="B14" s="41" t="s">
        <v>379</v>
      </c>
      <c r="C14" s="47"/>
      <c r="D14" s="47"/>
      <c r="E14" s="41"/>
      <c r="F14" s="42" t="s">
        <v>379</v>
      </c>
      <c r="G14" s="41"/>
      <c r="H14" s="47"/>
      <c r="I14" s="41" t="s">
        <v>380</v>
      </c>
      <c r="J14" s="41"/>
      <c r="K14" s="41"/>
      <c r="L14" s="41"/>
      <c r="M14" s="41" t="s">
        <v>381</v>
      </c>
      <c r="N14" s="41"/>
      <c r="O14" s="41"/>
      <c r="P14" s="41"/>
      <c r="Q14" s="41"/>
      <c r="R14" s="37" t="s">
        <v>382</v>
      </c>
      <c r="S14" s="41"/>
      <c r="T14" s="49" t="s">
        <v>383</v>
      </c>
      <c r="U14" s="41"/>
    </row>
    <row r="15" spans="1:21" s="40" customFormat="1" ht="75">
      <c r="A15" s="40" t="s">
        <v>391</v>
      </c>
      <c r="C15" s="40" t="s">
        <v>392</v>
      </c>
      <c r="D15" s="40" t="s">
        <v>393</v>
      </c>
      <c r="H15" s="40" t="s">
        <v>394</v>
      </c>
      <c r="T15" s="50" t="s">
        <v>395</v>
      </c>
    </row>
    <row r="17" spans="1:2">
      <c r="A17" s="10" t="s">
        <v>384</v>
      </c>
    </row>
    <row r="18" spans="1:2">
      <c r="A18" s="8" t="s">
        <v>357</v>
      </c>
      <c r="B18" s="8" t="s">
        <v>385</v>
      </c>
    </row>
    <row r="19" spans="1:2">
      <c r="A19" s="8" t="s">
        <v>364</v>
      </c>
      <c r="B19" s="8" t="s">
        <v>386</v>
      </c>
    </row>
    <row r="20" spans="1:2">
      <c r="A20" s="44" t="s">
        <v>387</v>
      </c>
      <c r="B20" s="45"/>
    </row>
    <row r="21" spans="1:2">
      <c r="A21" s="44" t="s">
        <v>388</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575</v>
      </c>
      <c r="B1" s="117"/>
      <c r="C1" s="117" t="s">
        <v>622</v>
      </c>
      <c r="D1" s="117" t="s">
        <v>609</v>
      </c>
    </row>
    <row r="3" spans="1:4">
      <c r="A3" s="118" t="s">
        <v>577</v>
      </c>
      <c r="B3" s="118" t="s">
        <v>576</v>
      </c>
      <c r="C3" s="118" t="s">
        <v>578</v>
      </c>
      <c r="D3" s="118" t="s">
        <v>610</v>
      </c>
    </row>
    <row r="4" spans="1:4">
      <c r="A4" s="117" t="s">
        <v>579</v>
      </c>
      <c r="B4" s="117" t="s">
        <v>1</v>
      </c>
      <c r="C4" s="117" t="s">
        <v>580</v>
      </c>
      <c r="D4" s="117"/>
    </row>
    <row r="5" spans="1:4">
      <c r="A5" s="117"/>
      <c r="B5" s="117" t="s">
        <v>339</v>
      </c>
      <c r="C5" s="117" t="s">
        <v>580</v>
      </c>
      <c r="D5" s="117"/>
    </row>
    <row r="6" spans="1:4">
      <c r="A6" s="117"/>
      <c r="B6" s="117" t="s">
        <v>2</v>
      </c>
      <c r="C6" s="117" t="s">
        <v>580</v>
      </c>
      <c r="D6" s="117"/>
    </row>
    <row r="7" spans="1:4">
      <c r="A7" s="117"/>
      <c r="B7" s="117" t="s">
        <v>581</v>
      </c>
      <c r="C7" s="117" t="s">
        <v>580</v>
      </c>
      <c r="D7" s="117"/>
    </row>
    <row r="8" spans="1:4">
      <c r="A8" s="117"/>
      <c r="B8" s="117" t="s">
        <v>7</v>
      </c>
      <c r="C8" s="117" t="s">
        <v>580</v>
      </c>
      <c r="D8" s="117"/>
    </row>
    <row r="9" spans="1:4">
      <c r="A9" s="117"/>
      <c r="B9" s="117" t="s">
        <v>328</v>
      </c>
      <c r="C9" s="117" t="s">
        <v>580</v>
      </c>
      <c r="D9" s="117"/>
    </row>
    <row r="10" spans="1:4">
      <c r="A10" s="117"/>
      <c r="B10" s="117" t="s">
        <v>279</v>
      </c>
      <c r="C10" s="117" t="s">
        <v>607</v>
      </c>
      <c r="D10" s="117"/>
    </row>
    <row r="11" spans="1:4">
      <c r="A11" s="117"/>
      <c r="B11" s="117" t="s">
        <v>397</v>
      </c>
      <c r="C11" s="117" t="s">
        <v>580</v>
      </c>
      <c r="D11" s="117"/>
    </row>
    <row r="12" spans="1:4">
      <c r="A12" s="117"/>
      <c r="B12" s="117" t="s">
        <v>396</v>
      </c>
      <c r="C12" s="117" t="s">
        <v>580</v>
      </c>
      <c r="D12" s="117"/>
    </row>
    <row r="13" spans="1:4">
      <c r="A13" s="117"/>
      <c r="B13" s="117" t="s">
        <v>571</v>
      </c>
      <c r="C13" s="117" t="s">
        <v>580</v>
      </c>
      <c r="D13" s="117"/>
    </row>
    <row r="14" spans="1:4">
      <c r="A14" s="117"/>
      <c r="B14" s="117" t="s">
        <v>425</v>
      </c>
      <c r="C14" s="117" t="s">
        <v>611</v>
      </c>
      <c r="D14" s="117"/>
    </row>
    <row r="15" spans="1:4">
      <c r="A15" s="117"/>
      <c r="B15" s="117" t="s">
        <v>329</v>
      </c>
      <c r="C15" s="117" t="s">
        <v>580</v>
      </c>
      <c r="D15" s="117"/>
    </row>
    <row r="16" spans="1:4">
      <c r="A16" s="117"/>
      <c r="B16" s="117" t="s">
        <v>330</v>
      </c>
      <c r="C16" s="117" t="s">
        <v>612</v>
      </c>
      <c r="D16" s="117"/>
    </row>
    <row r="17" spans="1:4">
      <c r="A17" s="117"/>
      <c r="B17" s="117" t="s">
        <v>331</v>
      </c>
      <c r="C17" s="117" t="s">
        <v>612</v>
      </c>
      <c r="D17" s="117" t="s">
        <v>613</v>
      </c>
    </row>
    <row r="18" spans="1:4">
      <c r="A18" s="117"/>
      <c r="B18" s="117" t="s">
        <v>423</v>
      </c>
      <c r="C18" s="117" t="s">
        <v>580</v>
      </c>
      <c r="D18" s="117"/>
    </row>
    <row r="19" spans="1:4">
      <c r="A19" s="117"/>
      <c r="B19" s="117" t="s">
        <v>333</v>
      </c>
      <c r="C19" s="117" t="s">
        <v>614</v>
      </c>
      <c r="D19" s="117"/>
    </row>
    <row r="20" spans="1:4">
      <c r="A20" s="117"/>
      <c r="B20" s="117" t="s">
        <v>285</v>
      </c>
      <c r="C20" s="117" t="s">
        <v>612</v>
      </c>
      <c r="D20" s="117"/>
    </row>
    <row r="21" spans="1:4">
      <c r="A21" s="117"/>
      <c r="B21" s="117" t="s">
        <v>334</v>
      </c>
      <c r="C21" s="117" t="s">
        <v>612</v>
      </c>
      <c r="D21" s="117" t="s">
        <v>615</v>
      </c>
    </row>
    <row r="22" spans="1:4">
      <c r="A22" s="117"/>
      <c r="B22" s="117" t="s">
        <v>335</v>
      </c>
      <c r="C22" s="117" t="s">
        <v>616</v>
      </c>
      <c r="D22" s="117"/>
    </row>
    <row r="23" spans="1:4">
      <c r="A23" s="117"/>
      <c r="B23" s="117" t="s">
        <v>336</v>
      </c>
      <c r="C23" s="117" t="s">
        <v>616</v>
      </c>
      <c r="D23" s="117"/>
    </row>
    <row r="24" spans="1:4">
      <c r="A24" s="117"/>
      <c r="B24" s="117"/>
      <c r="C24" s="117"/>
      <c r="D24" s="117"/>
    </row>
    <row r="25" spans="1:4">
      <c r="A25" s="117" t="s">
        <v>617</v>
      </c>
      <c r="B25" s="117" t="s">
        <v>1</v>
      </c>
      <c r="C25" s="117" t="s">
        <v>580</v>
      </c>
      <c r="D25" s="117"/>
    </row>
    <row r="26" spans="1:4">
      <c r="A26" s="117"/>
      <c r="B26" s="117" t="s">
        <v>277</v>
      </c>
      <c r="C26" s="117" t="s">
        <v>580</v>
      </c>
      <c r="D26" s="117"/>
    </row>
    <row r="27" spans="1:4">
      <c r="A27" s="117"/>
      <c r="B27" s="117" t="s">
        <v>2</v>
      </c>
      <c r="C27" s="117" t="s">
        <v>580</v>
      </c>
      <c r="D27" s="117"/>
    </row>
    <row r="28" spans="1:4">
      <c r="A28" s="117"/>
      <c r="B28" s="117" t="s">
        <v>452</v>
      </c>
      <c r="C28" s="117" t="s">
        <v>580</v>
      </c>
      <c r="D28" s="117"/>
    </row>
    <row r="29" spans="1:4">
      <c r="A29" s="117"/>
      <c r="B29" s="117" t="s">
        <v>278</v>
      </c>
      <c r="C29" s="117" t="s">
        <v>618</v>
      </c>
      <c r="D29" s="117"/>
    </row>
    <row r="30" spans="1:4">
      <c r="A30" s="117"/>
      <c r="B30" s="117" t="s">
        <v>7</v>
      </c>
      <c r="C30" s="117" t="s">
        <v>580</v>
      </c>
      <c r="D30" s="117"/>
    </row>
    <row r="31" spans="1:4">
      <c r="A31" s="117"/>
      <c r="B31" s="117" t="s">
        <v>413</v>
      </c>
      <c r="C31" s="117" t="s">
        <v>580</v>
      </c>
      <c r="D31" s="117"/>
    </row>
    <row r="32" spans="1:4">
      <c r="A32" s="117"/>
      <c r="B32" s="117" t="s">
        <v>279</v>
      </c>
      <c r="C32" s="117" t="s">
        <v>607</v>
      </c>
      <c r="D32" s="117"/>
    </row>
    <row r="33" spans="1:4">
      <c r="A33" s="117"/>
      <c r="B33" s="117" t="s">
        <v>284</v>
      </c>
      <c r="C33" s="119" t="s">
        <v>625</v>
      </c>
      <c r="D33" s="119" t="s">
        <v>624</v>
      </c>
    </row>
    <row r="34" spans="1:4">
      <c r="A34" s="117"/>
      <c r="B34" s="117" t="s">
        <v>333</v>
      </c>
      <c r="C34" s="117" t="s">
        <v>614</v>
      </c>
    </row>
    <row r="35" spans="1:4">
      <c r="A35" s="117"/>
      <c r="B35" s="117" t="s">
        <v>285</v>
      </c>
      <c r="C35" s="117" t="s">
        <v>612</v>
      </c>
    </row>
    <row r="36" spans="1:4">
      <c r="A36" s="117"/>
      <c r="B36" s="117" t="s">
        <v>335</v>
      </c>
      <c r="C36" s="117" t="s">
        <v>616</v>
      </c>
    </row>
    <row r="37" spans="1:4">
      <c r="A37" s="117"/>
      <c r="B37" s="117" t="s">
        <v>336</v>
      </c>
      <c r="C37" s="117" t="s">
        <v>616</v>
      </c>
    </row>
    <row r="38" spans="1:4">
      <c r="A38" s="117"/>
      <c r="B38" s="117" t="s">
        <v>414</v>
      </c>
      <c r="C38" s="119" t="s">
        <v>625</v>
      </c>
      <c r="D38" s="119" t="s">
        <v>626</v>
      </c>
    </row>
    <row r="39" spans="1:4">
      <c r="A39" s="117"/>
      <c r="B39" s="117"/>
      <c r="C39" s="117"/>
    </row>
    <row r="40" spans="1:4">
      <c r="A40" s="117" t="s">
        <v>620</v>
      </c>
      <c r="B40" s="117" t="s">
        <v>0</v>
      </c>
      <c r="C40" s="117" t="s">
        <v>580</v>
      </c>
    </row>
    <row r="41" spans="1:4">
      <c r="A41" s="117"/>
      <c r="B41" s="117" t="s">
        <v>1</v>
      </c>
      <c r="C41" s="117" t="s">
        <v>580</v>
      </c>
    </row>
    <row r="42" spans="1:4">
      <c r="A42" s="117"/>
      <c r="B42" s="117" t="s">
        <v>2</v>
      </c>
      <c r="C42" s="117" t="s">
        <v>580</v>
      </c>
    </row>
    <row r="43" spans="1:4">
      <c r="A43" s="117"/>
      <c r="B43" s="117" t="s">
        <v>8</v>
      </c>
      <c r="C43" s="117" t="s">
        <v>580</v>
      </c>
    </row>
    <row r="44" spans="1:4">
      <c r="A44" s="117"/>
      <c r="B44" s="117" t="s">
        <v>3</v>
      </c>
      <c r="C44" s="117" t="s">
        <v>618</v>
      </c>
    </row>
    <row r="45" spans="1:4">
      <c r="A45" s="117"/>
      <c r="B45" s="117" t="s">
        <v>4</v>
      </c>
      <c r="C45" s="117" t="s">
        <v>580</v>
      </c>
    </row>
    <row r="46" spans="1:4">
      <c r="A46" s="117"/>
      <c r="B46" s="117" t="s">
        <v>5</v>
      </c>
      <c r="C46" s="117" t="s">
        <v>580</v>
      </c>
    </row>
    <row r="47" spans="1:4">
      <c r="A47" s="117"/>
      <c r="B47" s="117" t="s">
        <v>6</v>
      </c>
      <c r="C47" s="117" t="s">
        <v>607</v>
      </c>
    </row>
    <row r="48" spans="1:4">
      <c r="A48" s="117"/>
      <c r="B48" s="117" t="s">
        <v>7</v>
      </c>
      <c r="C48" s="117" t="s">
        <v>580</v>
      </c>
    </row>
    <row r="49" spans="2:4">
      <c r="B49" s="117" t="s">
        <v>2</v>
      </c>
      <c r="C49" s="117" t="s">
        <v>580</v>
      </c>
      <c r="D49" s="117"/>
    </row>
    <row r="50" spans="2:4">
      <c r="B50" s="117" t="s">
        <v>12</v>
      </c>
      <c r="C50" s="117" t="s">
        <v>580</v>
      </c>
      <c r="D50" s="117"/>
    </row>
    <row r="51" spans="2:4">
      <c r="B51" s="117" t="s">
        <v>13</v>
      </c>
      <c r="C51" s="117" t="s">
        <v>619</v>
      </c>
      <c r="D51" s="117"/>
    </row>
    <row r="52" spans="2:4">
      <c r="B52" s="117" t="s">
        <v>14</v>
      </c>
      <c r="C52" s="117" t="s">
        <v>580</v>
      </c>
      <c r="D52" s="117"/>
    </row>
    <row r="53" spans="2:4">
      <c r="B53" s="117" t="s">
        <v>15</v>
      </c>
      <c r="C53" s="117" t="s">
        <v>619</v>
      </c>
      <c r="D53" s="117"/>
    </row>
    <row r="54" spans="2:4">
      <c r="B54" s="117" t="s">
        <v>16</v>
      </c>
      <c r="C54" s="117" t="s">
        <v>619</v>
      </c>
      <c r="D54" s="117"/>
    </row>
    <row r="55" spans="2:4">
      <c r="B55" s="117" t="s">
        <v>572</v>
      </c>
      <c r="C55" s="117" t="s">
        <v>612</v>
      </c>
      <c r="D55" s="117"/>
    </row>
    <row r="56" spans="2:4">
      <c r="B56" s="117" t="s">
        <v>573</v>
      </c>
      <c r="C56" s="117" t="s">
        <v>612</v>
      </c>
      <c r="D56" s="117"/>
    </row>
    <row r="57" spans="2:4">
      <c r="B57" s="117" t="s">
        <v>17</v>
      </c>
      <c r="C57" s="117" t="s">
        <v>619</v>
      </c>
      <c r="D57" s="117"/>
    </row>
    <row r="58" spans="2:4">
      <c r="B58" s="117" t="s">
        <v>247</v>
      </c>
      <c r="C58" s="117"/>
      <c r="D58" s="117" t="s">
        <v>621</v>
      </c>
    </row>
    <row r="59" spans="2:4">
      <c r="B59" s="117" t="s">
        <v>248</v>
      </c>
      <c r="C59" s="119" t="s">
        <v>625</v>
      </c>
      <c r="D59" s="119" t="s">
        <v>626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637</v>
      </c>
      <c r="B1" s="98" t="s">
        <v>636</v>
      </c>
      <c r="C1" s="132" t="s">
        <v>756</v>
      </c>
      <c r="D1" s="98" t="s">
        <v>629</v>
      </c>
      <c r="E1" s="98" t="s">
        <v>635</v>
      </c>
      <c r="F1" s="114" t="s">
        <v>755</v>
      </c>
      <c r="G1" s="131" t="s">
        <v>748</v>
      </c>
      <c r="H1" s="130" t="s">
        <v>754</v>
      </c>
      <c r="I1" s="129" t="s">
        <v>732</v>
      </c>
      <c r="J1" s="114" t="s">
        <v>754</v>
      </c>
      <c r="K1" s="130" t="s">
        <v>722</v>
      </c>
      <c r="L1" s="130" t="s">
        <v>754</v>
      </c>
      <c r="M1" s="129" t="s">
        <v>712</v>
      </c>
      <c r="N1" s="114" t="s">
        <v>754</v>
      </c>
      <c r="O1" s="130" t="s">
        <v>702</v>
      </c>
      <c r="P1" s="130" t="s">
        <v>754</v>
      </c>
      <c r="Q1" s="129" t="s">
        <v>694</v>
      </c>
      <c r="R1" s="114" t="s">
        <v>754</v>
      </c>
      <c r="S1" s="98" t="s">
        <v>633</v>
      </c>
      <c r="T1" s="114" t="s">
        <v>753</v>
      </c>
      <c r="U1" s="98" t="s">
        <v>632</v>
      </c>
      <c r="V1" s="114" t="s">
        <v>752</v>
      </c>
      <c r="W1" s="98" t="s">
        <v>631</v>
      </c>
      <c r="X1" s="114" t="s">
        <v>751</v>
      </c>
      <c r="Y1" s="97"/>
    </row>
    <row r="2" spans="1:25">
      <c r="A2" s="117" t="s">
        <v>749</v>
      </c>
      <c r="B2" s="96" t="s">
        <v>750</v>
      </c>
      <c r="C2" s="127" t="s">
        <v>749</v>
      </c>
      <c r="D2" s="96" t="s">
        <v>798</v>
      </c>
      <c r="E2" s="96" t="s">
        <v>748</v>
      </c>
      <c r="F2" s="117">
        <v>1</v>
      </c>
      <c r="G2" s="126" t="s">
        <v>747</v>
      </c>
      <c r="H2" s="128" t="s">
        <v>746</v>
      </c>
      <c r="I2" s="113" t="s">
        <v>745</v>
      </c>
      <c r="J2" s="113" t="s">
        <v>744</v>
      </c>
      <c r="K2" s="128" t="s">
        <v>743</v>
      </c>
      <c r="L2" s="128" t="s">
        <v>742</v>
      </c>
      <c r="M2" s="113" t="s">
        <v>712</v>
      </c>
      <c r="N2" s="113" t="s">
        <v>741</v>
      </c>
      <c r="O2" s="128" t="s">
        <v>702</v>
      </c>
      <c r="P2" s="128" t="s">
        <v>740</v>
      </c>
      <c r="Q2" s="113" t="s">
        <v>739</v>
      </c>
      <c r="R2" s="117" t="s">
        <v>738</v>
      </c>
      <c r="S2" s="96" t="s">
        <v>737</v>
      </c>
      <c r="T2" s="117" t="s">
        <v>736</v>
      </c>
      <c r="U2" s="96" t="s">
        <v>735</v>
      </c>
      <c r="V2" s="117">
        <v>0</v>
      </c>
      <c r="W2" s="96" t="s">
        <v>734</v>
      </c>
      <c r="X2" s="117">
        <v>0</v>
      </c>
    </row>
    <row r="3" spans="1:25">
      <c r="A3" s="117" t="s">
        <v>348</v>
      </c>
      <c r="B3" s="96" t="s">
        <v>733</v>
      </c>
      <c r="C3" s="127" t="s">
        <v>348</v>
      </c>
      <c r="D3" s="96" t="s">
        <v>703</v>
      </c>
      <c r="E3" s="96" t="s">
        <v>732</v>
      </c>
      <c r="F3" s="117">
        <v>2</v>
      </c>
      <c r="G3" s="126" t="s">
        <v>731</v>
      </c>
      <c r="H3" s="128" t="s">
        <v>730</v>
      </c>
      <c r="I3" s="113" t="s">
        <v>729</v>
      </c>
      <c r="J3" s="113" t="s">
        <v>728</v>
      </c>
      <c r="K3" s="128" t="s">
        <v>727</v>
      </c>
      <c r="L3" s="128" t="s">
        <v>726</v>
      </c>
      <c r="M3" s="113"/>
      <c r="N3" s="113"/>
      <c r="O3" s="128"/>
      <c r="P3" s="128"/>
      <c r="Q3" s="113"/>
      <c r="S3" s="158" t="s">
        <v>725</v>
      </c>
      <c r="T3" s="125" t="s">
        <v>724</v>
      </c>
      <c r="U3" s="96" t="s">
        <v>764</v>
      </c>
      <c r="V3" s="117">
        <v>4</v>
      </c>
      <c r="W3" s="96" t="s">
        <v>723</v>
      </c>
      <c r="X3" s="117">
        <v>3</v>
      </c>
    </row>
    <row r="4" spans="1:25">
      <c r="D4" s="96" t="s">
        <v>610</v>
      </c>
      <c r="E4" s="96" t="s">
        <v>722</v>
      </c>
      <c r="F4" s="117">
        <v>3</v>
      </c>
      <c r="G4" s="126" t="s">
        <v>721</v>
      </c>
      <c r="H4" s="128" t="s">
        <v>720</v>
      </c>
      <c r="I4" s="113" t="s">
        <v>719</v>
      </c>
      <c r="J4" s="113" t="s">
        <v>718</v>
      </c>
      <c r="K4" s="128" t="s">
        <v>717</v>
      </c>
      <c r="L4" s="128" t="s">
        <v>716</v>
      </c>
      <c r="M4" s="113"/>
      <c r="N4" s="113"/>
      <c r="O4" s="128"/>
      <c r="P4" s="128"/>
      <c r="Q4" s="113"/>
      <c r="S4" s="158" t="s">
        <v>715</v>
      </c>
      <c r="T4" s="125" t="s">
        <v>714</v>
      </c>
      <c r="U4" s="96" t="s">
        <v>632</v>
      </c>
      <c r="V4" s="117">
        <v>8</v>
      </c>
      <c r="W4" s="96" t="s">
        <v>713</v>
      </c>
      <c r="X4" s="117">
        <v>4</v>
      </c>
    </row>
    <row r="5" spans="1:25">
      <c r="E5" s="96" t="s">
        <v>712</v>
      </c>
      <c r="F5" s="117">
        <v>4</v>
      </c>
      <c r="G5" s="126" t="s">
        <v>711</v>
      </c>
      <c r="H5" s="128" t="s">
        <v>710</v>
      </c>
      <c r="I5" s="113" t="s">
        <v>709</v>
      </c>
      <c r="J5" s="113" t="s">
        <v>708</v>
      </c>
      <c r="K5" s="128" t="s">
        <v>707</v>
      </c>
      <c r="L5" s="128" t="s">
        <v>706</v>
      </c>
      <c r="M5" s="113"/>
      <c r="N5" s="113"/>
      <c r="O5" s="128"/>
      <c r="P5" s="128"/>
      <c r="Q5" s="113"/>
      <c r="S5" s="158" t="s">
        <v>705</v>
      </c>
      <c r="T5" s="125" t="s">
        <v>704</v>
      </c>
      <c r="W5" s="96" t="s">
        <v>703</v>
      </c>
      <c r="X5" s="117">
        <v>5</v>
      </c>
    </row>
    <row r="6" spans="1:25">
      <c r="E6" s="96" t="s">
        <v>702</v>
      </c>
      <c r="F6" s="117">
        <v>5</v>
      </c>
      <c r="G6" s="126" t="s">
        <v>701</v>
      </c>
      <c r="H6" s="128" t="s">
        <v>700</v>
      </c>
      <c r="I6" s="113" t="s">
        <v>699</v>
      </c>
      <c r="J6" s="113" t="s">
        <v>698</v>
      </c>
      <c r="K6" s="128" t="s">
        <v>697</v>
      </c>
      <c r="L6" s="128" t="s">
        <v>696</v>
      </c>
      <c r="M6" s="113"/>
      <c r="N6" s="113"/>
      <c r="O6" s="128"/>
      <c r="P6" s="128"/>
      <c r="Q6" s="113"/>
      <c r="S6" s="159" t="s">
        <v>689</v>
      </c>
      <c r="T6" s="117" t="s">
        <v>688</v>
      </c>
      <c r="W6" s="96" t="s">
        <v>695</v>
      </c>
      <c r="X6" s="117">
        <v>6</v>
      </c>
    </row>
    <row r="7" spans="1:25">
      <c r="E7" s="96" t="s">
        <v>694</v>
      </c>
      <c r="F7" s="117">
        <v>6</v>
      </c>
      <c r="G7" s="126" t="s">
        <v>693</v>
      </c>
      <c r="H7" s="128" t="s">
        <v>692</v>
      </c>
      <c r="I7" s="113" t="s">
        <v>691</v>
      </c>
      <c r="J7" s="113" t="s">
        <v>690</v>
      </c>
      <c r="K7" s="128"/>
      <c r="L7" s="128"/>
      <c r="M7" s="113"/>
      <c r="N7" s="113"/>
      <c r="O7" s="128"/>
      <c r="P7" s="128"/>
      <c r="Q7" s="113"/>
      <c r="S7" s="159" t="s">
        <v>683</v>
      </c>
      <c r="T7" s="117" t="s">
        <v>682</v>
      </c>
    </row>
    <row r="8" spans="1:25">
      <c r="G8" s="126" t="s">
        <v>687</v>
      </c>
      <c r="H8" s="128" t="s">
        <v>686</v>
      </c>
      <c r="I8" s="113" t="s">
        <v>685</v>
      </c>
      <c r="J8" s="113" t="s">
        <v>684</v>
      </c>
      <c r="K8" s="128"/>
      <c r="L8" s="128"/>
      <c r="M8" s="113"/>
      <c r="N8" s="113"/>
      <c r="O8" s="128"/>
      <c r="P8" s="128"/>
      <c r="Q8" s="113"/>
      <c r="S8" s="159" t="s">
        <v>679</v>
      </c>
      <c r="T8" s="117" t="s">
        <v>678</v>
      </c>
    </row>
    <row r="9" spans="1:25">
      <c r="G9" s="126" t="s">
        <v>765</v>
      </c>
      <c r="H9" s="128" t="s">
        <v>746</v>
      </c>
      <c r="I9" s="112"/>
      <c r="J9" s="113"/>
      <c r="K9" s="128"/>
      <c r="L9" s="128"/>
      <c r="M9" s="113"/>
      <c r="N9" s="113"/>
      <c r="O9" s="128"/>
      <c r="P9" s="128"/>
      <c r="Q9" s="113"/>
      <c r="S9" s="159" t="s">
        <v>675</v>
      </c>
      <c r="T9" s="117" t="s">
        <v>674</v>
      </c>
    </row>
    <row r="10" spans="1:25">
      <c r="G10" s="126" t="s">
        <v>766</v>
      </c>
      <c r="H10" s="128" t="s">
        <v>767</v>
      </c>
      <c r="I10" s="113"/>
      <c r="J10" s="113"/>
      <c r="K10" s="128"/>
      <c r="L10" s="128"/>
      <c r="M10" s="113"/>
      <c r="N10" s="113"/>
      <c r="O10" s="128"/>
      <c r="P10" s="128"/>
      <c r="Q10" s="113"/>
      <c r="S10" s="159" t="s">
        <v>671</v>
      </c>
      <c r="T10" s="117" t="s">
        <v>670</v>
      </c>
    </row>
    <row r="11" spans="1:25">
      <c r="G11" s="156" t="s">
        <v>681</v>
      </c>
      <c r="H11" s="157" t="s">
        <v>680</v>
      </c>
      <c r="I11" s="113"/>
      <c r="J11" s="113"/>
      <c r="K11" s="128"/>
      <c r="L11" s="128"/>
      <c r="M11" s="113"/>
      <c r="N11" s="113"/>
      <c r="O11" s="128"/>
      <c r="P11" s="128"/>
      <c r="Q11" s="113"/>
      <c r="S11" s="159" t="s">
        <v>669</v>
      </c>
      <c r="T11" s="117" t="s">
        <v>668</v>
      </c>
    </row>
    <row r="12" spans="1:25">
      <c r="G12" s="156" t="s">
        <v>768</v>
      </c>
      <c r="H12" s="157" t="s">
        <v>769</v>
      </c>
      <c r="I12" s="112"/>
      <c r="S12" s="159" t="s">
        <v>667</v>
      </c>
      <c r="T12" s="117" t="s">
        <v>666</v>
      </c>
    </row>
    <row r="13" spans="1:25">
      <c r="G13" s="156" t="s">
        <v>770</v>
      </c>
      <c r="H13" s="157" t="s">
        <v>771</v>
      </c>
      <c r="I13" s="112"/>
      <c r="S13" s="159" t="s">
        <v>665</v>
      </c>
      <c r="T13" s="117" t="s">
        <v>664</v>
      </c>
    </row>
    <row r="14" spans="1:25">
      <c r="G14" s="156" t="s">
        <v>772</v>
      </c>
      <c r="H14" s="157" t="s">
        <v>773</v>
      </c>
      <c r="S14" s="159" t="s">
        <v>663</v>
      </c>
      <c r="T14" s="117" t="s">
        <v>662</v>
      </c>
    </row>
    <row r="15" spans="1:25">
      <c r="G15" s="156" t="s">
        <v>774</v>
      </c>
      <c r="H15" s="157" t="s">
        <v>775</v>
      </c>
      <c r="S15" s="159" t="s">
        <v>661</v>
      </c>
      <c r="T15" s="117" t="s">
        <v>660</v>
      </c>
    </row>
    <row r="16" spans="1:25">
      <c r="G16" s="156" t="s">
        <v>776</v>
      </c>
      <c r="H16" s="157" t="s">
        <v>777</v>
      </c>
      <c r="S16" s="96" t="s">
        <v>659</v>
      </c>
      <c r="T16" s="117" t="s">
        <v>658</v>
      </c>
    </row>
    <row r="17" spans="3:23">
      <c r="C17" s="96"/>
      <c r="G17" s="156" t="s">
        <v>778</v>
      </c>
      <c r="H17" s="157" t="s">
        <v>779</v>
      </c>
      <c r="S17" s="96" t="s">
        <v>657</v>
      </c>
      <c r="T17" s="117" t="s">
        <v>656</v>
      </c>
    </row>
    <row r="18" spans="3:23">
      <c r="C18" s="96"/>
      <c r="E18" s="155"/>
      <c r="G18" s="156" t="s">
        <v>780</v>
      </c>
      <c r="H18" s="157" t="s">
        <v>781</v>
      </c>
      <c r="S18" s="96" t="s">
        <v>655</v>
      </c>
      <c r="T18" s="117" t="s">
        <v>654</v>
      </c>
    </row>
    <row r="19" spans="3:23">
      <c r="C19" s="96"/>
      <c r="G19" s="156" t="s">
        <v>782</v>
      </c>
      <c r="H19" s="157" t="s">
        <v>783</v>
      </c>
      <c r="S19" s="96" t="s">
        <v>653</v>
      </c>
      <c r="T19" s="117" t="s">
        <v>652</v>
      </c>
      <c r="U19" s="96" t="s">
        <v>574</v>
      </c>
      <c r="V19" s="117" t="s">
        <v>574</v>
      </c>
    </row>
    <row r="20" spans="3:23">
      <c r="C20" s="96"/>
      <c r="G20" s="156" t="s">
        <v>784</v>
      </c>
      <c r="H20" s="157" t="s">
        <v>785</v>
      </c>
      <c r="S20" s="96" t="s">
        <v>651</v>
      </c>
      <c r="T20" s="117" t="s">
        <v>650</v>
      </c>
    </row>
    <row r="21" spans="3:23">
      <c r="C21" s="96"/>
      <c r="G21" s="156" t="s">
        <v>786</v>
      </c>
      <c r="H21" s="157" t="s">
        <v>787</v>
      </c>
      <c r="S21" s="96" t="s">
        <v>649</v>
      </c>
      <c r="T21" s="117" t="s">
        <v>648</v>
      </c>
    </row>
    <row r="22" spans="3:23">
      <c r="C22" s="96"/>
      <c r="G22" s="156" t="s">
        <v>786</v>
      </c>
      <c r="H22" s="157" t="s">
        <v>787</v>
      </c>
      <c r="S22" s="96" t="s">
        <v>647</v>
      </c>
      <c r="T22" s="117" t="s">
        <v>646</v>
      </c>
    </row>
    <row r="23" spans="3:23">
      <c r="C23" s="96"/>
      <c r="G23" s="156" t="s">
        <v>788</v>
      </c>
      <c r="H23" s="157" t="s">
        <v>789</v>
      </c>
      <c r="S23" s="96" t="s">
        <v>645</v>
      </c>
      <c r="T23" s="117" t="s">
        <v>644</v>
      </c>
    </row>
    <row r="24" spans="3:23">
      <c r="C24" s="96"/>
      <c r="G24" s="156" t="s">
        <v>790</v>
      </c>
      <c r="H24" s="157" t="s">
        <v>791</v>
      </c>
      <c r="S24" s="96" t="s">
        <v>643</v>
      </c>
      <c r="T24" s="117" t="s">
        <v>642</v>
      </c>
    </row>
    <row r="25" spans="3:23">
      <c r="C25" s="96"/>
      <c r="G25" s="156" t="s">
        <v>792</v>
      </c>
      <c r="H25" s="157" t="s">
        <v>793</v>
      </c>
      <c r="V25" s="117" t="s">
        <v>574</v>
      </c>
      <c r="W25" s="96" t="s">
        <v>574</v>
      </c>
    </row>
    <row r="26" spans="3:23">
      <c r="C26" s="96"/>
      <c r="G26" s="156" t="s">
        <v>677</v>
      </c>
      <c r="H26" s="157" t="s">
        <v>676</v>
      </c>
    </row>
    <row r="27" spans="3:23">
      <c r="C27" s="96"/>
      <c r="G27" s="156" t="s">
        <v>673</v>
      </c>
      <c r="H27" s="157" t="s">
        <v>672</v>
      </c>
    </row>
    <row r="28" spans="3:23">
      <c r="C28" s="96"/>
      <c r="G28" s="156" t="s">
        <v>794</v>
      </c>
      <c r="H28" s="157" t="s">
        <v>795</v>
      </c>
    </row>
    <row r="29" spans="3:23">
      <c r="G29" s="156" t="s">
        <v>796</v>
      </c>
      <c r="H29" s="157" t="s">
        <v>797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87</vt:i4>
      </vt:variant>
    </vt:vector>
  </HeadingPairs>
  <TitlesOfParts>
    <vt:vector size="102"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Laura Heikkilä</cp:lastModifiedBy>
  <cp:lastPrinted>2012-09-17T12:56:27Z</cp:lastPrinted>
  <dcterms:created xsi:type="dcterms:W3CDTF">2010-06-11T13:43:43Z</dcterms:created>
  <dcterms:modified xsi:type="dcterms:W3CDTF">2015-06-16T06:52:55Z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