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60" yWindow="-60" windowWidth="19440" windowHeight="994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LookupValues!$S$2:$S$44</definedName>
    <definedName name="BondIssuerTable">LookupValues!$S$2:$T$44</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7" i="1" l="1"/>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<sst xmlns="http://schemas.openxmlformats.org/spreadsheetml/2006/main" count="2626" uniqueCount="1649">
  <si>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</si>
  <si>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</si>
  <si>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</si>
  <si>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</si>
  <si>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</si>
  <si>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</si>
  <si>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</si>
  <si>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</si>
  <si>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</si>
  <si>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</si>
  <si>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</si>
  <si>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</si>
  <si>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</si>
  <si>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</si>
  <si>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</si>
  <si>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</si>
  <si>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</si>
  <si>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</si>
  <si>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</si>
  <si>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</si>
  <si>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</si>
  <si>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</si>
  <si>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</si>
  <si>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</si>
  <si>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</si>
  <si>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</si>
  <si>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</si>
  <si>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</si>
  <si>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</si>
  <si>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</si>
  <si>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</si>
  <si>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</si>
  <si>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</si>
  <si>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</si>
  <si>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</si>
  <si>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</si>
  <si>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</si>
  <si>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</si>
  <si>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</si>
  <si>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</si>
  <si>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</si>
  <si>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</si>
  <si>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</si>
  <si>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</si>
  <si>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</si>
  <si>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</si>
  <si>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</si>
  <si>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</si>
  <si>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</si>
  <si>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</si>
  <si>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</si>
  <si>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</si>
  <si>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</si>
  <si>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</si>
  <si>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</si>
  <si>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</si>
  <si>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</si>
  <si>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</si>
  <si>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</si>
  <si>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</si>
  <si>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</si>
  <si>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</si>
  <si>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</si>
  <si>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</si>
  <si>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</si>
  <si>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</si>
  <si>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</si>
  <si>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</si>
  <si>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</si>
  <si>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</si>
  <si>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</si>
  <si>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</si>
  <si>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</si>
  <si>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</si>
  <si>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</si>
  <si>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</si>
  <si>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</si>
  <si>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</si>
  <si>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</si>
  <si>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</si>
  <si>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</si>
  <si>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</si>
  <si>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</si>
  <si>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</si>
  <si>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</si>
  <si>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</si>
  <si>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</si>
  <si>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</si>
  <si>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</si>
  <si>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</si>
  <si>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</si>
  <si>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</si>
  <si>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</si>
  <si>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</si>
  <si>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</si>
  <si>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</si>
  <si>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</si>
  <si>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</si>
  <si>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</si>
  <si>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</si>
  <si>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</si>
  <si>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</si>
  <si>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</si>
  <si>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</si>
  <si>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</si>
  <si>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</si>
  <si>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</si>
  <si>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</si>
  <si>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</si>
  <si>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</si>
  <si>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</si>
  <si>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</si>
  <si>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</si>
  <si>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</si>
  <si>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</si>
  <si>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</si>
  <si>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</si>
  <si>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</si>
  <si>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</si>
  <si>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</si>
  <si>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</si>
  <si>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</si>
  <si>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</si>
  <si>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</si>
  <si>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</si>
  <si>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</si>
  <si>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</si>
  <si>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</si>
  <si>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</si>
  <si>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</si>
  <si>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</si>
  <si>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</si>
  <si>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</si>
  <si>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</si>
  <si>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</si>
  <si>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</si>
  <si>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</si>
  <si>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</si>
  <si>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</si>
  <si>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</si>
  <si>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</si>
  <si>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</si>
  <si>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</si>
  <si>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</si>
  <si>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</si>
  <si>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</si>
  <si>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</si>
  <si>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</si>
  <si>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</si>
  <si>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</si>
  <si>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</si>
  <si>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</si>
  <si>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</si>
  <si>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</si>
  <si>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</si>
  <si>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</si>
  <si>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</si>
  <si>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</si>
  <si>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</si>
  <si>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</si>
  <si>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</si>
  <si>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</si>
  <si>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</si>
  <si>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</si>
  <si>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</si>
  <si>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</si>
  <si>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</si>
  <si>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</si>
  <si>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</si>
  <si>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</si>
  <si>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</si>
  <si>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</si>
  <si>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</si>
  <si>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</si>
  <si>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</si>
  <si>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</si>
  <si>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</si>
  <si>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</si>
  <si>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</si>
  <si>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</si>
  <si>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</si>
  <si>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</si>
  <si>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</si>
  <si>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</si>
  <si>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</si>
  <si>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</si>
  <si>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</si>
  <si>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</si>
  <si>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</si>
  <si>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</si>
  <si>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</si>
  <si>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</si>
  <si>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</si>
  <si>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</si>
  <si>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</si>
  <si>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</si>
  <si>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</si>
  <si>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</si>
  <si>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</si>
  <si>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</si>
  <si>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</si>
  <si>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</si>
  <si>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</si>
  <si>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</si>
  <si>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</si>
  <si>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</si>
  <si>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</si>
  <si>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</si>
  <si>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</si>
  <si>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</si>
  <si>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</si>
  <si>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</si>
  <si>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</si>
  <si>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</si>
  <si>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</si>
  <si>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</si>
  <si>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</si>
  <si>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</si>
  <si>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</si>
  <si>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</si>
  <si>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</si>
  <si>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</si>
  <si>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</si>
  <si>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</si>
  <si>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</si>
  <si>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</si>
  <si>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</si>
  <si>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</si>
  <si>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</si>
  <si>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</si>
  <si>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</si>
  <si>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</si>
  <si>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</si>
  <si>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</si>
  <si>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</si>
  <si>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</si>
  <si>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</si>
  <si>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</si>
  <si>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</si>
  <si>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</si>
  <si>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</si>
  <si>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</si>
  <si>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</si>
  <si>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</si>
  <si>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</si>
  <si>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</si>
  <si>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</si>
  <si>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</si>
  <si>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</si>
  <si>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</si>
  <si>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</si>
  <si>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</si>
  <si>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</si>
  <si>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</si>
  <si>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</si>
  <si>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</si>
  <si>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</si>
  <si>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</si>
  <si>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</si>
  <si>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</si>
  <si>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</si>
  <si>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</si>
  <si>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</si>
  <si>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</si>
  <si>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</si>
  <si>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</si>
  <si>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</si>
  <si>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</si>
  <si>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</si>
  <si>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</si>
  <si>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</si>
  <si>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</si>
  <si>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</si>
  <si>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</si>
  <si>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</si>
  <si>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</si>
  <si>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</si>
  <si>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</si>
  <si>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</si>
  <si>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</si>
  <si>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</si>
  <si>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</si>
  <si>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</si>
  <si>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</si>
  <si>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</si>
  <si>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</si>
  <si>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</si>
  <si>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</si>
  <si>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</si>
  <si>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</si>
  <si>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</si>
  <si>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</si>
  <si>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</si>
  <si>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</si>
  <si>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</si>
  <si>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</si>
  <si>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</si>
  <si>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</si>
  <si>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</si>
  <si>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</si>
  <si>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</si>
  <si>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</si>
  <si>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</si>
  <si>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</si>
  <si>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</si>
  <si>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</si>
  <si>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</si>
  <si>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</si>
  <si>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</si>
  <si>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</si>
  <si>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</si>
  <si>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</si>
  <si>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</si>
  <si>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</si>
  <si>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</si>
  <si>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</si>
  <si>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</si>
  <si>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</si>
  <si>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</si>
  <si>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</si>
  <si>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</si>
  <si>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</si>
  <si>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</si>
  <si>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</si>
  <si>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</si>
  <si>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</si>
  <si>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</si>
  <si>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</si>
  <si>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</si>
  <si>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</si>
  <si>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</si>
  <si>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</si>
  <si>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</si>
  <si>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</si>
  <si>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</si>
  <si>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</si>
  <si>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</si>
  <si>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</si>
  <si>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</si>
  <si>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</si>
  <si>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</si>
  <si>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</si>
  <si>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</si>
  <si>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</si>
  <si>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</si>
  <si>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</si>
  <si>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</si>
  <si>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</si>
  <si>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</si>
  <si>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</si>
  <si>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</si>
  <si>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</si>
  <si>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</si>
  <si>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</si>
  <si>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</si>
  <si>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</si>
  <si>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</si>
  <si>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</si>
  <si>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</si>
  <si>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</si>
  <si>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</si>
  <si>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</si>
  <si>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</si>
  <si>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</si>
  <si>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</si>
  <si>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</si>
  <si>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</si>
  <si>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</si>
  <si>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</si>
  <si>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</si>
  <si>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</si>
  <si>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</si>
  <si>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</si>
  <si>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</si>
  <si>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</si>
  <si>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</si>
  <si>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</si>
  <si>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</si>
  <si>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</si>
  <si>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</si>
  <si>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</si>
  <si>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</si>
  <si>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</si>
  <si>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</si>
  <si>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</si>
  <si>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</si>
  <si>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</si>
  <si>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</si>
  <si>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</si>
  <si>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</si>
  <si>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</si>
  <si>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</si>
  <si>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</si>
  <si>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</si>
  <si>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</si>
  <si>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</si>
  <si>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</si>
  <si>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</si>
  <si>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</si>
  <si>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</si>
  <si>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</si>
  <si>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</si>
  <si>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</si>
  <si>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</si>
  <si>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</si>
  <si>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</si>
  <si>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</si>
  <si>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</si>
  <si>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</si>
  <si>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</si>
  <si>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</si>
  <si>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</si>
  <si>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</si>
  <si>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</si>
  <si>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</si>
  <si>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</si>
  <si>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</si>
  <si>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</si>
  <si>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</si>
  <si>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</si>
  <si>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</si>
  <si>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</si>
  <si>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</si>
  <si>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</si>
  <si>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</si>
  <si>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</si>
  <si>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</si>
  <si>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</si>
  <si>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</si>
  <si>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</si>
  <si>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</si>
  <si>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</si>
  <si>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</si>
  <si>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</si>
  <si>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</si>
  <si>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</si>
  <si>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</si>
  <si>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</si>
  <si>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</si>
  <si>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</si>
  <si>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</si>
  <si>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</si>
  <si>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</si>
  <si>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</si>
  <si>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</si>
  <si>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</si>
  <si>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</si>
  <si>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</si>
  <si>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</si>
  <si>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</si>
  <si>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</si>
  <si>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</si>
  <si>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</si>
  <si>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</si>
  <si>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</si>
  <si>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</si>
  <si>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</si>
  <si>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</si>
  <si>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</si>
  <si>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</si>
  <si>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</si>
  <si>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</si>
  <si>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</si>
  <si>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</si>
  <si>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</si>
  <si>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</si>
  <si>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</si>
  <si>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</si>
  <si>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</si>
  <si>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</si>
  <si>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</si>
  <si>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</si>
  <si>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</si>
  <si>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</si>
  <si>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</si>
  <si>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</si>
  <si>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</si>
  <si>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</si>
  <si>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</si>
  <si>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</si>
  <si>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</si>
  <si>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</si>
  <si>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</si>
  <si>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</si>
  <si>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</si>
  <si>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</si>
  <si>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</si>
  <si>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</si>
  <si>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</si>
  <si>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</si>
  <si>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</si>
  <si>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</si>
  <si>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</si>
  <si>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</si>
  <si>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</si>
  <si>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</si>
  <si>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</si>
  <si>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</si>
  <si>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</si>
  <si>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</si>
  <si>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</si>
  <si>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</si>
  <si>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</si>
  <si>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</si>
  <si>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</si>
  <si>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</si>
  <si>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</si>
  <si>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</si>
  <si>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</si>
  <si>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</si>
  <si>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</si>
  <si>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</si>
  <si>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</si>
  <si>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</si>
  <si>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</si>
  <si>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</si>
  <si>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</si>
  <si>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</si>
  <si>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</si>
  <si>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</si>
  <si>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</si>
  <si>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</si>
  <si>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</si>
  <si>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</si>
  <si>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</si>
  <si>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</si>
  <si>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</si>
  <si>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</si>
  <si>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</si>
  <si>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</si>
  <si>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</si>
  <si>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</si>
  <si>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</si>
  <si>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</si>
  <si>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</si>
  <si>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</si>
  <si>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</si>
  <si>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</si>
  <si>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</si>
  <si>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</si>
  <si>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</si>
  <si>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</si>
  <si>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</si>
  <si>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</si>
  <si>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</si>
  <si>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</si>
  <si>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</si>
  <si>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</si>
  <si>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</si>
  <si>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</si>
  <si>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</si>
  <si>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</si>
  <si>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</si>
  <si>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</si>
  <si>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</si>
  <si>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</si>
  <si>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</si>
  <si>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</si>
  <si>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</si>
  <si>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</si>
  <si>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</si>
  <si>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</si>
  <si>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</si>
  <si>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</si>
  <si>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</si>
  <si>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</si>
  <si>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</si>
  <si>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</si>
  <si>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</si>
  <si>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</si>
  <si>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</si>
  <si>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</si>
  <si>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</si>
  <si>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</si>
  <si>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</si>
  <si>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</si>
  <si>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</si>
  <si>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</si>
  <si>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</si>
  <si>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</si>
  <si>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</si>
  <si>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</si>
  <si>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</si>
  <si>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</si>
  <si>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</si>
  <si>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</si>
  <si>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</si>
  <si>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</si>
  <si>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</si>
  <si>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</si>
  <si>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</si>
  <si>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</si>
  <si>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</si>
  <si>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</si>
  <si>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</si>
  <si>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</si>
  <si>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</si>
  <si>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</si>
  <si>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</si>
  <si>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</si>
  <si>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</si>
  <si>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</si>
  <si>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</si>
  <si>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</si>
  <si>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</si>
  <si>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</si>
  <si>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</si>
  <si>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</si>
  <si>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</si>
  <si>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</si>
  <si>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</si>
  <si>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</si>
  <si>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</si>
  <si>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</si>
  <si>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</si>
  <si>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</si>
  <si>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</si>
  <si>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</si>
  <si>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</si>
  <si>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</si>
  <si>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</si>
  <si>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</si>
  <si>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</si>
  <si>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</si>
  <si>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</si>
  <si>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</si>
  <si>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</si>
  <si>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</si>
  <si>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</si>
  <si>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</si>
  <si>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</si>
  <si>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</si>
  <si>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</si>
  <si>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</si>
  <si>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</si>
  <si>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</si>
  <si>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</si>
  <si>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</si>
  <si>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</si>
  <si>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</si>
  <si>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</si>
  <si>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</si>
  <si>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</si>
  <si>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</si>
  <si>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</si>
  <si>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</si>
  <si>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</si>
  <si>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</si>
  <si>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</si>
  <si>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</si>
  <si>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</si>
  <si>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</si>
  <si>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</si>
  <si>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</si>
  <si>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</si>
  <si>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</si>
  <si>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</si>
  <si>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</si>
  <si>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</si>
  <si>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</si>
  <si>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</si>
  <si>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</si>
  <si>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</si>
  <si>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</si>
  <si>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</si>
  <si>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</si>
  <si>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</si>
  <si>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</si>
  <si>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</si>
  <si>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</si>
  <si>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</si>
  <si>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</si>
  <si>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</si>
  <si>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</si>
  <si>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</si>
  <si>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</si>
  <si>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</si>
  <si>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</si>
  <si>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</si>
  <si>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</si>
  <si>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</si>
  <si>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</si>
  <si>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</si>
  <si>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</si>
  <si>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</si>
  <si>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</si>
  <si>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</si>
  <si>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</si>
  <si>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</si>
  <si>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</si>
  <si>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</si>
  <si>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</si>
  <si>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</si>
  <si>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</si>
  <si>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</si>
  <si>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</si>
  <si>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</si>
  <si>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</si>
  <si>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</si>
  <si>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</si>
  <si>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</si>
  <si>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</si>
  <si>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</si>
  <si>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</si>
  <si>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</si>
  <si>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</si>
  <si>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</si>
  <si>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</si>
  <si>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</si>
  <si>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</si>
  <si>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</si>
  <si>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</si>
  <si>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</si>
  <si>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</si>
  <si>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</si>
  <si>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</si>
  <si>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</si>
  <si>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</si>
  <si>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</si>
  <si>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</si>
  <si>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</si>
  <si>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</si>
  <si>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</si>
  <si>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</si>
  <si>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</si>
  <si>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</si>
  <si>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</si>
  <si>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</si>
  <si>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</si>
  <si>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</si>
  <si>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</si>
  <si>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</si>
  <si>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</si>
  <si>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</si>
  <si>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</si>
  <si>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</si>
  <si>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</si>
  <si>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</si>
  <si>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</si>
  <si>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</si>
  <si>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</si>
  <si>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</si>
  <si>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</si>
  <si>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</si>
  <si>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</si>
  <si>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</si>
  <si>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</si>
  <si>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</si>
  <si>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</si>
  <si>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</si>
  <si>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</si>
  <si>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</si>
  <si>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</si>
  <si>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</si>
  <si>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</si>
  <si>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</si>
  <si>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</si>
  <si>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</si>
  <si>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</si>
  <si>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</si>
  <si>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</si>
  <si>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</si>
  <si>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</si>
  <si>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</si>
  <si>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</si>
  <si>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</si>
  <si>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</si>
  <si>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</si>
  <si>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</si>
  <si>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</si>
  <si>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</si>
  <si>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</si>
  <si>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</si>
  <si>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</si>
  <si>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</si>
  <si>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</si>
  <si>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</si>
  <si>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</si>
  <si>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</si>
  <si>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</si>
  <si>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</si>
  <si>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</si>
  <si>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</si>
  <si>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</si>
  <si>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</si>
  <si>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</si>
  <si>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</si>
  <si>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</si>
  <si>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</si>
  <si>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</si>
  <si>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</si>
  <si>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</si>
  <si>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</si>
  <si>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</si>
  <si>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</si>
  <si>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</si>
  <si>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</si>
  <si>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</si>
  <si>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</si>
  <si>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</si>
  <si>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</si>
  <si>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</si>
  <si>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</si>
  <si>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</si>
  <si>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</si>
  <si>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</si>
  <si>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</si>
  <si>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</si>
  <si>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</si>
  <si>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</si>
  <si>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</si>
  <si>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</si>
  <si>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</si>
  <si>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</si>
  <si>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</si>
  <si>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</si>
  <si>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</si>
  <si>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</si>
  <si>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</si>
  <si>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</si>
  <si>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</si>
  <si>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</si>
  <si>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</si>
  <si>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</si>
  <si>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</si>
  <si>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</si>
  <si>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</si>
  <si>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</si>
  <si>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</si>
  <si>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</si>
  <si>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</si>
  <si>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</si>
  <si>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</si>
  <si>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</si>
  <si>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</si>
  <si>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</si>
  <si>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</si>
  <si>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</si>
  <si>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</si>
  <si>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</si>
  <si>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</si>
  <si>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</si>
  <si>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</si>
  <si>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</si>
  <si>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</si>
  <si>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</si>
  <si>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</si>
  <si>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</si>
  <si>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</si>
  <si>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</si>
  <si>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</si>
  <si>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</si>
  <si>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</si>
  <si>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</si>
  <si>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</si>
  <si>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</si>
  <si>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</si>
  <si>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</si>
  <si>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</si>
  <si>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</si>
  <si>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</si>
  <si>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</si>
  <si>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</si>
  <si>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</si>
  <si>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</si>
  <si>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</si>
  <si>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</si>
  <si>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</si>
  <si>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</si>
  <si>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</si>
  <si>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</si>
  <si>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</si>
  <si>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</si>
  <si>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</si>
  <si>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</si>
  <si>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</si>
  <si>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</si>
  <si>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</si>
  <si>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</si>
  <si>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</si>
  <si>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</si>
  <si>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</si>
  <si>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</si>
  <si>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</si>
  <si>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</si>
  <si>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</si>
  <si>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</si>
  <si>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</si>
  <si>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</si>
  <si>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</si>
  <si>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</si>
  <si>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</si>
  <si>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</si>
  <si>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</si>
  <si>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</si>
  <si>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</si>
  <si>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</si>
  <si>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</si>
  <si>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</si>
  <si>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</si>
  <si>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</si>
  <si>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</si>
  <si>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</si>
  <si>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</si>
  <si>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</si>
  <si>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</si>
  <si>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</si>
  <si>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</si>
  <si>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</si>
  <si>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</si>
  <si>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</si>
  <si>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</si>
  <si>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</si>
  <si>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</si>
  <si>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</si>
  <si>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</si>
  <si>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</si>
  <si>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</si>
  <si>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</si>
  <si>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</si>
  <si>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</si>
  <si>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</si>
  <si>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</si>
  <si>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</si>
  <si>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</si>
  <si>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</si>
  <si>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</si>
  <si>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</si>
  <si>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</si>
  <si>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</si>
  <si>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</si>
  <si>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</si>
  <si>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</si>
  <si>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</si>
  <si>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</si>
  <si>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</si>
  <si>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</si>
  <si>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</si>
  <si>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</si>
  <si>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</si>
  <si>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</si>
  <si>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</si>
  <si>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</si>
  <si>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</si>
  <si>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</si>
  <si>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</si>
  <si>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</si>
  <si>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</si>
  <si>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</si>
  <si>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</si>
  <si>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</si>
  <si>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</si>
  <si>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</si>
  <si>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</si>
  <si>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</si>
  <si>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</si>
  <si>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</si>
  <si>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</si>
  <si>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</si>
  <si>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</si>
  <si>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</si>
  <si>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</si>
  <si>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</si>
  <si>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</si>
  <si>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</si>
  <si>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</si>
  <si>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</si>
  <si>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</si>
  <si>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</si>
  <si>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</si>
  <si>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</si>
  <si>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</si>
  <si>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</si>
  <si>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</si>
  <si>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</si>
  <si>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</si>
  <si>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</si>
  <si>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</si>
  <si>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</si>
  <si>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</si>
  <si>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</si>
  <si>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</si>
  <si>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</si>
  <si>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</si>
  <si>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</si>
  <si>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</si>
  <si>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</si>
  <si>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</si>
  <si>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</si>
  <si>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</si>
  <si>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</si>
  <si>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</si>
  <si>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</si>
  <si>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</si>
  <si>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</si>
  <si>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</si>
  <si>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</si>
  <si>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</si>
  <si>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</si>
  <si>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</si>
  <si>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</si>
  <si>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</si>
  <si>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</si>
  <si>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</si>
  <si>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</si>
  <si>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</si>
  <si>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</si>
  <si>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</si>
  <si>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</si>
  <si>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</si>
  <si>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</si>
  <si>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</si>
  <si>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</si>
  <si>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</si>
  <si>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</si>
  <si>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</si>
  <si>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</si>
  <si>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</si>
  <si>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</si>
  <si>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</si>
  <si>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</si>
  <si>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</si>
  <si>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</si>
  <si>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</si>
  <si>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</si>
  <si>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</si>
  <si>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</si>
  <si>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</si>
  <si>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</si>
  <si>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</si>
  <si>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</si>
  <si>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</si>
  <si>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</si>
  <si>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</si>
  <si>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</si>
  <si>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</si>
  <si>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</si>
  <si>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</si>
  <si>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</si>
  <si>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</si>
  <si>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</si>
  <si>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</si>
  <si>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</si>
  <si>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</si>
  <si>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</si>
  <si>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</si>
  <si>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</si>
  <si>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</si>
  <si>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</si>
  <si>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</si>
  <si>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</si>
  <si>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</si>
  <si>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</si>
  <si>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</si>
  <si>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</si>
  <si>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</si>
  <si>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</si>
  <si>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</si>
  <si>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</si>
  <si>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</si>
  <si>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</si>
  <si>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</si>
  <si>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</si>
  <si>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</si>
  <si>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</si>
  <si>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</si>
  <si>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</si>
  <si>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</si>
  <si>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</si>
  <si>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</si>
  <si>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</si>
  <si>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</si>
  <si>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</si>
  <si>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</si>
  <si>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</si>
  <si>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</si>
  <si>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</si>
  <si>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</si>
  <si>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</si>
  <si>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</si>
  <si>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</si>
  <si>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</si>
  <si>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</si>
  <si>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</si>
  <si>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</si>
  <si>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</si>
  <si>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</si>
  <si>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</si>
  <si>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</si>
  <si>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</si>
  <si>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</si>
  <si>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</si>
  <si>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</si>
  <si>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</si>
  <si>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</si>
  <si>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</si>
  <si>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</si>
  <si>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</si>
  <si>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</si>
  <si>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</si>
  <si>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</si>
  <si>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</si>
  <si>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</si>
  <si>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</si>
  <si>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</si>
  <si>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</si>
  <si>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</si>
  <si>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</si>
  <si>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</si>
  <si>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</si>
  <si>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</si>
  <si>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</si>
  <si>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</si>
  <si>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</si>
  <si>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</si>
  <si>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</si>
  <si>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</si>
  <si>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</si>
  <si>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</si>
  <si>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</si>
  <si>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</si>
  <si>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</si>
  <si>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</si>
  <si>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</si>
  <si>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</si>
  <si>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</si>
  <si>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</si>
  <si>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</si>
  <si>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</si>
  <si>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</si>
  <si>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</si>
  <si>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</si>
  <si>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</si>
  <si>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</si>
  <si>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</si>
  <si>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</si>
  <si>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</si>
  <si>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</si>
  <si>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</si>
  <si>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</si>
  <si>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</si>
  <si>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</si>
  <si>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</si>
  <si>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</si>
  <si>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</si>
  <si>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</si>
  <si>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</si>
  <si>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</si>
  <si>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</si>
  <si>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</si>
  <si>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</si>
  <si>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</si>
  <si>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</si>
  <si>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</si>
  <si>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</si>
  <si>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</si>
  <si>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</si>
  <si>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</si>
  <si>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</si>
  <si>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</si>
  <si>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</si>
  <si>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</si>
  <si>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</si>
  <si>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</si>
  <si>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</si>
  <si>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</si>
  <si>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</si>
  <si>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</si>
  <si>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</si>
  <si>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</si>
  <si>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</si>
  <si>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</si>
  <si>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</si>
  <si>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</si>
  <si>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</si>
  <si>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</si>
  <si>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</si>
  <si>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</si>
  <si>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</si>
  <si>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</si>
  <si>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</si>
  <si>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</si>
  <si>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</si>
  <si>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</si>
  <si>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</si>
  <si>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</si>
  <si>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</si>
  <si>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</si>
  <si>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</si>
  <si>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</si>
  <si>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</si>
  <si>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</si>
  <si>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</si>
  <si>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</si>
  <si>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</si>
  <si>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</si>
  <si>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</si>
  <si>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</si>
  <si>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</si>
  <si>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</si>
  <si>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</si>
  <si>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</si>
  <si>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</si>
  <si>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</si>
  <si>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</si>
  <si>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</si>
  <si>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</si>
  <si>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</si>
  <si>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</si>
  <si>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</si>
  <si>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</si>
  <si>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</si>
  <si>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</si>
  <si>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</si>
  <si>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</si>
  <si>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</si>
  <si>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</si>
  <si>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</si>
  <si>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</si>
  <si>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</si>
  <si>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</si>
  <si>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</si>
  <si>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</si>
  <si>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</si>
  <si>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</si>
  <si>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</si>
  <si>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</si>
  <si>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</si>
  <si>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</si>
  <si>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</si>
  <si>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</si>
  <si>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</si>
  <si>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</si>
  <si>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</si>
  <si>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</si>
  <si>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</si>
  <si>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</si>
  <si>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</si>
  <si>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</si>
  <si>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</si>
  <si>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</si>
  <si>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</si>
  <si>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</si>
  <si>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</si>
  <si>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</si>
  <si>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</si>
  <si>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</si>
  <si>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</si>
  <si>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</si>
  <si>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</si>
  <si>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</si>
  <si>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</si>
  <si>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</si>
  <si>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</si>
  <si>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</si>
  <si>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</si>
  <si>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</si>
  <si>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</si>
  <si>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</si>
  <si>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</si>
  <si>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</si>
  <si>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</si>
  <si>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</si>
  <si>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</si>
  <si>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</si>
  <si>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</si>
  <si>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</si>
  <si>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</si>
  <si>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</si>
  <si>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</si>
  <si>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</si>
  <si>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</si>
  <si>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</si>
  <si>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</si>
  <si>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</si>
  <si>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</si>
  <si>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</si>
  <si>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</si>
  <si>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</si>
  <si>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</si>
  <si>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</si>
  <si>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</si>
  <si>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</si>
  <si>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</si>
  <si>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</si>
  <si>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</si>
  <si>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</si>
  <si>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</si>
  <si>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</si>
  <si>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</si>
  <si>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</si>
  <si>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</si>
  <si>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</si>
  <si>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</si>
  <si>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</si>
  <si>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</si>
  <si>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</si>
  <si>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</si>
  <si>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</si>
  <si>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</si>
  <si>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</si>
  <si>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</si>
  <si>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</si>
  <si>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</si>
  <si>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</si>
  <si>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</si>
  <si>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</si>
  <si>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</si>
  <si>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</si>
  <si>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</si>
  <si>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</si>
  <si>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</si>
  <si>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</si>
  <si>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</si>
  <si>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</si>
  <si>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</si>
  <si>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</si>
  <si>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</si>
  <si>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</si>
  <si>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</si>
  <si>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</si>
  <si>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</si>
  <si>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</si>
  <si>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</si>
  <si>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</si>
  <si>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</si>
  <si>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</si>
  <si>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</si>
  <si>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</si>
  <si>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</si>
  <si>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</si>
  <si>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</si>
  <si>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</si>
  <si>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</si>
  <si>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</si>
  <si>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</si>
  <si>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</si>
  <si>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</si>
  <si>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</si>
  <si>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</si>
  <si>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</si>
  <si>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</si>
  <si>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</si>
  <si>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</si>
  <si>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</si>
  <si>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</si>
  <si>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</si>
  <si>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</si>
  <si>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</si>
  <si>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</si>
  <si>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</si>
  <si>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</si>
  <si>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</si>
  <si>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</si>
  <si>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</si>
  <si>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</si>
  <si>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</si>
  <si>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</si>
  <si>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</si>
  <si>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</si>
  <si>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</si>
  <si>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</si>
  <si>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</si>
  <si>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</si>
  <si>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</si>
  <si>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</si>
  <si>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</si>
  <si>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</si>
  <si>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</si>
  <si>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</si>
  <si>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</si>
  <si>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</si>
  <si>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</si>
  <si>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</si>
  <si>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</si>
  <si>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</si>
  <si>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</si>
  <si>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</si>
  <si>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</si>
  <si>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</si>
  <si>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</si>
  <si>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</si>
  <si>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</si>
  <si>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</si>
  <si>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</si>
  <si>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</si>
  <si>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</si>
  <si>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</si>
  <si>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</si>
  <si>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</si>
  <si>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</si>
  <si>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</si>
  <si>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</si>
  <si>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</si>
  <si>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</si>
  <si>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</si>
  <si>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</si>
  <si>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</si>
  <si>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</si>
  <si>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</si>
  <si>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</si>
  <si>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</si>
  <si>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</si>
  <si>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</si>
  <si>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</si>
  <si>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</si>
  <si>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</si>
  <si>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</si>
  <si>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</si>
  <si>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</si>
  <si>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</si>
  <si>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</si>
  <si>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</si>
  <si>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</si>
  <si>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</si>
  <si>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</si>
  <si>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</si>
  <si>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</si>
  <si>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</si>
  <si>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</si>
  <si>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</si>
  <si>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</si>
  <si>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</si>
  <si>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</si>
  <si>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</si>
  <si>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</si>
  <si>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</si>
  <si>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</si>
  <si>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</si>
  <si>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</si>
  <si>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</si>
  <si>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</si>
  <si>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</si>
  <si>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</si>
  <si>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</si>
  <si>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</si>
  <si>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</si>
  <si>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</si>
  <si>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</si>
  <si>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</si>
  <si>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</si>
  <si>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</si>
  <si>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</si>
  <si>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</si>
  <si>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</si>
  <si>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</si>
  <si>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</si>
  <si>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</si>
  <si>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</si>
  <si>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</si>
  <si>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</si>
  <si>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</si>
  <si>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</si>
  <si>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</si>
  <si>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</si>
  <si>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</si>
  <si>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</si>
  <si>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</si>
  <si>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</si>
  <si>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</si>
  <si>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</si>
  <si>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</si>
  <si>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</si>
  <si>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</si>
  <si>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</si>
  <si>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</si>
  <si>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</si>
  <si>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</si>
  <si>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</si>
  <si>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</si>
  <si>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</si>
  <si>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</si>
  <si>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</si>
  <si>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</si>
  <si>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</si>
  <si>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</si>
  <si>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</si>
  <si>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</si>
  <si>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</si>
  <si>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</si>
  <si>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</si>
  <si>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</si>
  <si>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</si>
  <si>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</si>
  <si>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</si>
  <si>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</si>
  <si>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</si>
  <si>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</si>
  <si>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</si>
  <si>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</si>
  <si>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</si>
  <si>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</si>
  <si>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</si>
  <si>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</si>
  <si>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</si>
  <si>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</si>
  <si>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</si>
  <si>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</si>
  <si>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</si>
  <si>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</si>
  <si>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</si>
  <si>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</si>
  <si>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</si>
  <si>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</si>
  <si>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</si>
  <si>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</si>
  <si>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</si>
  <si>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</si>
  <si>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</si>
  <si>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</si>
  <si>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</si>
  <si>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</si>
  <si>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</si>
  <si>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</si>
  <si>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</si>
  <si>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</si>
  <si>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</si>
  <si>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</si>
  <si>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</si>
  <si>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</si>
  <si>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</si>
  <si>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</si>
  <si>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</si>
  <si>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</si>
  <si>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</si>
  <si>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</si>
  <si>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</si>
  <si>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</si>
  <si>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</si>
  <si>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</si>
  <si>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</si>
  <si>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</si>
  <si>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</si>
  <si>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</si>
  <si>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</si>
  <si>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</si>
  <si>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</si>
  <si>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</si>
  <si>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</si>
  <si>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</si>
  <si>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</si>
  <si>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</si>
  <si>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</si>
  <si>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</si>
  <si>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</si>
  <si>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</si>
  <si>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</si>
  <si>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</si>
  <si>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</si>
  <si>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</si>
  <si>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</si>
  <si>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</si>
  <si>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</si>
  <si>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</si>
  <si>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</si>
  <si>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</si>
  <si>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</si>
  <si>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</si>
  <si>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</si>
  <si>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</si>
  <si>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</si>
  <si>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</si>
  <si>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</si>
  <si>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</si>
  <si>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</si>
  <si>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</si>
  <si>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</si>
  <si>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</si>
  <si>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</si>
  <si>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</si>
  <si>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</si>
  <si>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</si>
  <si>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</si>
  <si>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</si>
  <si>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</si>
  <si>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</si>
  <si>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</si>
  <si>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</si>
  <si>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</si>
  <si>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</si>
  <si>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</si>
  <si>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</si>
  <si>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</si>
  <si>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</si>
  <si>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</si>
  <si>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</si>
  <si>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</si>
  <si>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</si>
  <si>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</si>
  <si>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</si>
  <si>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</si>
  <si>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</si>
  <si>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</si>
  <si>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</si>
  <si>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</si>
  <si>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</si>
  <si>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</si>
  <si>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</si>
  <si>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</si>
  <si>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</si>
  <si>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</si>
  <si>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</si>
  <si>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</si>
  <si>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</si>
  <si>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</si>
  <si>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</si>
  <si>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</si>
  <si>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</si>
  <si>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</si>
  <si>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</si>
  <si>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</si>
  <si>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</si>
  <si>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</si>
  <si>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</si>
  <si>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</si>
  <si>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</si>
  <si>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</si>
  <si>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</si>
  <si>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</si>
  <si>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</si>
  <si>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</si>
  <si>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</si>
  <si>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</si>
  <si>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</si>
  <si>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</si>
  <si>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</si>
  <si>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</si>
  <si>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</si>
  <si>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</si>
  <si>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</si>
  <si>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</si>
  <si>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</si>
  <si>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</si>
  <si>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</si>
  <si>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Danske Bank</t>
  </si>
  <si>
    <t>SE0007665781</t>
  </si>
  <si>
    <t>SEBA SS</t>
  </si>
  <si>
    <t>NDA SS</t>
  </si>
  <si>
    <t>VZ UN</t>
  </si>
  <si>
    <t>PG UN</t>
  </si>
  <si>
    <t xml:space="preserve">ALV GY </t>
  </si>
  <si>
    <t>T UN</t>
  </si>
  <si>
    <t>SWEDA SS</t>
  </si>
  <si>
    <t>SKAB SS</t>
  </si>
  <si>
    <t>KO UN</t>
  </si>
  <si>
    <t>F UN</t>
  </si>
  <si>
    <t>DDBO 100 GL</t>
  </si>
  <si>
    <t>100 GL</t>
  </si>
  <si>
    <t>DDBO_100_GL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</si>
</sst>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66">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36" fillId="0" borderId="1" xfId="0" applyFont="1" applyBorder="1"/>
    <xf numFmtId="164" fontId="1" fillId="2" borderId="1" xfId="38" applyNumberFormat="1" applyFont="1" applyFill="1" applyBorder="1"/>
    <xf numFmtId="164"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49" fontId="36" fillId="0" borderId="10" xfId="0" applyNumberFormat="1" applyFont="1" applyFill="1" applyBorder="1"/>
    <xf numFmtId="49" fontId="1" fillId="0" borderId="10"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A10" sqref="A10"/>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18</v>
      </c>
      <c r="B2" s="64" t="s">
        <v>290</v>
      </c>
      <c r="C2" s="64" t="s">
        <v>462</v>
      </c>
      <c r="D2" s="64" t="s">
        <v>1301</v>
      </c>
      <c r="E2" s="65">
        <v>100000</v>
      </c>
      <c r="F2" s="65" t="s">
        <v>35</v>
      </c>
      <c r="G2" s="64" t="s">
        <v>285</v>
      </c>
      <c r="H2" s="3">
        <v>42339</v>
      </c>
      <c r="I2" s="226" t="str">
        <f>IF(C2="-","",VLOOKUP(C2,BondIssuerTable,2,0))</f>
        <v>DANSKE</v>
      </c>
      <c r="J2" s="226" t="str">
        <f>IF(D2="-","",VLOOKUP(D2,BondIssuingAgentsTable,2,0))</f>
        <v>CON</v>
      </c>
      <c r="K2" s="95" t="str">
        <f>IF(D2="-","",VLOOKUP(D2,BondIssuingAgentsTable,3,0))</f>
        <v>ST</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54" t="s">
        <v>428</v>
      </c>
      <c r="M5" s="255"/>
      <c r="N5" s="254" t="s">
        <v>429</v>
      </c>
      <c r="O5" s="255"/>
      <c r="P5" s="254" t="s">
        <v>430</v>
      </c>
      <c r="Q5" s="255"/>
      <c r="R5" s="254" t="s">
        <v>431</v>
      </c>
      <c r="S5" s="255"/>
      <c r="T5" s="254" t="s">
        <v>432</v>
      </c>
      <c r="U5" s="255"/>
      <c r="V5" s="254" t="s">
        <v>433</v>
      </c>
      <c r="W5" s="255"/>
      <c r="X5" s="254" t="s">
        <v>434</v>
      </c>
      <c r="Y5" s="255"/>
      <c r="Z5" s="254" t="s">
        <v>435</v>
      </c>
      <c r="AA5" s="255"/>
      <c r="AB5" s="254" t="s">
        <v>436</v>
      </c>
      <c r="AC5" s="255"/>
      <c r="AD5" s="254" t="s">
        <v>437</v>
      </c>
      <c r="AE5" s="255"/>
      <c r="AF5" s="254" t="s">
        <v>438</v>
      </c>
      <c r="AG5" s="255"/>
      <c r="AH5" s="254" t="s">
        <v>439</v>
      </c>
      <c r="AI5" s="255"/>
      <c r="AJ5" s="254" t="s">
        <v>440</v>
      </c>
      <c r="AK5" s="255"/>
      <c r="AL5" s="254" t="s">
        <v>441</v>
      </c>
      <c r="AM5" s="255"/>
      <c r="AN5" s="254" t="s">
        <v>442</v>
      </c>
      <c r="AO5" s="255"/>
      <c r="AP5" s="254" t="s">
        <v>443</v>
      </c>
      <c r="AQ5" s="255"/>
      <c r="AR5" s="254" t="s">
        <v>444</v>
      </c>
      <c r="AS5" s="255"/>
      <c r="AT5" s="254" t="s">
        <v>445</v>
      </c>
      <c r="AU5" s="255"/>
      <c r="AV5" s="254" t="s">
        <v>446</v>
      </c>
      <c r="AW5" s="255"/>
      <c r="AX5" s="254" t="s">
        <v>447</v>
      </c>
      <c r="AY5" s="255"/>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247" t="s">
        <v>1646</v>
      </c>
      <c r="B7" s="64" t="s">
        <v>1634</v>
      </c>
      <c r="C7" s="247" t="s">
        <v>1647</v>
      </c>
      <c r="D7" s="247" t="s">
        <v>1635</v>
      </c>
      <c r="E7" s="69">
        <v>100</v>
      </c>
      <c r="F7" s="69">
        <v>100</v>
      </c>
      <c r="G7" s="65">
        <v>15600000</v>
      </c>
      <c r="H7" s="248">
        <v>42339</v>
      </c>
      <c r="I7" s="249">
        <v>44166</v>
      </c>
      <c r="J7" s="250">
        <v>44154</v>
      </c>
      <c r="K7" s="72" t="s">
        <v>1648</v>
      </c>
      <c r="L7" s="253" t="s">
        <v>1636</v>
      </c>
      <c r="M7" s="251">
        <v>10</v>
      </c>
      <c r="N7" s="252" t="s">
        <v>1637</v>
      </c>
      <c r="O7" s="251">
        <v>10</v>
      </c>
      <c r="P7" s="252" t="s">
        <v>1638</v>
      </c>
      <c r="Q7" s="251">
        <v>10</v>
      </c>
      <c r="R7" s="252" t="s">
        <v>1639</v>
      </c>
      <c r="S7" s="251">
        <v>10</v>
      </c>
      <c r="T7" s="252" t="s">
        <v>1640</v>
      </c>
      <c r="U7" s="251">
        <v>10</v>
      </c>
      <c r="V7" s="252" t="s">
        <v>1641</v>
      </c>
      <c r="W7" s="251">
        <v>10</v>
      </c>
      <c r="X7" s="252" t="s">
        <v>1642</v>
      </c>
      <c r="Y7" s="251">
        <v>10</v>
      </c>
      <c r="Z7" s="252" t="s">
        <v>1643</v>
      </c>
      <c r="AA7" s="251">
        <v>10</v>
      </c>
      <c r="AB7" s="252" t="s">
        <v>1644</v>
      </c>
      <c r="AC7" s="251">
        <v>10</v>
      </c>
      <c r="AD7" s="252" t="s">
        <v>1645</v>
      </c>
      <c r="AE7" s="251">
        <v>10</v>
      </c>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247"/>
      <c r="E8" s="69"/>
      <c r="F8" s="69"/>
      <c r="G8" s="65"/>
      <c r="H8" s="248"/>
      <c r="I8" s="249"/>
      <c r="J8" s="250"/>
      <c r="K8" s="72"/>
      <c r="L8" s="252"/>
      <c r="M8" s="251"/>
      <c r="N8" s="252"/>
      <c r="O8" s="251"/>
      <c r="P8" s="252"/>
      <c r="Q8" s="251"/>
      <c r="R8" s="252"/>
      <c r="S8" s="251"/>
      <c r="T8" s="252"/>
      <c r="U8" s="251"/>
      <c r="V8" s="252"/>
      <c r="W8" s="251"/>
      <c r="X8" s="252"/>
      <c r="Y8" s="251"/>
      <c r="Z8" s="252"/>
      <c r="AA8" s="251"/>
      <c r="AB8" s="252"/>
      <c r="AC8" s="251"/>
      <c r="AD8" s="252"/>
      <c r="AE8" s="25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247"/>
      <c r="E9" s="69"/>
      <c r="F9" s="69"/>
      <c r="G9" s="65"/>
      <c r="H9" s="248"/>
      <c r="I9" s="249"/>
      <c r="J9" s="250"/>
      <c r="K9" s="72"/>
      <c r="L9" s="253"/>
      <c r="M9" s="251"/>
      <c r="N9" s="252"/>
      <c r="O9" s="251"/>
      <c r="P9" s="252"/>
      <c r="Q9" s="251"/>
      <c r="R9" s="252"/>
      <c r="S9" s="251"/>
      <c r="T9" s="252"/>
      <c r="U9" s="251"/>
      <c r="V9" s="252"/>
      <c r="W9" s="251"/>
      <c r="X9" s="252"/>
      <c r="Y9" s="251"/>
      <c r="Z9" s="252"/>
      <c r="AA9" s="251"/>
      <c r="AB9" s="252"/>
      <c r="AC9" s="251"/>
      <c r="AD9" s="252"/>
      <c r="AE9" s="25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247"/>
      <c r="E10" s="69"/>
      <c r="F10" s="69"/>
      <c r="G10" s="65"/>
      <c r="H10" s="248"/>
      <c r="I10" s="249"/>
      <c r="J10" s="250"/>
      <c r="K10" s="72"/>
      <c r="L10" s="253"/>
      <c r="M10" s="251"/>
      <c r="N10" s="252"/>
      <c r="O10" s="251"/>
      <c r="P10" s="252"/>
      <c r="Q10" s="251"/>
      <c r="R10" s="252"/>
      <c r="S10" s="251"/>
      <c r="T10" s="252"/>
      <c r="U10" s="251"/>
      <c r="V10" s="252"/>
      <c r="W10" s="251"/>
      <c r="X10" s="252"/>
      <c r="Y10" s="251"/>
      <c r="Z10" s="252"/>
      <c r="AA10" s="251"/>
      <c r="AB10" s="252"/>
      <c r="AC10" s="251"/>
      <c r="AD10" s="252"/>
      <c r="AE10" s="25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247"/>
      <c r="E11" s="69"/>
      <c r="F11" s="69"/>
      <c r="G11" s="65"/>
      <c r="H11" s="248"/>
      <c r="I11" s="249"/>
      <c r="J11" s="250"/>
      <c r="K11" s="72"/>
      <c r="L11" s="252"/>
      <c r="M11" s="251"/>
      <c r="N11" s="252"/>
      <c r="O11" s="251"/>
      <c r="P11" s="252"/>
      <c r="Q11" s="251"/>
      <c r="R11" s="252"/>
      <c r="S11" s="251"/>
      <c r="T11" s="252"/>
      <c r="U11" s="251"/>
      <c r="V11" s="252"/>
      <c r="W11" s="251"/>
      <c r="X11" s="252"/>
      <c r="Y11" s="251"/>
      <c r="Z11" s="252"/>
      <c r="AA11" s="251"/>
      <c r="AB11" s="252"/>
      <c r="AC11" s="251"/>
      <c r="AD11" s="252"/>
      <c r="AE11" s="25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A11">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65" t="s">
        <v>855</v>
      </c>
      <c r="B4" s="265"/>
      <c r="C4" s="265"/>
      <c r="D4" s="265"/>
      <c r="E4" s="265"/>
      <c r="F4" s="265"/>
      <c r="G4" s="265"/>
      <c r="H4" s="265"/>
      <c r="I4" s="265"/>
      <c r="J4" s="265"/>
      <c r="K4" s="265"/>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6" t="s">
        <v>1011</v>
      </c>
      <c r="T5" s="257"/>
      <c r="U5" s="257"/>
      <c r="V5" s="257"/>
      <c r="W5" s="257"/>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58" t="s">
        <v>1186</v>
      </c>
      <c r="B5" s="258"/>
      <c r="C5" s="258"/>
      <c r="D5" s="93"/>
      <c r="E5" s="93"/>
      <c r="F5" s="93"/>
      <c r="G5" s="93"/>
      <c r="H5" s="93"/>
      <c r="I5" s="93"/>
      <c r="J5" s="93"/>
      <c r="K5" s="220"/>
      <c r="L5" s="220"/>
      <c r="M5" s="220"/>
      <c r="N5" s="220"/>
      <c r="O5" s="220"/>
      <c r="P5" s="220"/>
      <c r="Q5" s="220"/>
      <c r="R5" s="220"/>
      <c r="S5" s="256" t="s">
        <v>1011</v>
      </c>
      <c r="T5" s="257"/>
      <c r="U5" s="257"/>
      <c r="V5" s="257"/>
      <c r="W5" s="257"/>
      <c r="X5" s="256" t="s">
        <v>1072</v>
      </c>
      <c r="Y5" s="257"/>
      <c r="Z5" s="257"/>
      <c r="AA5" s="257"/>
      <c r="AB5" s="257"/>
      <c r="AC5" s="256" t="s">
        <v>1073</v>
      </c>
      <c r="AD5" s="257"/>
      <c r="AE5" s="257"/>
      <c r="AF5" s="257"/>
      <c r="AG5" s="257"/>
      <c r="AH5" s="256" t="s">
        <v>1074</v>
      </c>
      <c r="AI5" s="257"/>
      <c r="AJ5" s="257"/>
      <c r="AK5" s="257"/>
      <c r="AL5" s="257"/>
      <c r="AM5" s="256" t="s">
        <v>1075</v>
      </c>
      <c r="AN5" s="257"/>
      <c r="AO5" s="257"/>
      <c r="AP5" s="257"/>
      <c r="AQ5" s="257"/>
      <c r="AR5" s="256" t="s">
        <v>1076</v>
      </c>
      <c r="AS5" s="257"/>
      <c r="AT5" s="257"/>
      <c r="AU5" s="257"/>
      <c r="AV5" s="257"/>
      <c r="AW5" s="256" t="s">
        <v>1077</v>
      </c>
      <c r="AX5" s="257"/>
      <c r="AY5" s="257"/>
      <c r="AZ5" s="257"/>
      <c r="BA5" s="257"/>
      <c r="BB5" s="256" t="s">
        <v>1078</v>
      </c>
      <c r="BC5" s="257"/>
      <c r="BD5" s="257"/>
      <c r="BE5" s="257"/>
      <c r="BF5" s="257"/>
      <c r="BG5" s="256" t="s">
        <v>1079</v>
      </c>
      <c r="BH5" s="257"/>
      <c r="BI5" s="257"/>
      <c r="BJ5" s="257"/>
      <c r="BK5" s="257"/>
      <c r="BL5" s="256" t="s">
        <v>1080</v>
      </c>
      <c r="BM5" s="257"/>
      <c r="BN5" s="257"/>
      <c r="BO5" s="257"/>
      <c r="BP5" s="257"/>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2" activePane="bottomRight" state="frozen"/>
      <selection pane="topRight" activeCell="B1" sqref="B1"/>
      <selection pane="bottomLeft" activeCell="A2" sqref="A2"/>
      <selection pane="bottomRight" activeCell="AE2" sqref="AE2"/>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1632</v>
      </c>
      <c r="T19" s="170" t="s">
        <v>1633</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1171</v>
      </c>
      <c r="T20" s="170" t="s">
        <v>1170</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69" t="s">
        <v>1384</v>
      </c>
      <c r="T21" s="170" t="s">
        <v>1385</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151</v>
      </c>
      <c r="T22" s="147" t="s">
        <v>152</v>
      </c>
      <c r="U22" s="232" t="s">
        <v>459</v>
      </c>
      <c r="V22" s="232" t="s">
        <v>196</v>
      </c>
      <c r="W22" s="232" t="s">
        <v>1296</v>
      </c>
      <c r="Y22" s="236" t="s">
        <v>1344</v>
      </c>
      <c r="Z22" s="237" t="s">
        <v>1345</v>
      </c>
      <c r="AA22" s="233" t="s">
        <v>1342</v>
      </c>
      <c r="AB22" s="233" t="s">
        <v>1343</v>
      </c>
      <c r="AC22" s="233" t="s">
        <v>1296</v>
      </c>
    </row>
    <row r="23" spans="2:30">
      <c r="F23" s="178" t="s">
        <v>213</v>
      </c>
      <c r="G23" s="177" t="s">
        <v>26</v>
      </c>
      <c r="S23" s="146" t="s">
        <v>601</v>
      </c>
      <c r="T23" s="147" t="s">
        <v>600</v>
      </c>
      <c r="U23" s="232" t="s">
        <v>456</v>
      </c>
      <c r="V23" s="232" t="s">
        <v>22</v>
      </c>
      <c r="W23" s="232" t="s">
        <v>1296</v>
      </c>
      <c r="Y23" s="236" t="s">
        <v>1322</v>
      </c>
      <c r="Z23" s="237" t="s">
        <v>1323</v>
      </c>
      <c r="AA23" s="233" t="s">
        <v>1315</v>
      </c>
      <c r="AB23" s="233" t="s">
        <v>761</v>
      </c>
      <c r="AC23" s="233" t="s">
        <v>1296</v>
      </c>
    </row>
    <row r="24" spans="2:30">
      <c r="F24" s="178" t="s">
        <v>454</v>
      </c>
      <c r="G24" s="177" t="s">
        <v>27</v>
      </c>
      <c r="S24" s="169" t="s">
        <v>836</v>
      </c>
      <c r="T24" s="170" t="s">
        <v>149</v>
      </c>
      <c r="U24" s="232" t="s">
        <v>1316</v>
      </c>
      <c r="V24" s="232" t="s">
        <v>1180</v>
      </c>
      <c r="W24" s="232" t="s">
        <v>1296</v>
      </c>
      <c r="Y24" s="236" t="s">
        <v>1346</v>
      </c>
      <c r="Z24" s="237" t="s">
        <v>1347</v>
      </c>
      <c r="AA24" s="233" t="s">
        <v>459</v>
      </c>
      <c r="AB24" s="233" t="s">
        <v>196</v>
      </c>
      <c r="AC24" s="233" t="s">
        <v>1296</v>
      </c>
    </row>
    <row r="25" spans="2:30">
      <c r="F25" s="178" t="s">
        <v>1587</v>
      </c>
      <c r="G25" s="177" t="s">
        <v>1588</v>
      </c>
      <c r="S25" s="146" t="s">
        <v>471</v>
      </c>
      <c r="T25" s="147" t="s">
        <v>172</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69" t="s">
        <v>756</v>
      </c>
      <c r="T26" s="147" t="s">
        <v>757</v>
      </c>
      <c r="U26" s="232" t="s">
        <v>1514</v>
      </c>
      <c r="V26" s="232" t="s">
        <v>27</v>
      </c>
      <c r="W26" s="232" t="s">
        <v>1296</v>
      </c>
      <c r="Y26" s="236" t="s">
        <v>1358</v>
      </c>
      <c r="Z26" s="237" t="s">
        <v>1359</v>
      </c>
      <c r="AA26" s="233" t="s">
        <v>1316</v>
      </c>
      <c r="AB26" s="233" t="s">
        <v>1180</v>
      </c>
      <c r="AC26" s="233" t="s">
        <v>1296</v>
      </c>
    </row>
    <row r="27" spans="2:30">
      <c r="F27" s="178" t="s">
        <v>1358</v>
      </c>
      <c r="G27" s="177" t="s">
        <v>1359</v>
      </c>
      <c r="S27" s="146" t="s">
        <v>459</v>
      </c>
      <c r="T27" s="147" t="s">
        <v>196</v>
      </c>
      <c r="U27" s="232" t="s">
        <v>1260</v>
      </c>
      <c r="V27" s="232" t="s">
        <v>1252</v>
      </c>
      <c r="W27" s="232" t="s">
        <v>1317</v>
      </c>
      <c r="Y27" s="236" t="s">
        <v>1197</v>
      </c>
      <c r="Z27" s="237" t="s">
        <v>1198</v>
      </c>
      <c r="AA27" s="233" t="s">
        <v>213</v>
      </c>
      <c r="AB27" s="233" t="s">
        <v>44</v>
      </c>
      <c r="AC27" s="233" t="s">
        <v>1296</v>
      </c>
    </row>
    <row r="28" spans="2:30">
      <c r="F28" s="178" t="s">
        <v>1110</v>
      </c>
      <c r="G28" s="177" t="s">
        <v>1111</v>
      </c>
      <c r="S28" s="169" t="s">
        <v>1184</v>
      </c>
      <c r="T28" s="170" t="s">
        <v>1185</v>
      </c>
      <c r="U28" s="232" t="s">
        <v>1261</v>
      </c>
      <c r="V28" s="232" t="s">
        <v>1253</v>
      </c>
      <c r="W28" s="232" t="s">
        <v>1317</v>
      </c>
      <c r="Y28" s="236" t="s">
        <v>1270</v>
      </c>
      <c r="Z28" s="237" t="s">
        <v>1271</v>
      </c>
      <c r="AA28" s="233" t="s">
        <v>1260</v>
      </c>
      <c r="AB28" s="233" t="s">
        <v>1252</v>
      </c>
      <c r="AC28" s="233" t="s">
        <v>1317</v>
      </c>
    </row>
    <row r="29" spans="2:30">
      <c r="F29" s="178" t="s">
        <v>1544</v>
      </c>
      <c r="G29" s="177" t="s">
        <v>1545</v>
      </c>
      <c r="S29" s="146" t="s">
        <v>815</v>
      </c>
      <c r="T29" s="147" t="s">
        <v>814</v>
      </c>
      <c r="U29" s="232" t="s">
        <v>1262</v>
      </c>
      <c r="V29" s="232" t="s">
        <v>1254</v>
      </c>
      <c r="W29" s="232" t="s">
        <v>1317</v>
      </c>
      <c r="Y29" s="236" t="s">
        <v>1630</v>
      </c>
      <c r="Z29" s="237" t="s">
        <v>1631</v>
      </c>
      <c r="AA29" s="233" t="s">
        <v>1261</v>
      </c>
      <c r="AB29" s="233" t="s">
        <v>1253</v>
      </c>
      <c r="AC29" s="233" t="s">
        <v>1317</v>
      </c>
    </row>
    <row r="30" spans="2:30">
      <c r="F30" s="178" t="s">
        <v>1546</v>
      </c>
      <c r="G30" s="177" t="s">
        <v>1547</v>
      </c>
      <c r="S30" s="169" t="s">
        <v>457</v>
      </c>
      <c r="T30" s="170" t="s">
        <v>25</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816</v>
      </c>
      <c r="T31" s="147" t="s">
        <v>817</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213</v>
      </c>
      <c r="T32" s="147" t="s">
        <v>26</v>
      </c>
      <c r="U32" s="232" t="s">
        <v>1265</v>
      </c>
      <c r="V32" s="232" t="s">
        <v>1257</v>
      </c>
      <c r="W32" s="232" t="s">
        <v>1317</v>
      </c>
      <c r="Y32" s="236" t="s">
        <v>1283</v>
      </c>
      <c r="Z32" s="237" t="s">
        <v>1284</v>
      </c>
      <c r="AA32" s="233" t="s">
        <v>1264</v>
      </c>
      <c r="AB32" s="233" t="s">
        <v>1256</v>
      </c>
      <c r="AC32" s="233" t="s">
        <v>1317</v>
      </c>
    </row>
    <row r="33" spans="6:29">
      <c r="F33" s="178" t="s">
        <v>117</v>
      </c>
      <c r="G33" s="177" t="s">
        <v>1549</v>
      </c>
      <c r="S33" s="146" t="s">
        <v>458</v>
      </c>
      <c r="T33" s="147" t="s">
        <v>306</v>
      </c>
      <c r="U33" s="232" t="s">
        <v>484</v>
      </c>
      <c r="V33" s="232" t="s">
        <v>41</v>
      </c>
      <c r="W33" s="232" t="s">
        <v>1317</v>
      </c>
      <c r="Y33" s="236" t="s">
        <v>499</v>
      </c>
      <c r="Z33" s="237" t="s">
        <v>500</v>
      </c>
      <c r="AA33" s="233" t="s">
        <v>484</v>
      </c>
      <c r="AB33" s="233" t="s">
        <v>41</v>
      </c>
      <c r="AC33" s="233" t="s">
        <v>1317</v>
      </c>
    </row>
    <row r="34" spans="6:29">
      <c r="F34" s="178" t="s">
        <v>836</v>
      </c>
      <c r="G34" s="177" t="s">
        <v>149</v>
      </c>
      <c r="S34" s="169" t="s">
        <v>1176</v>
      </c>
      <c r="T34" s="170" t="s">
        <v>1177</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456</v>
      </c>
      <c r="T35" s="170" t="s">
        <v>22</v>
      </c>
      <c r="U35" s="232" t="s">
        <v>1267</v>
      </c>
      <c r="V35" s="232" t="s">
        <v>1259</v>
      </c>
      <c r="W35" s="232" t="s">
        <v>1317</v>
      </c>
      <c r="Y35" s="236" t="s">
        <v>1280</v>
      </c>
      <c r="Z35" s="237" t="s">
        <v>1281</v>
      </c>
      <c r="AA35" s="233" t="s">
        <v>1267</v>
      </c>
      <c r="AB35" s="233" t="s">
        <v>1259</v>
      </c>
      <c r="AC35" s="233" t="s">
        <v>1317</v>
      </c>
    </row>
    <row r="36" spans="6:29">
      <c r="F36" s="178" t="s">
        <v>1552</v>
      </c>
      <c r="G36" s="177" t="s">
        <v>1553</v>
      </c>
      <c r="S36" s="169" t="s">
        <v>1188</v>
      </c>
      <c r="T36" s="170" t="s">
        <v>1187</v>
      </c>
      <c r="Y36" s="236" t="s">
        <v>1199</v>
      </c>
      <c r="Z36" s="237" t="s">
        <v>1200</v>
      </c>
      <c r="AA36" s="235"/>
      <c r="AB36" s="235"/>
      <c r="AC36" s="235"/>
    </row>
    <row r="37" spans="6:29">
      <c r="F37" s="178" t="s">
        <v>1084</v>
      </c>
      <c r="G37" s="177" t="s">
        <v>1085</v>
      </c>
      <c r="S37" s="171" t="s">
        <v>467</v>
      </c>
      <c r="T37" s="147" t="s">
        <v>314</v>
      </c>
      <c r="Y37" s="236" t="s">
        <v>501</v>
      </c>
      <c r="Z37" s="237" t="s">
        <v>502</v>
      </c>
      <c r="AA37" s="235"/>
      <c r="AB37" s="235"/>
      <c r="AC37" s="235"/>
    </row>
    <row r="38" spans="6:29">
      <c r="F38" s="178" t="s">
        <v>222</v>
      </c>
      <c r="G38" s="177" t="s">
        <v>1246</v>
      </c>
      <c r="S38" s="171" t="s">
        <v>466</v>
      </c>
      <c r="T38" s="172" t="s">
        <v>273</v>
      </c>
      <c r="Y38" s="236" t="s">
        <v>1110</v>
      </c>
      <c r="Z38" s="237" t="s">
        <v>1111</v>
      </c>
      <c r="AA38" s="235"/>
      <c r="AB38" s="235"/>
      <c r="AC38" s="235"/>
    </row>
    <row r="39" spans="6:29">
      <c r="F39" s="178" t="s">
        <v>1599</v>
      </c>
      <c r="G39" s="177" t="s">
        <v>1598</v>
      </c>
      <c r="S39" s="171" t="s">
        <v>1181</v>
      </c>
      <c r="T39" s="172" t="s">
        <v>1182</v>
      </c>
      <c r="Y39" s="236" t="s">
        <v>463</v>
      </c>
      <c r="Z39" s="237" t="s">
        <v>271</v>
      </c>
      <c r="AA39" s="235"/>
      <c r="AB39" s="235"/>
      <c r="AC39" s="235"/>
    </row>
    <row r="40" spans="6:29">
      <c r="F40" s="179" t="s">
        <v>367</v>
      </c>
      <c r="G40" s="180"/>
      <c r="S40" s="146" t="s">
        <v>455</v>
      </c>
      <c r="T40" s="147" t="s">
        <v>307</v>
      </c>
      <c r="Y40" s="236" t="s">
        <v>462</v>
      </c>
      <c r="Z40" s="237" t="s">
        <v>29</v>
      </c>
      <c r="AA40" s="235"/>
      <c r="AB40" s="235"/>
      <c r="AC40" s="235"/>
    </row>
    <row r="41" spans="6:29">
      <c r="S41" s="146" t="s">
        <v>454</v>
      </c>
      <c r="T41" s="147" t="s">
        <v>27</v>
      </c>
      <c r="Y41" s="236" t="s">
        <v>1155</v>
      </c>
      <c r="Z41" s="237" t="s">
        <v>1156</v>
      </c>
      <c r="AA41" s="235"/>
      <c r="AB41" s="235"/>
      <c r="AC41" s="235"/>
    </row>
    <row r="42" spans="6:29">
      <c r="S42" s="171" t="s">
        <v>1403</v>
      </c>
      <c r="T42" s="172" t="s">
        <v>1404</v>
      </c>
      <c r="Y42" s="236" t="s">
        <v>1497</v>
      </c>
      <c r="Z42" s="237" t="s">
        <v>1498</v>
      </c>
      <c r="AA42" s="235"/>
      <c r="AB42" s="235"/>
      <c r="AC42" s="235"/>
    </row>
    <row r="43" spans="6:29">
      <c r="S43" s="146" t="s">
        <v>468</v>
      </c>
      <c r="T43" s="147" t="s">
        <v>303</v>
      </c>
      <c r="Y43" s="236" t="s">
        <v>1616</v>
      </c>
      <c r="Z43" s="237" t="s">
        <v>1617</v>
      </c>
      <c r="AA43" s="235"/>
      <c r="AB43" s="235"/>
      <c r="AC43" s="235"/>
    </row>
    <row r="44" spans="6:29">
      <c r="S44" s="150" t="s">
        <v>367</v>
      </c>
      <c r="T44" s="151"/>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19:29">
      <c r="S49" s="86"/>
      <c r="T49" s="86"/>
      <c r="U49" s="117"/>
      <c r="V49" s="117"/>
      <c r="Y49" s="236" t="s">
        <v>1554</v>
      </c>
      <c r="Z49" s="237" t="s">
        <v>1555</v>
      </c>
      <c r="AA49" s="235"/>
      <c r="AB49" s="235"/>
      <c r="AC49" s="235"/>
    </row>
    <row r="50" spans="19:29">
      <c r="U50" s="117"/>
      <c r="V50" s="117"/>
      <c r="Y50" s="236" t="s">
        <v>1603</v>
      </c>
      <c r="Z50" s="237" t="s">
        <v>1604</v>
      </c>
      <c r="AA50" s="235"/>
      <c r="AB50" s="235"/>
      <c r="AC50" s="235"/>
    </row>
    <row r="51" spans="19:29">
      <c r="Y51" s="236" t="s">
        <v>1432</v>
      </c>
      <c r="Z51" s="237" t="s">
        <v>1433</v>
      </c>
      <c r="AA51" s="235"/>
      <c r="AB51" s="235"/>
      <c r="AC51" s="235"/>
    </row>
    <row r="52" spans="19:29">
      <c r="Y52" s="236" t="s">
        <v>1469</v>
      </c>
      <c r="Z52" s="237" t="s">
        <v>1470</v>
      </c>
      <c r="AA52" s="235"/>
      <c r="AB52" s="235"/>
      <c r="AC52" s="235"/>
    </row>
    <row r="53" spans="19:29">
      <c r="Y53" s="236" t="s">
        <v>1508</v>
      </c>
      <c r="Z53" s="237" t="s">
        <v>1509</v>
      </c>
      <c r="AA53" s="235"/>
      <c r="AB53" s="235"/>
      <c r="AC53" s="235"/>
    </row>
    <row r="54" spans="19:29">
      <c r="Y54" s="236" t="s">
        <v>1556</v>
      </c>
      <c r="Z54" s="237" t="s">
        <v>1557</v>
      </c>
      <c r="AA54" s="235"/>
      <c r="AB54" s="235"/>
      <c r="AC54" s="235"/>
    </row>
    <row r="55" spans="19:29">
      <c r="Y55" s="236" t="s">
        <v>1201</v>
      </c>
      <c r="Z55" s="237" t="s">
        <v>1202</v>
      </c>
      <c r="AA55" s="235"/>
      <c r="AB55" s="235"/>
      <c r="AC55" s="235"/>
    </row>
    <row r="56" spans="19:29">
      <c r="Y56" s="236" t="s">
        <v>1195</v>
      </c>
      <c r="Z56" s="237" t="s">
        <v>1196</v>
      </c>
      <c r="AA56" s="235"/>
      <c r="AB56" s="235"/>
      <c r="AC56" s="235"/>
    </row>
    <row r="57" spans="19:29">
      <c r="Y57" s="236" t="s">
        <v>1372</v>
      </c>
      <c r="Z57" s="237" t="s">
        <v>1373</v>
      </c>
      <c r="AA57" s="235"/>
      <c r="AB57" s="235"/>
      <c r="AC57" s="235"/>
    </row>
    <row r="58" spans="19:29">
      <c r="Y58" s="236" t="s">
        <v>1278</v>
      </c>
      <c r="Z58" s="237" t="s">
        <v>1279</v>
      </c>
      <c r="AA58" s="235"/>
      <c r="AB58" s="235"/>
      <c r="AC58" s="235"/>
    </row>
    <row r="59" spans="19:29">
      <c r="Y59" s="236" t="s">
        <v>1448</v>
      </c>
      <c r="Z59" s="237" t="s">
        <v>1449</v>
      </c>
      <c r="AA59" s="235"/>
      <c r="AB59" s="235"/>
      <c r="AC59" s="235"/>
    </row>
    <row r="60" spans="19:29">
      <c r="Y60" s="236" t="s">
        <v>1366</v>
      </c>
      <c r="Z60" s="237" t="s">
        <v>1367</v>
      </c>
      <c r="AA60" s="235"/>
      <c r="AB60" s="235"/>
      <c r="AC60" s="235"/>
    </row>
    <row r="61" spans="19:29">
      <c r="Y61" s="236" t="s">
        <v>505</v>
      </c>
      <c r="Z61" s="237" t="s">
        <v>506</v>
      </c>
      <c r="AA61" s="235"/>
      <c r="AB61" s="235"/>
      <c r="AC61" s="235"/>
    </row>
    <row r="62" spans="19:29">
      <c r="Y62" s="236" t="s">
        <v>507</v>
      </c>
      <c r="Z62" s="237" t="s">
        <v>508</v>
      </c>
      <c r="AA62" s="235"/>
      <c r="AB62" s="235"/>
      <c r="AC62" s="235"/>
    </row>
    <row r="63" spans="19:29">
      <c r="Y63" s="236" t="s">
        <v>1388</v>
      </c>
      <c r="Z63" s="237" t="s">
        <v>1387</v>
      </c>
      <c r="AA63" s="235"/>
      <c r="AB63" s="235"/>
      <c r="AC63" s="235"/>
    </row>
    <row r="64" spans="19: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S88" s="117"/>
      <c r="T88" s="117"/>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9">
        <v>40858</v>
      </c>
      <c r="C1" s="260"/>
      <c r="D1" s="261"/>
      <c r="F1" s="9" t="s">
        <v>320</v>
      </c>
    </row>
    <row r="2" spans="1:21">
      <c r="A2" s="10" t="s">
        <v>321</v>
      </c>
      <c r="B2" s="262" t="s">
        <v>343</v>
      </c>
      <c r="C2" s="263"/>
      <c r="D2" s="264"/>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2015-11-26T15:54:24Z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