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LookupValues!$AA$2:$AA$263</definedName>
    <definedName name="CouponBondIssuersTable">LookupValues!$AA$2:$AB$271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<sst xmlns="http://schemas.openxmlformats.org/spreadsheetml/2006/main" count="2878" uniqueCount="1828">
  <si>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</si>
  <si>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</si>
  <si>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</si>
  <si>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</si>
  <si>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</si>
  <si>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</si>
  <si>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</si>
  <si>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</si>
  <si>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</si>
  <si>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</si>
  <si>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</si>
  <si>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</si>
  <si>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</si>
  <si>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</si>
  <si>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</si>
  <si>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</si>
  <si>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</si>
  <si>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</si>
  <si>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</si>
  <si>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</si>
  <si>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</si>
  <si>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</si>
  <si>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</si>
  <si>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</si>
  <si>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</si>
  <si>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</si>
  <si>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</si>
  <si>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</si>
  <si>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</si>
  <si>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</si>
  <si>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</si>
  <si>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</si>
  <si>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</si>
  <si>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</si>
  <si>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</si>
  <si>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</si>
  <si>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</si>
  <si>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</si>
  <si>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</si>
  <si>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</si>
  <si>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</si>
  <si>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</si>
  <si>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</si>
  <si>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</si>
  <si>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</si>
  <si>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</si>
  <si>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</si>
  <si>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</si>
  <si>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</si>
  <si>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</si>
  <si>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</si>
  <si>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</si>
  <si>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</si>
  <si>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</si>
  <si>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</si>
  <si>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</si>
  <si>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</si>
  <si>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</si>
  <si>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</si>
  <si>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</si>
  <si>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</si>
  <si>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</si>
  <si>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</si>
  <si>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</si>
  <si>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</si>
  <si>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</si>
  <si>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</si>
  <si>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</si>
  <si>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</si>
  <si>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</si>
  <si>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</si>
  <si>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</si>
  <si>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</si>
  <si>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</si>
  <si>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</si>
  <si>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</si>
  <si>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</si>
  <si>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</si>
  <si>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</si>
  <si>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</si>
  <si>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</si>
  <si>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</si>
  <si>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</si>
  <si>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</si>
  <si>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</si>
  <si>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</si>
  <si>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</si>
  <si>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</si>
  <si>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</si>
  <si>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</si>
  <si>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</si>
  <si>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</si>
  <si>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</si>
  <si>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</si>
  <si>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</si>
  <si>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</si>
  <si>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</si>
  <si>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</si>
  <si>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</si>
  <si>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</si>
  <si>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</si>
  <si>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</si>
  <si>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</si>
  <si>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</si>
  <si>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</si>
  <si>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</si>
  <si>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</si>
  <si>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</si>
  <si>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</si>
  <si>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</si>
  <si>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</si>
  <si>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</si>
  <si>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</si>
  <si>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</si>
  <si>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</si>
  <si>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</si>
  <si>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</si>
  <si>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</si>
  <si>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</si>
  <si>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</si>
  <si>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</si>
  <si>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</si>
  <si>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</si>
  <si>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</si>
  <si>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</si>
  <si>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</si>
  <si>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</si>
  <si>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</si>
  <si>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</si>
  <si>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</si>
  <si>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</si>
  <si>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</si>
  <si>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</si>
  <si>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</si>
  <si>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</si>
  <si>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</si>
  <si>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</si>
  <si>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</si>
  <si>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</si>
  <si>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</si>
  <si>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</si>
  <si>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</si>
  <si>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</si>
  <si>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</si>
  <si>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</si>
  <si>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</si>
  <si>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</si>
  <si>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</si>
  <si>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</si>
  <si>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</si>
  <si>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</si>
  <si>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</si>
  <si>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</si>
  <si>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</si>
  <si>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</si>
  <si>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</si>
  <si>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</si>
  <si>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</si>
  <si>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</si>
  <si>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</si>
  <si>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</si>
  <si>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</si>
  <si>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</si>
  <si>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</si>
  <si>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</si>
  <si>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</si>
  <si>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</si>
  <si>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</si>
  <si>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</si>
  <si>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</si>
  <si>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</si>
  <si>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</si>
  <si>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</si>
  <si>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</si>
  <si>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</si>
  <si>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</si>
  <si>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</si>
  <si>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</si>
  <si>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</si>
  <si>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</si>
  <si>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</si>
  <si>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</si>
  <si>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</si>
  <si>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</si>
  <si>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</si>
  <si>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</si>
  <si>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</si>
  <si>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</si>
  <si>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</si>
  <si>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</si>
  <si>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</si>
  <si>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</si>
  <si>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</si>
  <si>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</si>
  <si>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</si>
  <si>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</si>
  <si>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</si>
  <si>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</si>
  <si>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</si>
  <si>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</si>
  <si>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</si>
  <si>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</si>
  <si>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</si>
  <si>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</si>
  <si>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</si>
  <si>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</si>
  <si>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</si>
  <si>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</si>
  <si>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</si>
  <si>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</si>
  <si>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</si>
  <si>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</si>
  <si>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</si>
  <si>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</si>
  <si>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</si>
  <si>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</si>
  <si>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</si>
  <si>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</si>
  <si>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</si>
  <si>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</si>
  <si>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</si>
  <si>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</si>
  <si>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</si>
  <si>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</si>
  <si>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</si>
  <si>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</si>
  <si>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</si>
  <si>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</si>
  <si>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</si>
  <si>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</si>
  <si>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</si>
  <si>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</si>
  <si>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</si>
  <si>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</si>
  <si>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</si>
  <si>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</si>
  <si>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</si>
  <si>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</si>
  <si>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</si>
  <si>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</si>
  <si>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</si>
  <si>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</si>
  <si>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</si>
  <si>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</si>
  <si>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</si>
  <si>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</si>
  <si>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</si>
  <si>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</si>
  <si>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</si>
  <si>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</si>
  <si>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</si>
  <si>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</si>
  <si>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</si>
  <si>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</si>
  <si>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</si>
  <si>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</si>
  <si>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</si>
  <si>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</si>
  <si>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</si>
  <si>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</si>
  <si>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</si>
  <si>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</si>
  <si>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</si>
  <si>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</si>
  <si>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</si>
  <si>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</si>
  <si>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</si>
  <si>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</si>
  <si>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</si>
  <si>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</si>
  <si>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</si>
  <si>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</si>
  <si>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</si>
  <si>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</si>
  <si>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</si>
  <si>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</si>
  <si>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</si>
  <si>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</si>
  <si>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</si>
  <si>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</si>
  <si>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</si>
  <si>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</si>
  <si>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</si>
  <si>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</si>
  <si>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</si>
  <si>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</si>
  <si>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</si>
  <si>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</si>
  <si>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</si>
  <si>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</si>
  <si>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</si>
  <si>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</si>
  <si>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</si>
  <si>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</si>
  <si>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</si>
  <si>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</si>
  <si>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</si>
  <si>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</si>
  <si>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</si>
  <si>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</si>
  <si>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</si>
  <si>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</si>
  <si>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</si>
  <si>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</si>
  <si>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</si>
  <si>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</si>
  <si>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</si>
  <si>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</si>
  <si>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</si>
  <si>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</si>
  <si>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</si>
  <si>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</si>
  <si>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</si>
  <si>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</si>
  <si>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</si>
  <si>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</si>
  <si>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</si>
  <si>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</si>
  <si>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</si>
  <si>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</si>
  <si>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</si>
  <si>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</si>
  <si>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</si>
  <si>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</si>
  <si>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</si>
  <si>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</si>
  <si>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</si>
  <si>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</si>
  <si>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</si>
  <si>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</si>
  <si>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</si>
  <si>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</si>
  <si>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</si>
  <si>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</si>
  <si>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</si>
  <si>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</si>
  <si>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</si>
  <si>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</si>
  <si>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</si>
  <si>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</si>
  <si>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</si>
  <si>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</si>
  <si>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</si>
  <si>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</si>
  <si>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</si>
  <si>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</si>
  <si>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</si>
  <si>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</si>
  <si>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</si>
  <si>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</si>
  <si>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</si>
  <si>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</si>
  <si>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</si>
  <si>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</si>
  <si>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</si>
  <si>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</si>
  <si>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</si>
  <si>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</si>
  <si>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</si>
  <si>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</si>
  <si>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</si>
  <si>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</si>
  <si>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</si>
  <si>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</si>
  <si>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</si>
  <si>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</si>
  <si>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</si>
  <si>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</si>
  <si>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</si>
  <si>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</si>
  <si>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</si>
  <si>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</si>
  <si>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</si>
  <si>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</si>
  <si>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</si>
  <si>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</si>
  <si>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</si>
  <si>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</si>
  <si>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</si>
  <si>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</si>
  <si>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</si>
  <si>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</si>
  <si>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</si>
  <si>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</si>
  <si>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</si>
  <si>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</si>
  <si>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</si>
  <si>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</si>
  <si>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</si>
  <si>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</si>
  <si>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</si>
  <si>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</si>
  <si>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</si>
  <si>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</si>
  <si>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</si>
  <si>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</si>
  <si>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</si>
  <si>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</si>
  <si>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</si>
  <si>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</si>
  <si>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</si>
  <si>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</si>
  <si>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</si>
  <si>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</si>
  <si>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</si>
  <si>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</si>
  <si>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</si>
  <si>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</si>
  <si>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</si>
  <si>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</si>
  <si>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</si>
  <si>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</si>
  <si>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</si>
  <si>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</si>
  <si>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</si>
  <si>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</si>
  <si>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</si>
  <si>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</si>
  <si>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</si>
  <si>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</si>
  <si>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</si>
  <si>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</si>
  <si>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</si>
  <si>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</si>
  <si>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</si>
  <si>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</si>
  <si>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</si>
  <si>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</si>
  <si>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</si>
  <si>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</si>
  <si>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</si>
  <si>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</si>
  <si>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</si>
  <si>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</si>
  <si>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</si>
  <si>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</si>
  <si>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</si>
  <si>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</si>
  <si>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</si>
  <si>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</si>
  <si>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</si>
  <si>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</si>
  <si>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</si>
  <si>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</si>
  <si>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</si>
  <si>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</si>
  <si>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</si>
  <si>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</si>
  <si>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</si>
  <si>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</si>
  <si>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</si>
  <si>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</si>
  <si>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</si>
  <si>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</si>
  <si>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</si>
  <si>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</si>
  <si>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</si>
  <si>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</si>
  <si>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</si>
  <si>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</si>
  <si>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</si>
  <si>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</si>
  <si>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</si>
  <si>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</si>
  <si>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</si>
  <si>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</si>
  <si>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</si>
  <si>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</si>
  <si>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</si>
  <si>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</si>
  <si>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</si>
  <si>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</si>
  <si>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</si>
  <si>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</si>
  <si>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</si>
  <si>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</si>
  <si>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</si>
  <si>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</si>
  <si>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</si>
  <si>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</si>
  <si>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</si>
  <si>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</si>
  <si>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</si>
  <si>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</si>
  <si>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</si>
  <si>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</si>
  <si>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</si>
  <si>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</si>
  <si>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</si>
  <si>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</si>
  <si>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</si>
  <si>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</si>
  <si>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</si>
  <si>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</si>
  <si>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</si>
  <si>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</si>
  <si>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</si>
  <si>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</si>
  <si>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</si>
  <si>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</si>
  <si>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</si>
  <si>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</si>
  <si>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</si>
  <si>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</si>
  <si>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</si>
  <si>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</si>
  <si>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</si>
  <si>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</si>
  <si>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</si>
  <si>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</si>
  <si>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</si>
  <si>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</si>
  <si>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</si>
  <si>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</si>
  <si>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</si>
  <si>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</si>
  <si>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</si>
  <si>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</si>
  <si>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</si>
  <si>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</si>
  <si>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</si>
  <si>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</si>
  <si>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</si>
  <si>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</si>
  <si>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</si>
  <si>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</si>
  <si>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</si>
  <si>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</si>
  <si>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</si>
  <si>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</si>
  <si>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</si>
  <si>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</si>
  <si>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</si>
  <si>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</si>
  <si>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</si>
  <si>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</si>
  <si>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</si>
  <si>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</si>
  <si>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</si>
  <si>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</si>
  <si>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</si>
  <si>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</si>
  <si>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</si>
  <si>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</si>
  <si>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</si>
  <si>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</si>
  <si>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</si>
  <si>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</si>
  <si>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</si>
  <si>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</si>
  <si>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</si>
  <si>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</si>
  <si>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</si>
  <si>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</si>
  <si>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</si>
  <si>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</si>
  <si>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</si>
  <si>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</si>
  <si>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</si>
  <si>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</si>
  <si>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</si>
  <si>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</si>
  <si>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</si>
  <si>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</si>
  <si>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</si>
  <si>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</si>
  <si>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</si>
  <si>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</si>
  <si>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</si>
  <si>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</si>
  <si>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</si>
  <si>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</si>
  <si>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</si>
  <si>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</si>
  <si>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</si>
  <si>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</si>
  <si>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</si>
  <si>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</si>
  <si>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</si>
  <si>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</si>
  <si>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</si>
  <si>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</si>
  <si>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</si>
  <si>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</si>
  <si>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</si>
  <si>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</si>
  <si>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</si>
  <si>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</si>
  <si>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</si>
  <si>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</si>
  <si>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</si>
  <si>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</si>
  <si>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</si>
  <si>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</si>
  <si>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</si>
  <si>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</si>
  <si>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</si>
  <si>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</si>
  <si>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</si>
  <si>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</si>
  <si>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</si>
  <si>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</si>
  <si>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</si>
  <si>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</si>
  <si>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</si>
  <si>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</si>
  <si>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</si>
  <si>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</si>
  <si>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</si>
  <si>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</si>
  <si>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</si>
  <si>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</si>
  <si>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</si>
  <si>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</si>
  <si>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</si>
  <si>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</si>
  <si>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</si>
  <si>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</si>
  <si>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</si>
  <si>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</si>
  <si>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</si>
  <si>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</si>
  <si>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</si>
  <si>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</si>
  <si>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</si>
  <si>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</si>
  <si>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</si>
  <si>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</si>
  <si>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</si>
  <si>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</si>
  <si>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</si>
  <si>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</si>
  <si>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</si>
  <si>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</si>
  <si>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</si>
  <si>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</si>
  <si>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</si>
  <si>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</si>
  <si>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</si>
  <si>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</si>
  <si>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</si>
  <si>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</si>
  <si>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</si>
  <si>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</si>
  <si>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</si>
  <si>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</si>
  <si>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</si>
  <si>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</si>
  <si>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</si>
  <si>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</si>
  <si>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</si>
  <si>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</si>
  <si>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</si>
  <si>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</si>
  <si>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</si>
  <si>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</si>
  <si>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</si>
  <si>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</si>
  <si>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</si>
  <si>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</si>
  <si>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</si>
  <si>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</si>
  <si>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</si>
  <si>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</si>
  <si>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</si>
  <si>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</si>
  <si>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</si>
  <si>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</si>
  <si>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</si>
  <si>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</si>
  <si>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</si>
  <si>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</si>
  <si>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</si>
  <si>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</si>
  <si>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</si>
  <si>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</si>
  <si>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</si>
  <si>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</si>
  <si>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</si>
  <si>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</si>
  <si>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</si>
  <si>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</si>
  <si>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</si>
  <si>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</si>
  <si>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</si>
  <si>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</si>
  <si>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</si>
  <si>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</si>
  <si>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</si>
  <si>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</si>
  <si>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</si>
  <si>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</si>
  <si>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</si>
  <si>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</si>
  <si>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</si>
  <si>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</si>
  <si>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</si>
  <si>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</si>
  <si>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</si>
  <si>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</si>
  <si>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</si>
  <si>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</si>
  <si>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</si>
  <si>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</si>
  <si>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</si>
  <si>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</si>
  <si>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</si>
  <si>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</si>
  <si>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</si>
  <si>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</si>
  <si>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</si>
  <si>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</si>
  <si>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</si>
  <si>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</si>
  <si>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</si>
  <si>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</si>
  <si>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</si>
  <si>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</si>
  <si>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</si>
  <si>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</si>
  <si>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</si>
  <si>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</si>
  <si>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</si>
  <si>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</si>
  <si>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</si>
  <si>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</si>
  <si>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</si>
  <si>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</si>
  <si>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</si>
  <si>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</si>
  <si>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</si>
  <si>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</si>
  <si>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</si>
  <si>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</si>
  <si>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</si>
  <si>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</si>
  <si>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</si>
  <si>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</si>
  <si>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</si>
  <si>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</si>
  <si>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</si>
  <si>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</si>
  <si>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</si>
  <si>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</si>
  <si>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</si>
  <si>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</si>
  <si>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</si>
  <si>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</si>
  <si>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</si>
  <si>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</si>
  <si>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</si>
  <si>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</si>
  <si>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</si>
  <si>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</si>
  <si>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</si>
  <si>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</si>
  <si>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</si>
  <si>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</si>
  <si>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</si>
  <si>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</si>
  <si>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</si>
  <si>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</si>
  <si>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</si>
  <si>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</si>
  <si>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</si>
  <si>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</si>
  <si>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</si>
  <si>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</si>
  <si>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</si>
  <si>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</si>
  <si>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</si>
  <si>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</si>
  <si>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</si>
  <si>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</si>
  <si>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</si>
  <si>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</si>
  <si>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</si>
  <si>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</si>
  <si>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</si>
  <si>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</si>
  <si>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</si>
  <si>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</si>
  <si>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</si>
  <si>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</si>
  <si>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</si>
  <si>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</si>
  <si>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</si>
  <si>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</si>
  <si>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</si>
  <si>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</si>
  <si>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</si>
  <si>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</si>
  <si>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</si>
  <si>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</si>
  <si>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</si>
  <si>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</si>
  <si>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</si>
  <si>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</si>
  <si>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</si>
  <si>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</si>
  <si>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</si>
  <si>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</si>
  <si>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</si>
  <si>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</si>
  <si>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</si>
  <si>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</si>
  <si>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</si>
  <si>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</si>
  <si>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</si>
  <si>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</si>
  <si>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</si>
  <si>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</si>
  <si>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</si>
  <si>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</si>
  <si>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</si>
  <si>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</si>
  <si>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</si>
  <si>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</si>
  <si>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</si>
  <si>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</si>
  <si>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</si>
  <si>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</si>
  <si>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</si>
  <si>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</si>
  <si>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</si>
  <si>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</si>
  <si>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</si>
  <si>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</si>
  <si>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</si>
  <si>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</si>
  <si>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</si>
  <si>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</si>
  <si>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</si>
  <si>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</si>
  <si>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</si>
  <si>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</si>
  <si>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</si>
  <si>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</si>
  <si>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</si>
  <si>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</si>
  <si>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</si>
  <si>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</si>
  <si>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</si>
  <si>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</si>
  <si>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</si>
  <si>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</si>
  <si>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</si>
  <si>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</si>
  <si>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</si>
  <si>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</si>
  <si>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</si>
  <si>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</si>
  <si>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</si>
  <si>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</si>
  <si>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</si>
  <si>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</si>
  <si>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</si>
  <si>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</si>
  <si>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</si>
  <si>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</si>
  <si>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</si>
  <si>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</si>
  <si>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</si>
  <si>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</si>
  <si>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</si>
  <si>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</si>
  <si>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</si>
  <si>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</si>
  <si>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</si>
  <si>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</si>
  <si>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</si>
  <si>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</si>
  <si>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</si>
  <si>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</si>
  <si>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</si>
  <si>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</si>
  <si>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</si>
  <si>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</si>
  <si>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</si>
  <si>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</si>
  <si>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</si>
  <si>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</si>
  <si>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</si>
  <si>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</si>
  <si>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</si>
  <si>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</si>
  <si>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</si>
  <si>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</si>
  <si>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</si>
  <si>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</si>
  <si>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</si>
  <si>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</si>
  <si>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</si>
  <si>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</si>
  <si>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</si>
  <si>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</si>
  <si>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</si>
  <si>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</si>
  <si>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</si>
  <si>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</si>
  <si>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</si>
  <si>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</si>
  <si>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</si>
  <si>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</si>
  <si>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</si>
  <si>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</si>
  <si>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</si>
  <si>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</si>
  <si>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</si>
  <si>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</si>
  <si>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</si>
  <si>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</si>
  <si>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</si>
  <si>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</si>
  <si>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</si>
  <si>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</si>
  <si>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</si>
  <si>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</si>
  <si>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</si>
  <si>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</si>
  <si>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</si>
  <si>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</si>
  <si>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</si>
  <si>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</si>
  <si>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</si>
  <si>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</si>
  <si>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</si>
  <si>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</si>
  <si>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</si>
  <si>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</si>
  <si>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</si>
  <si>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</si>
  <si>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</si>
  <si>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</si>
  <si>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</si>
  <si>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</si>
  <si>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</si>
  <si>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</si>
  <si>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</si>
  <si>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</si>
  <si>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</si>
  <si>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</si>
  <si>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</si>
  <si>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</si>
  <si>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</si>
  <si>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</si>
  <si>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</si>
  <si>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</si>
  <si>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</si>
  <si>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</si>
  <si>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</si>
  <si>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</si>
  <si>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</si>
  <si>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</si>
  <si>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</si>
  <si>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</si>
  <si>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</si>
  <si>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</si>
  <si>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</si>
  <si>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</si>
  <si>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</si>
  <si>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</si>
  <si>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</si>
  <si>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</si>
  <si>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</si>
  <si>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</si>
  <si>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</si>
  <si>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</si>
  <si>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</si>
  <si>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</si>
  <si>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</si>
  <si>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</si>
  <si>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</si>
  <si>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</si>
  <si>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</si>
  <si>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</si>
  <si>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</si>
  <si>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</si>
  <si>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</si>
  <si>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</si>
  <si>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</si>
  <si>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</si>
  <si>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</si>
  <si>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</si>
  <si>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</si>
  <si>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</si>
  <si>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</si>
  <si>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</si>
  <si>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</si>
  <si>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</si>
  <si>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</si>
  <si>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</si>
  <si>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</si>
  <si>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</si>
  <si>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</si>
  <si>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</si>
  <si>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</si>
  <si>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</si>
  <si>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</si>
  <si>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</si>
  <si>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</si>
  <si>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</si>
  <si>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</si>
  <si>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</si>
  <si>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</si>
  <si>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</si>
  <si>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</si>
  <si>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</si>
  <si>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</si>
  <si>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</si>
  <si>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</si>
  <si>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</si>
  <si>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</si>
  <si>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</si>
  <si>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</si>
  <si>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</si>
  <si>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</si>
  <si>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</si>
  <si>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</si>
  <si>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</si>
  <si>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</si>
  <si>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</si>
  <si>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</si>
  <si>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</si>
  <si>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</si>
  <si>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</si>
  <si>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</si>
  <si>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</si>
  <si>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</si>
  <si>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</si>
  <si>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</si>
  <si>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</si>
  <si>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</si>
  <si>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</si>
  <si>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</si>
  <si>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</si>
  <si>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</si>
  <si>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</si>
  <si>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</si>
  <si>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</si>
  <si>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</si>
  <si>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</si>
  <si>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</si>
  <si>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</si>
  <si>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</si>
  <si>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</si>
  <si>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</si>
  <si>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</si>
  <si>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</si>
  <si>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</si>
  <si>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</si>
  <si>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</si>
  <si>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</si>
  <si>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</si>
  <si>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</si>
  <si>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</si>
  <si>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</si>
  <si>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</si>
  <si>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</si>
  <si>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</si>
  <si>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</si>
  <si>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</si>
  <si>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</si>
  <si>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</si>
  <si>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</si>
  <si>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</si>
  <si>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</si>
  <si>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</si>
  <si>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</si>
  <si>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</si>
  <si>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</si>
  <si>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</si>
  <si>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</si>
  <si>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</si>
  <si>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</si>
  <si>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</si>
  <si>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</si>
  <si>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</si>
  <si>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</si>
  <si>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</si>
  <si>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</si>
  <si>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</si>
  <si>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</si>
  <si>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</si>
  <si>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</si>
  <si>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</si>
  <si>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</si>
  <si>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</si>
  <si>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</si>
  <si>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</si>
  <si>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</si>
  <si>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</si>
  <si>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</si>
  <si>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</si>
  <si>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</si>
  <si>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</si>
  <si>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</si>
  <si>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</si>
  <si>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</si>
  <si>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</si>
  <si>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</si>
  <si>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</si>
  <si>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</si>
  <si>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</si>
  <si>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</si>
  <si>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</si>
  <si>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</si>
  <si>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</si>
  <si>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</si>
  <si>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</si>
  <si>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</si>
  <si>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</si>
  <si>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</si>
  <si>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</si>
  <si>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</si>
  <si>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</si>
  <si>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</si>
  <si>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</si>
  <si>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</si>
  <si>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</si>
  <si>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</si>
  <si>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</si>
  <si>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</si>
  <si>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</si>
  <si>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</si>
  <si>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</si>
  <si>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</si>
  <si>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</si>
  <si>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</si>
  <si>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</si>
  <si>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</si>
  <si>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</si>
  <si>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</si>
  <si>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</si>
  <si>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</si>
  <si>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</si>
  <si>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</si>
  <si>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</si>
  <si>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</si>
  <si>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</si>
  <si>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</si>
  <si>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</si>
  <si>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</si>
  <si>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</si>
  <si>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</si>
  <si>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</si>
  <si>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</si>
  <si>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</si>
  <si>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</si>
  <si>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</si>
  <si>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</si>
  <si>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</si>
  <si>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</si>
  <si>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</si>
  <si>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</si>
  <si>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</si>
  <si>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</si>
  <si>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</si>
  <si>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</si>
  <si>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</si>
  <si>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</si>
  <si>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</si>
  <si>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</si>
  <si>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</si>
  <si>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</si>
  <si>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</si>
  <si>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</si>
  <si>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</si>
  <si>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</si>
  <si>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</si>
  <si>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</si>
  <si>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</si>
  <si>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</si>
  <si>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</si>
  <si>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</si>
  <si>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</si>
  <si>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</si>
  <si>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</si>
  <si>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</si>
  <si>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</si>
  <si>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</si>
  <si>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</si>
  <si>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</si>
  <si>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</si>
  <si>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</si>
  <si>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</si>
  <si>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</si>
  <si>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</si>
  <si>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</si>
  <si>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</si>
  <si>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</si>
  <si>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</si>
  <si>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</si>
  <si>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</si>
  <si>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</si>
  <si>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</si>
  <si>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</si>
  <si>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</si>
  <si>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</si>
  <si>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</si>
  <si>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</si>
  <si>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</si>
  <si>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</si>
  <si>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</si>
  <si>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</si>
  <si>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</si>
  <si>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</si>
  <si>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</si>
  <si>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</si>
  <si>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</si>
  <si>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</si>
  <si>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</si>
  <si>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</si>
  <si>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</si>
  <si>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</si>
  <si>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</si>
  <si>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</si>
  <si>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</si>
  <si>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</si>
  <si>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</si>
  <si>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</si>
  <si>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</si>
  <si>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</si>
  <si>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</si>
  <si>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</si>
  <si>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</si>
  <si>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</si>
  <si>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</si>
  <si>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</si>
  <si>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</si>
  <si>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</si>
  <si>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</si>
  <si>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</si>
  <si>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</si>
  <si>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</si>
  <si>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</si>
  <si>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</si>
  <si>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</si>
  <si>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</si>
  <si>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</si>
  <si>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</si>
  <si>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</si>
  <si>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</si>
  <si>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</si>
  <si>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</si>
  <si>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</si>
  <si>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</si>
  <si>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</si>
  <si>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</si>
  <si>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</si>
  <si>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</si>
  <si>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</si>
  <si>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</si>
  <si>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</si>
  <si>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</si>
  <si>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</si>
  <si>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</si>
  <si>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</si>
  <si>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</si>
  <si>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</si>
  <si>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</si>
  <si>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</si>
  <si>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</si>
  <si>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</si>
  <si>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</si>
  <si>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</si>
  <si>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</si>
  <si>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</si>
  <si>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</si>
  <si>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</si>
  <si>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</si>
  <si>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</si>
  <si>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</si>
  <si>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</si>
  <si>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</si>
  <si>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</si>
  <si>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</si>
  <si>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</si>
  <si>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</si>
  <si>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</si>
  <si>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</si>
  <si>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</si>
  <si>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</si>
  <si>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</si>
  <si>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</si>
  <si>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</si>
  <si>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</si>
  <si>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</si>
  <si>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</si>
  <si>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</si>
  <si>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</si>
  <si>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</si>
  <si>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</si>
  <si>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</si>
  <si>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</si>
  <si>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</si>
  <si>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</si>
  <si>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</si>
  <si>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</si>
  <si>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</si>
  <si>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</si>
  <si>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</si>
  <si>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</si>
  <si>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</si>
  <si>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</si>
  <si>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</si>
  <si>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</si>
  <si>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</si>
  <si>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</si>
  <si>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</si>
  <si>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</si>
  <si>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</si>
  <si>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</si>
  <si>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</si>
  <si>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</si>
  <si>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</si>
  <si>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</si>
  <si>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</si>
  <si>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</si>
  <si>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</si>
  <si>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</si>
  <si>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</si>
  <si>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</si>
  <si>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</si>
  <si>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</si>
  <si>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</si>
  <si>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</si>
  <si>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</si>
  <si>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</si>
  <si>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</si>
  <si>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</si>
  <si>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</si>
  <si>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</si>
  <si>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</si>
  <si>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</si>
  <si>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</si>
  <si>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</si>
  <si>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</si>
  <si>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</si>
  <si>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</si>
  <si>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</si>
  <si>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</si>
  <si>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</si>
  <si>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</si>
  <si>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</si>
  <si>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</si>
  <si>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</si>
  <si>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</si>
  <si>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</si>
  <si>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</si>
  <si>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</si>
  <si>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</si>
  <si>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</si>
  <si>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</si>
  <si>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</si>
  <si>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</si>
  <si>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</si>
  <si>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</si>
  <si>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</si>
  <si>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</si>
  <si>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</si>
  <si>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</si>
  <si>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</si>
  <si>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</si>
  <si>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</si>
  <si>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</si>
  <si>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</si>
  <si>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</si>
  <si>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</si>
  <si>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</si>
  <si>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</si>
  <si>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</si>
  <si>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</si>
  <si>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</si>
  <si>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</si>
  <si>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</si>
  <si>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</si>
  <si>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</si>
  <si>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</si>
  <si>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</si>
  <si>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</si>
  <si>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</si>
  <si>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</si>
  <si>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</si>
  <si>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</si>
  <si>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</si>
  <si>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</si>
  <si>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</si>
  <si>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</si>
  <si>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</si>
  <si>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</si>
  <si>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</si>
  <si>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</si>
  <si>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</si>
  <si>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</si>
  <si>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</si>
  <si>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</si>
  <si>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</si>
  <si>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</si>
  <si>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</si>
  <si>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</si>
  <si>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</si>
  <si>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</si>
  <si>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</si>
  <si>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</si>
  <si>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</si>
  <si>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</si>
  <si>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</si>
  <si>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</si>
  <si>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</si>
  <si>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</si>
  <si>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</si>
  <si>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</si>
  <si>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</si>
  <si>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</si>
  <si>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</si>
  <si>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</si>
  <si>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</si>
  <si>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</si>
  <si>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</si>
  <si>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</si>
  <si>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</si>
  <si>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</si>
  <si>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</si>
  <si>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</si>
  <si>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</si>
  <si>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</si>
  <si>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</si>
  <si>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</si>
  <si>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</si>
  <si>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</si>
  <si>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</si>
  <si>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</si>
  <si>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</si>
  <si>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</si>
  <si>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</si>
  <si>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</si>
  <si>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</si>
  <si>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</si>
  <si>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</si>
  <si>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</si>
  <si>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</si>
  <si>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</si>
  <si>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</si>
  <si>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</si>
  <si>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</si>
  <si>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</si>
  <si>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</si>
  <si>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</si>
  <si>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</si>
  <si>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</si>
  <si>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</si>
  <si>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</si>
  <si>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</si>
  <si>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</si>
  <si>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</si>
  <si>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</si>
  <si>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</si>
  <si>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</si>
  <si>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</si>
  <si>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</si>
  <si>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</si>
  <si>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</si>
  <si>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</si>
  <si>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</si>
  <si>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</si>
  <si>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</si>
  <si>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</si>
  <si>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</si>
  <si>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</si>
  <si>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</si>
  <si>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</si>
  <si>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</si>
  <si>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</si>
  <si>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</si>
  <si>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</si>
  <si>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</si>
  <si>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</si>
  <si>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</si>
  <si>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</si>
  <si>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</si>
  <si>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</si>
  <si>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</si>
  <si>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</si>
  <si>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</si>
  <si>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</si>
  <si>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</si>
  <si>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</si>
  <si>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</si>
  <si>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</si>
  <si>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</si>
  <si>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</si>
  <si>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</si>
  <si>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</si>
  <si>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</si>
  <si>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</si>
  <si>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</si>
  <si>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</si>
  <si>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</si>
  <si>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</si>
  <si>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</si>
  <si>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</si>
  <si>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</si>
  <si>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</si>
  <si>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</si>
  <si>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</si>
  <si>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</si>
  <si>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</si>
  <si>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</si>
  <si>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</si>
  <si>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</si>
  <si>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</si>
  <si>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</si>
  <si>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</si>
  <si>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</si>
  <si>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</si>
  <si>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</si>
  <si>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</si>
  <si>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</si>
  <si>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</si>
  <si>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</si>
  <si>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</si>
  <si>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</si>
  <si>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</si>
  <si>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</si>
  <si>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</si>
  <si>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</si>
  <si>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</si>
  <si>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</si>
  <si>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</si>
  <si>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</si>
  <si>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</si>
  <si>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</si>
  <si>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</si>
  <si>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</si>
  <si>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</si>
  <si>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</si>
  <si>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</si>
  <si>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</si>
  <si>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</si>
  <si>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</si>
  <si>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</si>
  <si>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</si>
  <si>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</si>
  <si>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</si>
  <si>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</si>
  <si>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</si>
  <si>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</si>
  <si>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</si>
  <si>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</si>
  <si>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</si>
  <si>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</si>
  <si>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</si>
  <si>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</si>
  <si>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</si>
  <si>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</si>
  <si>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</si>
  <si>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</si>
  <si>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</si>
  <si>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</si>
  <si>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</si>
  <si>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</si>
  <si>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</si>
  <si>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</si>
  <si>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</si>
  <si>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</si>
  <si>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</si>
  <si>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</si>
  <si>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</si>
  <si>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</si>
  <si>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</si>
  <si>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</si>
  <si>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</si>
  <si>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</si>
  <si>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</si>
  <si>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</si>
  <si>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</si>
  <si>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</si>
  <si>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</si>
  <si>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</si>
  <si>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</si>
  <si>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</si>
  <si>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</si>
  <si>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</si>
  <si>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</si>
  <si>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</si>
  <si>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</si>
  <si>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</si>
  <si>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</si>
  <si>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</si>
  <si>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</si>
  <si>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</si>
  <si>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</si>
  <si>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</si>
  <si>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</si>
  <si>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</si>
  <si>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</si>
  <si>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</si>
  <si>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</si>
  <si>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</si>
  <si>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</si>
  <si>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</si>
  <si>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</si>
  <si>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</si>
  <si>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</si>
  <si>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</si>
  <si>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</si>
  <si>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</si>
  <si>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</si>
  <si>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</si>
  <si>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</si>
  <si>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</si>
  <si>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</si>
  <si>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</si>
  <si>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</si>
  <si>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</si>
  <si>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</si>
  <si>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</si>
  <si>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</si>
  <si>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</si>
  <si>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</si>
  <si>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</si>
  <si>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</si>
  <si>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</si>
  <si>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</si>
  <si>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</si>
  <si>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</si>
  <si>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</si>
  <si>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</si>
  <si>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</si>
  <si>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</si>
  <si>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</si>
  <si>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</si>
  <si>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</si>
  <si>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</si>
  <si>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</si>
  <si>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</si>
  <si>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</si>
  <si>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</si>
  <si>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</si>
  <si>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</si>
  <si>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</si>
  <si>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</si>
  <si>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</si>
  <si>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</si>
  <si>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</si>
  <si>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</si>
  <si>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</si>
  <si>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</si>
  <si>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</si>
  <si>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</si>
  <si>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</si>
  <si>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</si>
  <si>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</si>
  <si>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</si>
  <si>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</si>
  <si>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</si>
  <si>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</si>
  <si>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</si>
  <si>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</si>
  <si>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</si>
  <si>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</si>
  <si>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</si>
  <si>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</si>
  <si>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</si>
  <si>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</si>
  <si>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</si>
  <si>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</si>
  <si>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</si>
  <si>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</si>
  <si>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</si>
  <si>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</si>
  <si>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</si>
  <si>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</si>
  <si>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</si>
  <si>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</si>
  <si>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</si>
  <si>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</si>
  <si>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</si>
  <si>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</si>
  <si>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</si>
  <si>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</si>
  <si>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</si>
  <si>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</si>
  <si>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</si>
  <si>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</si>
  <si>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</si>
  <si>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</si>
  <si>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</si>
  <si>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</si>
  <si>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</si>
  <si>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</si>
  <si>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</si>
  <si>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</si>
  <si>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</si>
  <si>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</si>
  <si>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</si>
  <si>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</si>
  <si>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</si>
  <si>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</si>
  <si>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</si>
  <si>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</si>
  <si>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</si>
  <si>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</si>
  <si>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</si>
  <si>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</si>
  <si>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</si>
  <si>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</si>
  <si>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</si>
  <si>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</si>
  <si>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</si>
  <si>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</si>
  <si>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</si>
  <si>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</si>
  <si>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</si>
  <si>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</si>
  <si>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</si>
  <si>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</si>
  <si>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</si>
  <si>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</si>
  <si>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</si>
  <si>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</si>
  <si>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</si>
  <si>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</si>
  <si>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</si>
  <si>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</si>
  <si>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</si>
  <si>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</si>
  <si>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</si>
  <si>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</si>
  <si>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</si>
  <si>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</si>
  <si>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</si>
  <si>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</si>
  <si>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</si>
  <si>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</si>
  <si>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</si>
  <si>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</si>
  <si>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</si>
  <si>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</si>
  <si>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</si>
  <si>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</si>
  <si>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</si>
  <si>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</si>
  <si>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</si>
  <si>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</si>
  <si>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</si>
  <si>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</si>
  <si>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</si>
  <si>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</si>
  <si>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</si>
  <si>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</si>
  <si>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</si>
  <si>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</si>
  <si>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</si>
  <si>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</si>
  <si>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</si>
  <si>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</si>
  <si>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</si>
  <si>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</si>
  <si>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</si>
  <si>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</si>
  <si>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</si>
  <si>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</si>
  <si>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</si>
  <si>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</si>
  <si>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</si>
  <si>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</si>
  <si>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</si>
  <si>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</si>
  <si>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</si>
  <si>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</si>
  <si>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</si>
  <si>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</si>
  <si>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</si>
  <si>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</si>
  <si>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</si>
  <si>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</si>
  <si>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</si>
  <si>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</si>
  <si>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</si>
  <si>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</si>
  <si>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</si>
  <si>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</si>
  <si>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</si>
  <si>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</si>
  <si>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</si>
  <si>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</si>
  <si>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</si>
  <si>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</si>
  <si>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</si>
  <si>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</si>
  <si>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</si>
  <si>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</si>
  <si>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</si>
  <si>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</si>
  <si>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</si>
  <si>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</si>
  <si>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</si>
  <si>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</si>
  <si>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</si>
  <si>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</si>
  <si>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</si>
  <si>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</si>
  <si>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</si>
  <si>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</si>
  <si>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</si>
  <si>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</si>
  <si>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</si>
  <si>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</si>
  <si>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</si>
  <si>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</si>
  <si>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</si>
  <si>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</si>
  <si>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</si>
  <si>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</si>
  <si>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</si>
  <si>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</si>
  <si>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</si>
  <si>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</si>
  <si>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</si>
  <si>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NBF MEGA B314</t>
  </si>
  <si>
    <t>Aktiebevis Svenska Bolag Kupong</t>
  </si>
  <si>
    <t>B314</t>
  </si>
  <si>
    <t>SE0006993366</t>
  </si>
  <si>
    <t>Hennes &amp; Mauritz AB</t>
  </si>
  <si>
    <t>Telefonaktiebolaget LM Ericsson</t>
  </si>
  <si>
    <t>NBF_MEGA_B314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</si>
</sst>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1083B]yyyy\-mm\-dd;@"/>
    <numFmt numFmtId="166" formatCode="0.000;[Red]0.000"/>
    <numFmt numFmtId="167" formatCode="0.000"/>
    <numFmt numFmtId="168" formatCode="[$-409]mmmm\ d\,\ yyyy;@"/>
    <numFmt numFmtId="169" formatCode="[$-F800]dddd\,\ mmmm\ dd\,\ yyyy"/>
    <numFmt numFmtId="170" formatCode="_-* #,##0_-;\-* #,##0_-;_-* &quot;-&quot;??_-;_-@_-"/>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3">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64" fontId="15" fillId="0" borderId="0" applyFon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5" fontId="1" fillId="2" borderId="1" xfId="38" applyNumberFormat="1" applyFont="1" applyFill="1" applyBorder="1"/>
    <xf numFmtId="165"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7"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7"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8"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6" fontId="36" fillId="0" borderId="1" xfId="0" applyNumberFormat="1" applyFont="1" applyBorder="1"/>
    <xf numFmtId="165" fontId="36" fillId="0" borderId="1" xfId="0" applyNumberFormat="1" applyFont="1" applyBorder="1"/>
    <xf numFmtId="2" fontId="36" fillId="0" borderId="11" xfId="0" applyNumberFormat="1" applyFont="1" applyFill="1" applyBorder="1"/>
    <xf numFmtId="165"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7"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5"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5"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9" fontId="36" fillId="0" borderId="0" xfId="0" applyNumberFormat="1" applyFont="1"/>
    <xf numFmtId="169"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6" fontId="36" fillId="0" borderId="13" xfId="0" applyNumberFormat="1" applyFont="1" applyBorder="1"/>
    <xf numFmtId="3" fontId="36" fillId="0" borderId="13" xfId="0" applyNumberFormat="1" applyFont="1" applyBorder="1"/>
    <xf numFmtId="165" fontId="1" fillId="2" borderId="13" xfId="38" applyNumberFormat="1" applyFont="1" applyFill="1" applyBorder="1"/>
    <xf numFmtId="165" fontId="36" fillId="0" borderId="13" xfId="0" applyNumberFormat="1" applyFont="1" applyBorder="1"/>
    <xf numFmtId="165"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5" fontId="1" fillId="0" borderId="1" xfId="38" applyNumberFormat="1" applyFont="1" applyFill="1" applyBorder="1"/>
    <xf numFmtId="3" fontId="1" fillId="0" borderId="1" xfId="38" applyNumberFormat="1" applyFont="1" applyFill="1" applyBorder="1" applyProtection="1">
      <protection locked="0"/>
    </xf>
    <xf numFmtId="165"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5"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36" fillId="0" borderId="1" xfId="0" applyFont="1" applyBorder="1" applyAlignment="1">
      <alignment horizontal="right"/>
    </xf>
    <xf numFmtId="170" fontId="36" fillId="0" borderId="1" xfId="112"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3">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Comma" xfId="112" builtinId="3"/>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596</v>
      </c>
      <c r="D2" s="64" t="s">
        <v>1291</v>
      </c>
      <c r="E2" s="65">
        <v>10000</v>
      </c>
      <c r="F2" s="65" t="s">
        <v>35</v>
      </c>
      <c r="G2" s="64" t="s">
        <v>280</v>
      </c>
      <c r="H2" s="3">
        <v>42499</v>
      </c>
      <c r="I2" s="226" t="str">
        <f>IF(C2="-","",VLOOKUP(C2,BondIssuerTable,2,0))</f>
        <v>NORF</v>
      </c>
      <c r="J2" s="226" t="str">
        <f>IF(D2="-","",VLOOKUP(D2,BondIssuingAgentsTable,2,0))</f>
        <v>NDS</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5" t="s">
        <v>423</v>
      </c>
      <c r="M5" s="256"/>
      <c r="N5" s="255" t="s">
        <v>424</v>
      </c>
      <c r="O5" s="256"/>
      <c r="P5" s="255" t="s">
        <v>425</v>
      </c>
      <c r="Q5" s="256"/>
      <c r="R5" s="255" t="s">
        <v>426</v>
      </c>
      <c r="S5" s="256"/>
      <c r="T5" s="255" t="s">
        <v>427</v>
      </c>
      <c r="U5" s="256"/>
      <c r="V5" s="255" t="s">
        <v>428</v>
      </c>
      <c r="W5" s="256"/>
      <c r="X5" s="255" t="s">
        <v>429</v>
      </c>
      <c r="Y5" s="256"/>
      <c r="Z5" s="255" t="s">
        <v>430</v>
      </c>
      <c r="AA5" s="256"/>
      <c r="AB5" s="255" t="s">
        <v>431</v>
      </c>
      <c r="AC5" s="256"/>
      <c r="AD5" s="255" t="s">
        <v>432</v>
      </c>
      <c r="AE5" s="256"/>
      <c r="AF5" s="255" t="s">
        <v>433</v>
      </c>
      <c r="AG5" s="256"/>
      <c r="AH5" s="255" t="s">
        <v>434</v>
      </c>
      <c r="AI5" s="256"/>
      <c r="AJ5" s="255" t="s">
        <v>435</v>
      </c>
      <c r="AK5" s="256"/>
      <c r="AL5" s="255" t="s">
        <v>436</v>
      </c>
      <c r="AM5" s="256"/>
      <c r="AN5" s="255" t="s">
        <v>437</v>
      </c>
      <c r="AO5" s="256"/>
      <c r="AP5" s="255" t="s">
        <v>438</v>
      </c>
      <c r="AQ5" s="256"/>
      <c r="AR5" s="255" t="s">
        <v>439</v>
      </c>
      <c r="AS5" s="256"/>
      <c r="AT5" s="255" t="s">
        <v>440</v>
      </c>
      <c r="AU5" s="256"/>
      <c r="AV5" s="255" t="s">
        <v>441</v>
      </c>
      <c r="AW5" s="256"/>
      <c r="AX5" s="255" t="s">
        <v>442</v>
      </c>
      <c r="AY5" s="256"/>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1821</v>
      </c>
      <c r="B7" s="64" t="s">
        <v>1822</v>
      </c>
      <c r="C7" s="253" t="s">
        <v>1823</v>
      </c>
      <c r="D7" s="64" t="s">
        <v>1824</v>
      </c>
      <c r="E7" s="69">
        <v>100</v>
      </c>
      <c r="F7" s="69" t="s">
        <v>1451</v>
      </c>
      <c r="G7" s="254">
        <v>65410000</v>
      </c>
      <c r="H7" s="3">
        <v>42494</v>
      </c>
      <c r="I7" s="3">
        <v>44320</v>
      </c>
      <c r="J7" s="70">
        <v>44306</v>
      </c>
      <c r="K7" s="95" t="s">
        <v>1827</v>
      </c>
      <c r="L7" s="104" t="s">
        <v>179</v>
      </c>
      <c r="M7" s="71">
        <v>25</v>
      </c>
      <c r="N7" s="104" t="s">
        <v>1825</v>
      </c>
      <c r="O7" s="71">
        <v>25</v>
      </c>
      <c r="P7" s="104" t="s">
        <v>1826</v>
      </c>
      <c r="Q7" s="71">
        <v>25</v>
      </c>
      <c r="R7" s="104" t="s">
        <v>71</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7">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date" operator="greaterThanOrEqual" allowBlank="1" showInputMessage="1" showErrorMessage="1" errorTitle="Reimbursement date" error="Please enter a valid date grater than the listing date." sqref="I8:I106">
      <formula1>$H$2</formula1>
    </dataValidation>
    <dataValidation type="whole" operator="greaterThanOrEqual" allowBlank="1" showInputMessage="1" showErrorMessage="1" errorTitle="Amound Issued" error="Please enter a whole number." sqref="G8: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6" t="s">
        <v>849</v>
      </c>
      <c r="B4" s="266"/>
      <c r="C4" s="266"/>
      <c r="D4" s="266"/>
      <c r="E4" s="266"/>
      <c r="F4" s="266"/>
      <c r="G4" s="266"/>
      <c r="H4" s="266"/>
      <c r="I4" s="266"/>
      <c r="J4" s="266"/>
      <c r="K4" s="266"/>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8" t="s">
        <v>1005</v>
      </c>
      <c r="T5" s="259"/>
      <c r="U5" s="259"/>
      <c r="V5" s="259"/>
      <c r="W5" s="259"/>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7" t="s">
        <v>1170</v>
      </c>
      <c r="B5" s="257"/>
      <c r="C5" s="257"/>
      <c r="D5" s="93"/>
      <c r="E5" s="93"/>
      <c r="F5" s="93"/>
      <c r="G5" s="93"/>
      <c r="H5" s="93"/>
      <c r="I5" s="93"/>
      <c r="J5" s="93"/>
      <c r="K5" s="220"/>
      <c r="L5" s="220"/>
      <c r="M5" s="220"/>
      <c r="N5" s="220"/>
      <c r="O5" s="220"/>
      <c r="P5" s="220"/>
      <c r="Q5" s="220"/>
      <c r="R5" s="220"/>
      <c r="T5" s="258" t="s">
        <v>1005</v>
      </c>
      <c r="U5" s="259"/>
      <c r="V5" s="259"/>
      <c r="W5" s="259"/>
      <c r="X5" s="259"/>
      <c r="Y5" s="258" t="s">
        <v>1060</v>
      </c>
      <c r="Z5" s="259"/>
      <c r="AA5" s="259"/>
      <c r="AB5" s="259"/>
      <c r="AC5" s="259"/>
      <c r="AD5" s="258" t="s">
        <v>1061</v>
      </c>
      <c r="AE5" s="259"/>
      <c r="AF5" s="259"/>
      <c r="AG5" s="259"/>
      <c r="AH5" s="259"/>
      <c r="AI5" s="258" t="s">
        <v>1062</v>
      </c>
      <c r="AJ5" s="259"/>
      <c r="AK5" s="259"/>
      <c r="AL5" s="259"/>
      <c r="AM5" s="259"/>
      <c r="AN5" s="258" t="s">
        <v>1063</v>
      </c>
      <c r="AO5" s="259"/>
      <c r="AP5" s="259"/>
      <c r="AQ5" s="259"/>
      <c r="AR5" s="259"/>
      <c r="AS5" s="258" t="s">
        <v>1064</v>
      </c>
      <c r="AT5" s="259"/>
      <c r="AU5" s="259"/>
      <c r="AV5" s="259"/>
      <c r="AW5" s="259"/>
      <c r="AX5" s="258" t="s">
        <v>1065</v>
      </c>
      <c r="AY5" s="259"/>
      <c r="AZ5" s="259"/>
      <c r="BA5" s="259"/>
      <c r="BB5" s="259"/>
      <c r="BC5" s="258" t="s">
        <v>1066</v>
      </c>
      <c r="BD5" s="259"/>
      <c r="BE5" s="259"/>
      <c r="BF5" s="259"/>
      <c r="BG5" s="259"/>
      <c r="BH5" s="258" t="s">
        <v>1067</v>
      </c>
      <c r="BI5" s="259"/>
      <c r="BJ5" s="259"/>
      <c r="BK5" s="259"/>
      <c r="BL5" s="259"/>
      <c r="BM5" s="258" t="s">
        <v>1068</v>
      </c>
      <c r="BN5" s="259"/>
      <c r="BO5" s="259"/>
      <c r="BP5" s="259"/>
      <c r="BQ5" s="259"/>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11" sqref="D11"/>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3"/>
  <sheetViews>
    <sheetView zoomScale="70" zoomScaleNormal="70" workbookViewId="0">
      <pane xSplit="1" ySplit="1" topLeftCell="L215" activePane="bottomRight" state="frozen"/>
      <selection pane="topRight" activeCell="B1" sqref="B1"/>
      <selection pane="bottomLeft" activeCell="A2" sqref="A2"/>
      <selection pane="bottomRight" activeCell="L249" sqref="L24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1819</v>
      </c>
      <c r="AB249" s="237" t="s">
        <v>1820</v>
      </c>
    </row>
    <row r="250" spans="27:28">
      <c r="AA250" s="236" t="s">
        <v>1273</v>
      </c>
      <c r="AB250" s="237" t="s">
        <v>1274</v>
      </c>
    </row>
    <row r="251" spans="27:28">
      <c r="AA251" s="236" t="s">
        <v>1506</v>
      </c>
      <c r="AB251" s="237" t="s">
        <v>1507</v>
      </c>
    </row>
    <row r="252" spans="27:28">
      <c r="AA252" s="236" t="s">
        <v>564</v>
      </c>
      <c r="AB252" s="237" t="s">
        <v>380</v>
      </c>
    </row>
    <row r="253" spans="27:28">
      <c r="AA253" s="236" t="s">
        <v>561</v>
      </c>
      <c r="AB253" s="237" t="s">
        <v>588</v>
      </c>
    </row>
    <row r="254" spans="27:28">
      <c r="AA254" s="237" t="s">
        <v>1798</v>
      </c>
      <c r="AB254" s="237" t="s">
        <v>1799</v>
      </c>
    </row>
    <row r="255" spans="27:28">
      <c r="AA255" s="236" t="s">
        <v>1594</v>
      </c>
      <c r="AB255" s="237" t="s">
        <v>1595</v>
      </c>
    </row>
    <row r="256" spans="27:28">
      <c r="AA256" s="236" t="s">
        <v>463</v>
      </c>
      <c r="AB256" s="237" t="s">
        <v>298</v>
      </c>
    </row>
    <row r="257" spans="27:28">
      <c r="AA257" s="236" t="s">
        <v>1227</v>
      </c>
      <c r="AB257" s="237" t="s">
        <v>1228</v>
      </c>
    </row>
    <row r="258" spans="27:28">
      <c r="AA258" s="236" t="s">
        <v>562</v>
      </c>
      <c r="AB258" s="237" t="s">
        <v>563</v>
      </c>
    </row>
    <row r="259" spans="27:28">
      <c r="AA259" s="236" t="s">
        <v>1259</v>
      </c>
      <c r="AB259" s="237" t="s">
        <v>1260</v>
      </c>
    </row>
    <row r="260" spans="27:28">
      <c r="AA260" s="236" t="s">
        <v>562</v>
      </c>
      <c r="AB260" s="237" t="s">
        <v>563</v>
      </c>
    </row>
    <row r="261" spans="27:28">
      <c r="AA261" s="236" t="s">
        <v>1259</v>
      </c>
      <c r="AB261" s="237" t="s">
        <v>1260</v>
      </c>
    </row>
    <row r="262" spans="27:28">
      <c r="AA262" s="236" t="s">
        <v>1608</v>
      </c>
      <c r="AB262" s="237" t="s">
        <v>1609</v>
      </c>
    </row>
    <row r="263" spans="27:28">
      <c r="AA263" s="236" t="s">
        <v>1393</v>
      </c>
      <c r="AB263"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60">
        <v>40858</v>
      </c>
      <c r="C1" s="261"/>
      <c r="D1" s="262"/>
      <c r="F1" s="9" t="s">
        <v>315</v>
      </c>
    </row>
    <row r="2" spans="1:21">
      <c r="A2" s="10" t="s">
        <v>316</v>
      </c>
      <c r="B2" s="263" t="s">
        <v>338</v>
      </c>
      <c r="C2" s="264"/>
      <c r="D2" s="265"/>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Negar Edalatian</cp:lastModifiedBy>
  <cp:lastPrinted>2012-09-17T12:56:27Z</cp:lastPrinted>
  <dcterms:created xsi:type="dcterms:W3CDTF">2010-06-11T13:43:43Z</dcterms:created>
  <dcterms:modified xsi:type="dcterms:W3CDTF">2016-05-06T06:43:07Z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