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8" yWindow="1152" windowWidth="25596" windowHeight="1308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LookupValues!$AA$2:$AA$263</definedName>
    <definedName name="CouponBondIssuersTable">LookupValues!$AA$2:$AB$271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<sst xmlns="http://schemas.openxmlformats.org/spreadsheetml/2006/main" count="2876" uniqueCount="1825">
  <si>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</si>
  <si>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</si>
  <si>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</si>
  <si>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</si>
  <si>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</si>
  <si>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</si>
  <si>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</si>
  <si>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</si>
  <si>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</si>
  <si>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</si>
  <si>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</si>
  <si>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</si>
  <si>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</si>
  <si>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</si>
  <si>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</si>
  <si>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</si>
  <si>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</si>
  <si>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</si>
  <si>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</si>
  <si>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</si>
  <si>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</si>
  <si>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</si>
  <si>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</si>
  <si>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</si>
  <si>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</si>
  <si>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</si>
  <si>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</si>
  <si>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</si>
  <si>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</si>
  <si>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</si>
  <si>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</si>
  <si>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</si>
  <si>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</si>
  <si>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</si>
  <si>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</si>
  <si>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</si>
  <si>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</si>
  <si>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</si>
  <si>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</si>
  <si>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</si>
  <si>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</si>
  <si>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</si>
  <si>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</si>
  <si>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</si>
  <si>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</si>
  <si>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</si>
  <si>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</si>
  <si>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</si>
  <si>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</si>
  <si>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</si>
  <si>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</si>
  <si>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</si>
  <si>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</si>
  <si>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</si>
  <si>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</si>
  <si>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</si>
  <si>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</si>
  <si>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</si>
  <si>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</si>
  <si>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</si>
  <si>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</si>
  <si>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</si>
  <si>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</si>
  <si>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</si>
  <si>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</si>
  <si>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</si>
  <si>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</si>
  <si>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</si>
  <si>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</si>
  <si>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</si>
  <si>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</si>
  <si>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</si>
  <si>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</si>
  <si>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</si>
  <si>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</si>
  <si>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</si>
  <si>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</si>
  <si>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</si>
  <si>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</si>
  <si>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</si>
  <si>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</si>
  <si>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</si>
  <si>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</si>
  <si>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</si>
  <si>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</si>
  <si>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</si>
  <si>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</si>
  <si>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</si>
  <si>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</si>
  <si>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</si>
  <si>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</si>
  <si>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</si>
  <si>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</si>
  <si>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</si>
  <si>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</si>
  <si>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</si>
  <si>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</si>
  <si>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</si>
  <si>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</si>
  <si>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</si>
  <si>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</si>
  <si>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</si>
  <si>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</si>
  <si>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</si>
  <si>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</si>
  <si>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</si>
  <si>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</si>
  <si>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</si>
  <si>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</si>
  <si>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</si>
  <si>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</si>
  <si>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</si>
  <si>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</si>
  <si>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</si>
  <si>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</si>
  <si>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</si>
  <si>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</si>
  <si>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</si>
  <si>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</si>
  <si>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</si>
  <si>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</si>
  <si>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</si>
  <si>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</si>
  <si>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</si>
  <si>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</si>
  <si>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</si>
  <si>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</si>
  <si>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</si>
  <si>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</si>
  <si>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</si>
  <si>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</si>
  <si>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</si>
  <si>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</si>
  <si>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</si>
  <si>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</si>
  <si>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</si>
  <si>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</si>
  <si>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</si>
  <si>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</si>
  <si>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</si>
  <si>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</si>
  <si>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</si>
  <si>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</si>
  <si>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</si>
  <si>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</si>
  <si>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</si>
  <si>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</si>
  <si>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</si>
  <si>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</si>
  <si>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</si>
  <si>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</si>
  <si>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</si>
  <si>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</si>
  <si>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</si>
  <si>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</si>
  <si>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</si>
  <si>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</si>
  <si>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</si>
  <si>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</si>
  <si>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</si>
  <si>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</si>
  <si>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</si>
  <si>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</si>
  <si>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</si>
  <si>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</si>
  <si>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</si>
  <si>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</si>
  <si>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</si>
  <si>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</si>
  <si>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</si>
  <si>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</si>
  <si>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</si>
  <si>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</si>
  <si>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</si>
  <si>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</si>
  <si>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</si>
  <si>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</si>
  <si>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</si>
  <si>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</si>
  <si>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</si>
  <si>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</si>
  <si>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</si>
  <si>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</si>
  <si>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</si>
  <si>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</si>
  <si>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</si>
  <si>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</si>
  <si>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</si>
  <si>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</si>
  <si>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</si>
  <si>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</si>
  <si>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</si>
  <si>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</si>
  <si>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</si>
  <si>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</si>
  <si>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</si>
  <si>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</si>
  <si>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</si>
  <si>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</si>
  <si>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</si>
  <si>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</si>
  <si>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</si>
  <si>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</si>
  <si>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</si>
  <si>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</si>
  <si>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</si>
  <si>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</si>
  <si>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</si>
  <si>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</si>
  <si>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</si>
  <si>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</si>
  <si>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</si>
  <si>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</si>
  <si>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</si>
  <si>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</si>
  <si>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</si>
  <si>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</si>
  <si>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</si>
  <si>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</si>
  <si>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</si>
  <si>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</si>
  <si>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</si>
  <si>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</si>
  <si>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</si>
  <si>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</si>
  <si>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</si>
  <si>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</si>
  <si>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</si>
  <si>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</si>
  <si>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</si>
  <si>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</si>
  <si>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</si>
  <si>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</si>
  <si>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</si>
  <si>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</si>
  <si>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</si>
  <si>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</si>
  <si>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</si>
  <si>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</si>
  <si>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</si>
  <si>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</si>
  <si>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</si>
  <si>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</si>
  <si>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</si>
  <si>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</si>
  <si>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</si>
  <si>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</si>
  <si>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</si>
  <si>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</si>
  <si>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</si>
  <si>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</si>
  <si>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</si>
  <si>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</si>
  <si>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</si>
  <si>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</si>
  <si>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</si>
  <si>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</si>
  <si>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</si>
  <si>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</si>
  <si>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</si>
  <si>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</si>
  <si>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</si>
  <si>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</si>
  <si>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</si>
  <si>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</si>
  <si>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</si>
  <si>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</si>
  <si>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</si>
  <si>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</si>
  <si>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</si>
  <si>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</si>
  <si>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</si>
  <si>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</si>
  <si>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</si>
  <si>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</si>
  <si>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</si>
  <si>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</si>
  <si>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</si>
  <si>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</si>
  <si>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</si>
  <si>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</si>
  <si>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</si>
  <si>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</si>
  <si>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</si>
  <si>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</si>
  <si>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</si>
  <si>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</si>
  <si>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</si>
  <si>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</si>
  <si>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</si>
  <si>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</si>
  <si>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</si>
  <si>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</si>
  <si>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</si>
  <si>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</si>
  <si>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</si>
  <si>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</si>
  <si>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</si>
  <si>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</si>
  <si>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</si>
  <si>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</si>
  <si>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</si>
  <si>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</si>
  <si>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</si>
  <si>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</si>
  <si>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</si>
  <si>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</si>
  <si>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</si>
  <si>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</si>
  <si>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</si>
  <si>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</si>
  <si>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</si>
  <si>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</si>
  <si>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</si>
  <si>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</si>
  <si>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</si>
  <si>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</si>
  <si>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</si>
  <si>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</si>
  <si>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</si>
  <si>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</si>
  <si>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</si>
  <si>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</si>
  <si>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</si>
  <si>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</si>
  <si>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</si>
  <si>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</si>
  <si>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</si>
  <si>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</si>
  <si>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</si>
  <si>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</si>
  <si>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</si>
  <si>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</si>
  <si>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</si>
  <si>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</si>
  <si>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</si>
  <si>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</si>
  <si>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</si>
  <si>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</si>
  <si>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</si>
  <si>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</si>
  <si>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</si>
  <si>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</si>
  <si>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</si>
  <si>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</si>
  <si>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</si>
  <si>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</si>
  <si>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</si>
  <si>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</si>
  <si>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</si>
  <si>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</si>
  <si>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</si>
  <si>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</si>
  <si>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</si>
  <si>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</si>
  <si>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</si>
  <si>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</si>
  <si>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</si>
  <si>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</si>
  <si>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</si>
  <si>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</si>
  <si>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</si>
  <si>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</si>
  <si>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</si>
  <si>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</si>
  <si>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</si>
  <si>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</si>
  <si>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</si>
  <si>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</si>
  <si>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</si>
  <si>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</si>
  <si>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</si>
  <si>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</si>
  <si>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</si>
  <si>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</si>
  <si>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</si>
  <si>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</si>
  <si>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</si>
  <si>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</si>
  <si>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</si>
  <si>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</si>
  <si>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</si>
  <si>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</si>
  <si>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</si>
  <si>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</si>
  <si>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</si>
  <si>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</si>
  <si>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</si>
  <si>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</si>
  <si>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</si>
  <si>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</si>
  <si>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</si>
  <si>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</si>
  <si>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</si>
  <si>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</si>
  <si>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</si>
  <si>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</si>
  <si>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</si>
  <si>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</si>
  <si>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</si>
  <si>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</si>
  <si>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</si>
  <si>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</si>
  <si>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</si>
  <si>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</si>
  <si>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</si>
  <si>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</si>
  <si>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</si>
  <si>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</si>
  <si>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</si>
  <si>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</si>
  <si>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</si>
  <si>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</si>
  <si>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</si>
  <si>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</si>
  <si>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</si>
  <si>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</si>
  <si>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</si>
  <si>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</si>
  <si>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</si>
  <si>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</si>
  <si>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</si>
  <si>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</si>
  <si>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</si>
  <si>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</si>
  <si>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</si>
  <si>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</si>
  <si>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</si>
  <si>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</si>
  <si>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</si>
  <si>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</si>
  <si>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</si>
  <si>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</si>
  <si>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</si>
  <si>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</si>
  <si>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</si>
  <si>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</si>
  <si>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</si>
  <si>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</si>
  <si>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</si>
  <si>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</si>
  <si>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</si>
  <si>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</si>
  <si>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</si>
  <si>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</si>
  <si>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</si>
  <si>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</si>
  <si>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</si>
  <si>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</si>
  <si>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</si>
  <si>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</si>
  <si>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</si>
  <si>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</si>
  <si>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</si>
  <si>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</si>
  <si>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</si>
  <si>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</si>
  <si>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</si>
  <si>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</si>
  <si>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</si>
  <si>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</si>
  <si>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</si>
  <si>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</si>
  <si>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</si>
  <si>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</si>
  <si>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</si>
  <si>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</si>
  <si>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</si>
  <si>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</si>
  <si>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</si>
  <si>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</si>
  <si>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</si>
  <si>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</si>
  <si>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</si>
  <si>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</si>
  <si>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</si>
  <si>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</si>
  <si>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</si>
  <si>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</si>
  <si>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</si>
  <si>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</si>
  <si>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</si>
  <si>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</si>
  <si>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</si>
  <si>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</si>
  <si>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</si>
  <si>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</si>
  <si>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</si>
  <si>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</si>
  <si>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</si>
  <si>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</si>
  <si>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</si>
  <si>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</si>
  <si>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</si>
  <si>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</si>
  <si>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</si>
  <si>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</si>
  <si>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</si>
  <si>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</si>
  <si>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</si>
  <si>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</si>
  <si>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</si>
  <si>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</si>
  <si>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</si>
  <si>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</si>
  <si>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</si>
  <si>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</si>
  <si>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</si>
  <si>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</si>
  <si>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</si>
  <si>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</si>
  <si>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</si>
  <si>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</si>
  <si>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</si>
  <si>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</si>
  <si>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</si>
  <si>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</si>
  <si>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</si>
  <si>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</si>
  <si>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</si>
  <si>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</si>
  <si>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</si>
  <si>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</si>
  <si>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</si>
  <si>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</si>
  <si>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</si>
  <si>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</si>
  <si>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</si>
  <si>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</si>
  <si>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</si>
  <si>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</si>
  <si>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</si>
  <si>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</si>
  <si>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</si>
  <si>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</si>
  <si>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</si>
  <si>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</si>
  <si>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</si>
  <si>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</si>
  <si>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</si>
  <si>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</si>
  <si>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</si>
  <si>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</si>
  <si>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</si>
  <si>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</si>
  <si>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</si>
  <si>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</si>
  <si>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</si>
  <si>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</si>
  <si>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</si>
  <si>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</si>
  <si>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</si>
  <si>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</si>
  <si>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</si>
  <si>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</si>
  <si>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</si>
  <si>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</si>
  <si>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</si>
  <si>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</si>
  <si>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</si>
  <si>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</si>
  <si>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</si>
  <si>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</si>
  <si>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</si>
  <si>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</si>
  <si>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</si>
  <si>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</si>
  <si>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</si>
  <si>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</si>
  <si>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</si>
  <si>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</si>
  <si>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</si>
  <si>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</si>
  <si>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</si>
  <si>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</si>
  <si>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</si>
  <si>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</si>
  <si>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</si>
  <si>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</si>
  <si>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</si>
  <si>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</si>
  <si>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</si>
  <si>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</si>
  <si>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</si>
  <si>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</si>
  <si>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</si>
  <si>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</si>
  <si>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</si>
  <si>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</si>
  <si>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</si>
  <si>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</si>
  <si>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</si>
  <si>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</si>
  <si>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</si>
  <si>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</si>
  <si>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</si>
  <si>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</si>
  <si>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</si>
  <si>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</si>
  <si>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</si>
  <si>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</si>
  <si>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</si>
  <si>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</si>
  <si>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</si>
  <si>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</si>
  <si>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</si>
  <si>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</si>
  <si>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</si>
  <si>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</si>
  <si>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</si>
  <si>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</si>
  <si>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</si>
  <si>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</si>
  <si>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</si>
  <si>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</si>
  <si>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</si>
  <si>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</si>
  <si>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</si>
  <si>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</si>
  <si>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</si>
  <si>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</si>
  <si>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</si>
  <si>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</si>
  <si>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</si>
  <si>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</si>
  <si>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</si>
  <si>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</si>
  <si>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</si>
  <si>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</si>
  <si>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</si>
  <si>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</si>
  <si>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</si>
  <si>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</si>
  <si>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</si>
  <si>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</si>
  <si>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</si>
  <si>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</si>
  <si>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</si>
  <si>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</si>
  <si>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</si>
  <si>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</si>
  <si>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</si>
  <si>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</si>
  <si>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</si>
  <si>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</si>
  <si>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</si>
  <si>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</si>
  <si>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</si>
  <si>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</si>
  <si>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</si>
  <si>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</si>
  <si>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</si>
  <si>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</si>
  <si>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</si>
  <si>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</si>
  <si>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</si>
  <si>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</si>
  <si>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</si>
  <si>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</si>
  <si>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</si>
  <si>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</si>
  <si>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</si>
  <si>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</si>
  <si>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</si>
  <si>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</si>
  <si>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</si>
  <si>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</si>
  <si>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</si>
  <si>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</si>
  <si>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</si>
  <si>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</si>
  <si>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</si>
  <si>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</si>
  <si>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</si>
  <si>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</si>
  <si>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</si>
  <si>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</si>
  <si>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</si>
  <si>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</si>
  <si>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</si>
  <si>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</si>
  <si>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</si>
  <si>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</si>
  <si>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</si>
  <si>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</si>
  <si>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</si>
  <si>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</si>
  <si>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</si>
  <si>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</si>
  <si>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</si>
  <si>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</si>
  <si>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</si>
  <si>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</si>
  <si>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</si>
  <si>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</si>
  <si>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</si>
  <si>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</si>
  <si>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</si>
  <si>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</si>
  <si>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</si>
  <si>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</si>
  <si>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</si>
  <si>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</si>
  <si>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</si>
  <si>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</si>
  <si>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</si>
  <si>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</si>
  <si>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</si>
  <si>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</si>
  <si>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</si>
  <si>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</si>
  <si>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</si>
  <si>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</si>
  <si>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</si>
  <si>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</si>
  <si>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</si>
  <si>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</si>
  <si>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</si>
  <si>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</si>
  <si>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</si>
  <si>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</si>
  <si>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</si>
  <si>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</si>
  <si>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</si>
  <si>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</si>
  <si>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</si>
  <si>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</si>
  <si>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</si>
  <si>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</si>
  <si>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</si>
  <si>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</si>
  <si>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</si>
  <si>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</si>
  <si>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</si>
  <si>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</si>
  <si>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</si>
  <si>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</si>
  <si>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</si>
  <si>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</si>
  <si>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</si>
  <si>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</si>
  <si>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</si>
  <si>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</si>
  <si>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</si>
  <si>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</si>
  <si>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</si>
  <si>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</si>
  <si>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</si>
  <si>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</si>
  <si>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</si>
  <si>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</si>
  <si>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</si>
  <si>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</si>
  <si>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</si>
  <si>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</si>
  <si>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</si>
  <si>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</si>
  <si>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</si>
  <si>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</si>
  <si>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</si>
  <si>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</si>
  <si>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</si>
  <si>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</si>
  <si>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</si>
  <si>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</si>
  <si>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</si>
  <si>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</si>
  <si>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</si>
  <si>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</si>
  <si>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</si>
  <si>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</si>
  <si>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</si>
  <si>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</si>
  <si>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</si>
  <si>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</si>
  <si>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</si>
  <si>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</si>
  <si>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</si>
  <si>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</si>
  <si>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</si>
  <si>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</si>
  <si>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</si>
  <si>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</si>
  <si>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</si>
  <si>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</si>
  <si>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</si>
  <si>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</si>
  <si>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</si>
  <si>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</si>
  <si>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</si>
  <si>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</si>
  <si>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</si>
  <si>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</si>
  <si>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</si>
  <si>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</si>
  <si>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</si>
  <si>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</si>
  <si>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</si>
  <si>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</si>
  <si>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</si>
  <si>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</si>
  <si>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</si>
  <si>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</si>
  <si>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</si>
  <si>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</si>
  <si>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</si>
  <si>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</si>
  <si>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</si>
  <si>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</si>
  <si>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</si>
  <si>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</si>
  <si>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</si>
  <si>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</si>
  <si>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</si>
  <si>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</si>
  <si>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</si>
  <si>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</si>
  <si>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</si>
  <si>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</si>
  <si>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</si>
  <si>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</si>
  <si>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</si>
  <si>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</si>
  <si>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</si>
  <si>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</si>
  <si>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</si>
  <si>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</si>
  <si>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</si>
  <si>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</si>
  <si>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</si>
  <si>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</si>
  <si>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</si>
  <si>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</si>
  <si>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</si>
  <si>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</si>
  <si>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</si>
  <si>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</si>
  <si>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</si>
  <si>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</si>
  <si>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</si>
  <si>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</si>
  <si>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</si>
  <si>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</si>
  <si>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</si>
  <si>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</si>
  <si>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</si>
  <si>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</si>
  <si>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</si>
  <si>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</si>
  <si>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</si>
  <si>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</si>
  <si>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</si>
  <si>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</si>
  <si>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</si>
  <si>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</si>
  <si>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</si>
  <si>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</si>
  <si>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</si>
  <si>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</si>
  <si>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</si>
  <si>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</si>
  <si>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</si>
  <si>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</si>
  <si>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</si>
  <si>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</si>
  <si>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</si>
  <si>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</si>
  <si>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</si>
  <si>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</si>
  <si>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</si>
  <si>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</si>
  <si>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</si>
  <si>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</si>
  <si>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</si>
  <si>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</si>
  <si>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</si>
  <si>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</si>
  <si>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</si>
  <si>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</si>
  <si>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</si>
  <si>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</si>
  <si>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</si>
  <si>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</si>
  <si>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</si>
  <si>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</si>
  <si>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</si>
  <si>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</si>
  <si>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</si>
  <si>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</si>
  <si>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</si>
  <si>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</si>
  <si>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</si>
  <si>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</si>
  <si>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</si>
  <si>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</si>
  <si>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</si>
  <si>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</si>
  <si>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</si>
  <si>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</si>
  <si>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</si>
  <si>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</si>
  <si>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</si>
  <si>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</si>
  <si>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</si>
  <si>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</si>
  <si>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</si>
  <si>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</si>
  <si>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</si>
  <si>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</si>
  <si>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</si>
  <si>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</si>
  <si>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</si>
  <si>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</si>
  <si>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</si>
  <si>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</si>
  <si>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</si>
  <si>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</si>
  <si>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</si>
  <si>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</si>
  <si>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</si>
  <si>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</si>
  <si>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</si>
  <si>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</si>
  <si>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</si>
  <si>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</si>
  <si>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</si>
  <si>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</si>
  <si>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</si>
  <si>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</si>
  <si>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</si>
  <si>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</si>
  <si>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</si>
  <si>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</si>
  <si>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</si>
  <si>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</si>
  <si>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</si>
  <si>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</si>
  <si>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</si>
  <si>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</si>
  <si>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</si>
  <si>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</si>
  <si>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</si>
  <si>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</si>
  <si>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</si>
  <si>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</si>
  <si>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</si>
  <si>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</si>
  <si>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</si>
  <si>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</si>
  <si>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</si>
  <si>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</si>
  <si>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</si>
  <si>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</si>
  <si>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</si>
  <si>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</si>
  <si>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</si>
  <si>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</si>
  <si>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</si>
  <si>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</si>
  <si>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</si>
  <si>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</si>
  <si>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</si>
  <si>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</si>
  <si>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</si>
  <si>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</si>
  <si>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</si>
  <si>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</si>
  <si>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</si>
  <si>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</si>
  <si>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</si>
  <si>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</si>
  <si>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</si>
  <si>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</si>
  <si>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</si>
  <si>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</si>
  <si>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</si>
  <si>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</si>
  <si>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</si>
  <si>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</si>
  <si>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</si>
  <si>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</si>
  <si>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</si>
  <si>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</si>
  <si>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</si>
  <si>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</si>
  <si>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</si>
  <si>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</si>
  <si>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</si>
  <si>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</si>
  <si>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</si>
  <si>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</si>
  <si>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</si>
  <si>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</si>
  <si>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</si>
  <si>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</si>
  <si>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</si>
  <si>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</si>
  <si>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</si>
  <si>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</si>
  <si>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</si>
  <si>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</si>
  <si>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</si>
  <si>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</si>
  <si>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</si>
  <si>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</si>
  <si>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</si>
  <si>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</si>
  <si>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</si>
  <si>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</si>
  <si>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</si>
  <si>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</si>
  <si>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</si>
  <si>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</si>
  <si>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</si>
  <si>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</si>
  <si>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</si>
  <si>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</si>
  <si>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</si>
  <si>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</si>
  <si>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</si>
  <si>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</si>
  <si>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</si>
  <si>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</si>
  <si>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</si>
  <si>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</si>
  <si>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</si>
  <si>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</si>
  <si>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</si>
  <si>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</si>
  <si>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</si>
  <si>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</si>
  <si>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</si>
  <si>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</si>
  <si>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</si>
  <si>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</si>
  <si>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</si>
  <si>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</si>
  <si>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</si>
  <si>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</si>
  <si>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</si>
  <si>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</si>
  <si>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</si>
  <si>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</si>
  <si>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</si>
  <si>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</si>
  <si>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</si>
  <si>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</si>
  <si>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</si>
  <si>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</si>
  <si>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</si>
  <si>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</si>
  <si>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</si>
  <si>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</si>
  <si>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</si>
  <si>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</si>
  <si>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</si>
  <si>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</si>
  <si>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</si>
  <si>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</si>
  <si>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</si>
  <si>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</si>
  <si>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</si>
  <si>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</si>
  <si>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</si>
  <si>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</si>
  <si>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</si>
  <si>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</si>
  <si>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</si>
  <si>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</si>
  <si>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</si>
  <si>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</si>
  <si>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</si>
  <si>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</si>
  <si>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</si>
  <si>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</si>
  <si>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</si>
  <si>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</si>
  <si>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</si>
  <si>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</si>
  <si>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</si>
  <si>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</si>
  <si>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</si>
  <si>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</si>
  <si>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</si>
  <si>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</si>
  <si>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</si>
  <si>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</si>
  <si>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</si>
  <si>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</si>
  <si>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</si>
  <si>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</si>
  <si>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</si>
  <si>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</si>
  <si>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</si>
  <si>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</si>
  <si>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</si>
  <si>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</si>
  <si>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</si>
  <si>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</si>
  <si>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</si>
  <si>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</si>
  <si>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</si>
  <si>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</si>
  <si>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</si>
  <si>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</si>
  <si>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</si>
  <si>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</si>
  <si>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</si>
  <si>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</si>
  <si>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</si>
  <si>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</si>
  <si>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</si>
  <si>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</si>
  <si>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</si>
  <si>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</si>
  <si>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</si>
  <si>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</si>
  <si>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</si>
  <si>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</si>
  <si>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</si>
  <si>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</si>
  <si>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</si>
  <si>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</si>
  <si>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</si>
  <si>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</si>
  <si>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</si>
  <si>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</si>
  <si>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</si>
  <si>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</si>
  <si>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</si>
  <si>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</si>
  <si>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</si>
  <si>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</si>
  <si>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</si>
  <si>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</si>
  <si>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</si>
  <si>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</si>
  <si>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</si>
  <si>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</si>
  <si>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</si>
  <si>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</si>
  <si>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</si>
  <si>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</si>
  <si>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</si>
  <si>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</si>
  <si>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</si>
  <si>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</si>
  <si>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</si>
  <si>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</si>
  <si>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</si>
  <si>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</si>
  <si>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</si>
  <si>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</si>
  <si>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</si>
  <si>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</si>
  <si>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</si>
  <si>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</si>
  <si>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</si>
  <si>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</si>
  <si>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</si>
  <si>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</si>
  <si>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</si>
  <si>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</si>
  <si>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</si>
  <si>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</si>
  <si>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</si>
  <si>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</si>
  <si>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</si>
  <si>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</si>
  <si>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</si>
  <si>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</si>
  <si>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</si>
  <si>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</si>
  <si>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</si>
  <si>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</si>
  <si>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</si>
  <si>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</si>
  <si>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</si>
  <si>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</si>
  <si>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</si>
  <si>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</si>
  <si>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</si>
  <si>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</si>
  <si>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</si>
  <si>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</si>
  <si>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</si>
  <si>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</si>
  <si>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</si>
  <si>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</si>
  <si>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</si>
  <si>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</si>
  <si>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</si>
  <si>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</si>
  <si>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</si>
  <si>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</si>
  <si>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</si>
  <si>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</si>
  <si>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</si>
  <si>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</si>
  <si>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</si>
  <si>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</si>
  <si>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</si>
  <si>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</si>
  <si>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</si>
  <si>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</si>
  <si>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</si>
  <si>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</si>
  <si>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</si>
  <si>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</si>
  <si>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</si>
  <si>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</si>
  <si>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</si>
  <si>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</si>
  <si>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</si>
  <si>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</si>
  <si>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</si>
  <si>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</si>
  <si>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</si>
  <si>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</si>
  <si>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</si>
  <si>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</si>
  <si>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</si>
  <si>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</si>
  <si>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</si>
  <si>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</si>
  <si>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</si>
  <si>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</si>
  <si>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</si>
  <si>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</si>
  <si>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</si>
  <si>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</si>
  <si>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</si>
  <si>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</si>
  <si>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</si>
  <si>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</si>
  <si>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</si>
  <si>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</si>
  <si>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</si>
  <si>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</si>
  <si>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</si>
  <si>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</si>
  <si>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</si>
  <si>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</si>
  <si>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</si>
  <si>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</si>
  <si>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</si>
  <si>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</si>
  <si>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</si>
  <si>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</si>
  <si>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</si>
  <si>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</si>
  <si>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</si>
  <si>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</si>
  <si>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</si>
  <si>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</si>
  <si>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</si>
  <si>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</si>
  <si>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</si>
  <si>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</si>
  <si>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</si>
  <si>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</si>
  <si>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</si>
  <si>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</si>
  <si>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</si>
  <si>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</si>
  <si>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</si>
  <si>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</si>
  <si>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</si>
  <si>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</si>
  <si>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</si>
  <si>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</si>
  <si>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</si>
  <si>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</si>
  <si>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</si>
  <si>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</si>
  <si>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</si>
  <si>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</si>
  <si>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</si>
  <si>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</si>
  <si>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</si>
  <si>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</si>
  <si>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</si>
  <si>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</si>
  <si>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</si>
  <si>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</si>
  <si>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</si>
  <si>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</si>
  <si>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</si>
  <si>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</si>
  <si>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</si>
  <si>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</si>
  <si>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</si>
  <si>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</si>
  <si>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</si>
  <si>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</si>
  <si>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</si>
  <si>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</si>
  <si>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</si>
  <si>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</si>
  <si>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</si>
  <si>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</si>
  <si>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</si>
  <si>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</si>
  <si>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</si>
  <si>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</si>
  <si>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</si>
  <si>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</si>
  <si>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</si>
  <si>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</si>
  <si>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</si>
  <si>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</si>
  <si>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</si>
  <si>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</si>
  <si>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</si>
  <si>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</si>
  <si>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</si>
  <si>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</si>
  <si>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</si>
  <si>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</si>
  <si>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</si>
  <si>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</si>
  <si>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</si>
  <si>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</si>
  <si>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</si>
  <si>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</si>
  <si>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</si>
  <si>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</si>
  <si>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</si>
  <si>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</si>
  <si>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</si>
  <si>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</si>
  <si>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</si>
  <si>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</si>
  <si>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</si>
  <si>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</si>
  <si>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</si>
  <si>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</si>
  <si>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</si>
  <si>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</si>
  <si>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</si>
  <si>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</si>
  <si>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</si>
  <si>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</si>
  <si>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</si>
  <si>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</si>
  <si>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</si>
  <si>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</si>
  <si>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</si>
  <si>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</si>
  <si>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</si>
  <si>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</si>
  <si>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</si>
  <si>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</si>
  <si>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</si>
  <si>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</si>
  <si>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</si>
  <si>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</si>
  <si>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</si>
  <si>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</si>
  <si>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</si>
  <si>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</si>
  <si>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</si>
  <si>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</si>
  <si>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</si>
  <si>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</si>
  <si>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</si>
  <si>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</si>
  <si>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</si>
  <si>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</si>
  <si>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</si>
  <si>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</si>
  <si>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</si>
  <si>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</si>
  <si>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</si>
  <si>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</si>
  <si>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</si>
  <si>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</si>
  <si>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</si>
  <si>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</si>
  <si>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</si>
  <si>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</si>
  <si>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</si>
  <si>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</si>
  <si>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</si>
  <si>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</si>
  <si>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</si>
  <si>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</si>
  <si>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</si>
  <si>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</si>
  <si>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</si>
  <si>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</si>
  <si>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</si>
  <si>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</si>
  <si>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</si>
  <si>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</si>
  <si>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</si>
  <si>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</si>
  <si>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</si>
  <si>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</si>
  <si>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</si>
  <si>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</si>
  <si>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</si>
  <si>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</si>
  <si>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</si>
  <si>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</si>
  <si>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</si>
  <si>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</si>
  <si>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</si>
  <si>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</si>
  <si>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</si>
  <si>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</si>
  <si>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</si>
  <si>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</si>
  <si>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</si>
  <si>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</si>
  <si>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</si>
  <si>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</si>
  <si>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</si>
  <si>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</si>
  <si>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</si>
  <si>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</si>
  <si>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</si>
  <si>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</si>
  <si>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</si>
  <si>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</si>
  <si>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</si>
  <si>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</si>
  <si>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</si>
  <si>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</si>
  <si>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</si>
  <si>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</si>
  <si>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</si>
  <si>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</si>
  <si>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</si>
  <si>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</si>
  <si>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</si>
  <si>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</si>
  <si>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</si>
  <si>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</si>
  <si>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</si>
  <si>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</si>
  <si>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</si>
  <si>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</si>
  <si>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</si>
  <si>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</si>
  <si>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</si>
  <si>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</si>
  <si>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</si>
  <si>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</si>
  <si>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</si>
  <si>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</si>
  <si>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</si>
  <si>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</si>
  <si>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</si>
  <si>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</si>
  <si>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</si>
  <si>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</si>
  <si>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</si>
  <si>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</si>
  <si>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</si>
  <si>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</si>
  <si>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</si>
  <si>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</si>
  <si>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</si>
  <si>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</si>
  <si>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</si>
  <si>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</si>
  <si>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</si>
  <si>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</si>
  <si>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</si>
  <si>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</si>
  <si>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</si>
  <si>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</si>
  <si>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</si>
  <si>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</si>
  <si>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</si>
  <si>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</si>
  <si>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</si>
  <si>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</si>
  <si>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</si>
  <si>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</si>
  <si>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</si>
  <si>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</si>
  <si>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</si>
  <si>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</si>
  <si>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</si>
  <si>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</si>
  <si>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</si>
  <si>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</si>
  <si>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</si>
  <si>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</si>
  <si>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</si>
  <si>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</si>
  <si>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</si>
  <si>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</si>
  <si>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</si>
  <si>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</si>
  <si>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</si>
  <si>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</si>
  <si>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</si>
  <si>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</si>
  <si>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</si>
  <si>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</si>
  <si>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</si>
  <si>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</si>
  <si>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</si>
  <si>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</si>
  <si>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</si>
  <si>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</si>
  <si>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</si>
  <si>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</si>
  <si>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</si>
  <si>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</si>
  <si>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</si>
  <si>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</si>
  <si>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</si>
  <si>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</si>
  <si>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</si>
  <si>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</si>
  <si>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</si>
  <si>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</si>
  <si>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</si>
  <si>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</si>
  <si>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</si>
  <si>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</si>
  <si>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</si>
  <si>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</si>
  <si>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</si>
  <si>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</si>
  <si>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</si>
  <si>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</si>
  <si>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</si>
  <si>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</si>
  <si>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</si>
  <si>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</si>
  <si>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</si>
  <si>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</si>
  <si>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</si>
  <si>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</si>
  <si>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</si>
  <si>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</si>
  <si>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</si>
  <si>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</si>
  <si>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</si>
  <si>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</si>
  <si>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</si>
  <si>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</si>
  <si>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</si>
  <si>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</si>
  <si>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</si>
  <si>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</si>
  <si>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</si>
  <si>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</si>
  <si>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</si>
  <si>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</si>
  <si>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</si>
  <si>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</si>
  <si>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</si>
  <si>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</si>
  <si>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</si>
  <si>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</si>
  <si>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</si>
  <si>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</si>
  <si>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</si>
  <si>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</si>
  <si>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</si>
  <si>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</si>
  <si>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</si>
  <si>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</si>
  <si>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</si>
  <si>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</si>
  <si>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</si>
  <si>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</si>
  <si>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</si>
  <si>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</si>
  <si>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</si>
  <si>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</si>
  <si>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</si>
  <si>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</si>
  <si>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</si>
  <si>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</si>
  <si>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</si>
  <si>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</si>
  <si>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</si>
  <si>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</si>
  <si>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</si>
  <si>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</si>
  <si>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</si>
  <si>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</si>
  <si>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</si>
  <si>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</si>
  <si>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</si>
  <si>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</si>
  <si>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</si>
  <si>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</si>
  <si>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</si>
  <si>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</si>
  <si>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</si>
  <si>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</si>
  <si>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</si>
  <si>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</si>
  <si>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</si>
  <si>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</si>
  <si>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</si>
  <si>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</si>
  <si>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</si>
  <si>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</si>
  <si>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</si>
  <si>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</si>
  <si>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</si>
  <si>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</si>
  <si>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</si>
  <si>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</si>
  <si>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</si>
  <si>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</si>
  <si>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</si>
  <si>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</si>
  <si>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</si>
  <si>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</si>
  <si>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</si>
  <si>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</si>
  <si>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</si>
  <si>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</si>
  <si>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</si>
  <si>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</si>
  <si>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</si>
  <si>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</si>
  <si>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</si>
  <si>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</si>
  <si>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</si>
  <si>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</si>
  <si>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</si>
  <si>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</si>
  <si>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</si>
  <si>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</si>
  <si>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</si>
  <si>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</si>
  <si>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</si>
  <si>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</si>
  <si>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</si>
  <si>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</si>
  <si>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</si>
  <si>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</si>
  <si>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</si>
  <si>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</si>
  <si>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</si>
  <si>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</si>
  <si>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</si>
  <si>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</si>
  <si>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</si>
  <si>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</si>
  <si>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</si>
  <si>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</si>
  <si>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</si>
  <si>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</si>
  <si>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</si>
  <si>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</si>
  <si>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</si>
  <si>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</si>
  <si>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</si>
  <si>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</si>
  <si>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</si>
  <si>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</si>
  <si>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</si>
  <si>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</si>
  <si>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</si>
  <si>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</si>
  <si>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</si>
  <si>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</si>
  <si>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</si>
  <si>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</si>
  <si>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</si>
  <si>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</si>
  <si>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</si>
  <si>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</si>
  <si>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</si>
  <si>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</si>
  <si>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</si>
  <si>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</si>
  <si>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</si>
  <si>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</si>
  <si>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</si>
  <si>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</si>
  <si>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</si>
  <si>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</si>
  <si>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</si>
  <si>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</si>
  <si>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</si>
  <si>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</si>
  <si>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</si>
  <si>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</si>
  <si>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</si>
  <si>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</si>
  <si>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</si>
  <si>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</si>
  <si>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</si>
  <si>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</si>
  <si>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</si>
  <si>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</si>
  <si>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</si>
  <si>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</si>
  <si>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</si>
  <si>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</si>
  <si>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</si>
  <si>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</si>
  <si>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</si>
  <si>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</si>
  <si>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</si>
  <si>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</si>
  <si>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</si>
  <si>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</si>
  <si>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</si>
  <si>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</si>
  <si>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</si>
  <si>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</si>
  <si>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</si>
  <si>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</si>
  <si>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</si>
  <si>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</si>
  <si>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</si>
  <si>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</si>
  <si>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</si>
  <si>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</si>
  <si>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</si>
  <si>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</si>
  <si>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</si>
  <si>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</si>
  <si>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</si>
  <si>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</si>
  <si>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</si>
  <si>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</si>
  <si>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</si>
  <si>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</si>
  <si>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</si>
  <si>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</si>
  <si>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</si>
  <si>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</si>
  <si>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</si>
  <si>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</si>
  <si>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</si>
  <si>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</si>
  <si>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</si>
  <si>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</si>
  <si>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</si>
  <si>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</si>
  <si>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</si>
  <si>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</si>
  <si>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</si>
  <si>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</si>
  <si>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</si>
  <si>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</si>
  <si>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</si>
  <si>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</si>
  <si>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</si>
  <si>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</si>
  <si>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</si>
  <si>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</si>
  <si>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</si>
  <si>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</si>
  <si>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</si>
  <si>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</si>
  <si>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</si>
  <si>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</si>
  <si>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</si>
  <si>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</si>
  <si>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</si>
  <si>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</si>
  <si>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</si>
  <si>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</si>
  <si>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</si>
  <si>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</si>
  <si>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</si>
  <si>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</si>
  <si>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</si>
  <si>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</si>
  <si>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</si>
  <si>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</si>
  <si>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</si>
  <si>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</si>
  <si>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</si>
  <si>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</si>
  <si>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</si>
  <si>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</si>
  <si>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</si>
  <si>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</si>
  <si>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</si>
  <si>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</si>
  <si>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</si>
  <si>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</si>
  <si>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</si>
  <si>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</si>
  <si>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</si>
  <si>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</si>
  <si>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</si>
  <si>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</si>
  <si>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</si>
  <si>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</si>
  <si>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</si>
  <si>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</si>
  <si>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</si>
  <si>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</si>
  <si>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</si>
  <si>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</si>
  <si>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</si>
  <si>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</si>
  <si>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</si>
  <si>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</si>
  <si>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</si>
  <si>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</si>
  <si>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</si>
  <si>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</si>
  <si>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</si>
  <si>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</si>
  <si>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</si>
  <si>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</si>
  <si>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</si>
  <si>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</si>
  <si>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</si>
  <si>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</si>
  <si>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</si>
  <si>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</si>
  <si>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SE0008321947</t>
  </si>
  <si>
    <t>LABO 784</t>
  </si>
  <si>
    <t>Lansforsakringar Bank 784</t>
  </si>
  <si>
    <t>LABO_784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</si>
</sst>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0.0000"/>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169"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4" t="s">
        <v>423</v>
      </c>
      <c r="M5" s="255"/>
      <c r="N5" s="254" t="s">
        <v>424</v>
      </c>
      <c r="O5" s="255"/>
      <c r="P5" s="254" t="s">
        <v>425</v>
      </c>
      <c r="Q5" s="255"/>
      <c r="R5" s="254" t="s">
        <v>426</v>
      </c>
      <c r="S5" s="255"/>
      <c r="T5" s="254" t="s">
        <v>427</v>
      </c>
      <c r="U5" s="255"/>
      <c r="V5" s="254" t="s">
        <v>428</v>
      </c>
      <c r="W5" s="255"/>
      <c r="X5" s="254" t="s">
        <v>429</v>
      </c>
      <c r="Y5" s="255"/>
      <c r="Z5" s="254" t="s">
        <v>430</v>
      </c>
      <c r="AA5" s="255"/>
      <c r="AB5" s="254" t="s">
        <v>431</v>
      </c>
      <c r="AC5" s="255"/>
      <c r="AD5" s="254" t="s">
        <v>432</v>
      </c>
      <c r="AE5" s="255"/>
      <c r="AF5" s="254" t="s">
        <v>433</v>
      </c>
      <c r="AG5" s="255"/>
      <c r="AH5" s="254" t="s">
        <v>434</v>
      </c>
      <c r="AI5" s="255"/>
      <c r="AJ5" s="254" t="s">
        <v>435</v>
      </c>
      <c r="AK5" s="255"/>
      <c r="AL5" s="254" t="s">
        <v>436</v>
      </c>
      <c r="AM5" s="255"/>
      <c r="AN5" s="254" t="s">
        <v>437</v>
      </c>
      <c r="AO5" s="255"/>
      <c r="AP5" s="254" t="s">
        <v>438</v>
      </c>
      <c r="AQ5" s="255"/>
      <c r="AR5" s="254" t="s">
        <v>439</v>
      </c>
      <c r="AS5" s="255"/>
      <c r="AT5" s="254" t="s">
        <v>440</v>
      </c>
      <c r="AU5" s="255"/>
      <c r="AV5" s="254" t="s">
        <v>441</v>
      </c>
      <c r="AW5" s="255"/>
      <c r="AX5" s="254" t="s">
        <v>442</v>
      </c>
      <c r="AY5" s="255"/>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5" t="s">
        <v>849</v>
      </c>
      <c r="B4" s="265"/>
      <c r="C4" s="265"/>
      <c r="D4" s="265"/>
      <c r="E4" s="265"/>
      <c r="F4" s="265"/>
      <c r="G4" s="265"/>
      <c r="H4" s="265"/>
      <c r="I4" s="265"/>
      <c r="J4" s="265"/>
      <c r="K4" s="265"/>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7" t="s">
        <v>1005</v>
      </c>
      <c r="T5" s="258"/>
      <c r="U5" s="258"/>
      <c r="V5" s="258"/>
      <c r="W5" s="258"/>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6" t="s">
        <v>1170</v>
      </c>
      <c r="B5" s="256"/>
      <c r="C5" s="256"/>
      <c r="D5" s="93"/>
      <c r="E5" s="93"/>
      <c r="F5" s="93"/>
      <c r="G5" s="93"/>
      <c r="H5" s="93"/>
      <c r="I5" s="93"/>
      <c r="J5" s="93"/>
      <c r="K5" s="220"/>
      <c r="L5" s="220"/>
      <c r="M5" s="220"/>
      <c r="N5" s="220"/>
      <c r="O5" s="220"/>
      <c r="P5" s="220"/>
      <c r="Q5" s="220"/>
      <c r="R5" s="220"/>
      <c r="T5" s="257" t="s">
        <v>1005</v>
      </c>
      <c r="U5" s="258"/>
      <c r="V5" s="258"/>
      <c r="W5" s="258"/>
      <c r="X5" s="258"/>
      <c r="Y5" s="257" t="s">
        <v>1060</v>
      </c>
      <c r="Z5" s="258"/>
      <c r="AA5" s="258"/>
      <c r="AB5" s="258"/>
      <c r="AC5" s="258"/>
      <c r="AD5" s="257" t="s">
        <v>1061</v>
      </c>
      <c r="AE5" s="258"/>
      <c r="AF5" s="258"/>
      <c r="AG5" s="258"/>
      <c r="AH5" s="258"/>
      <c r="AI5" s="257" t="s">
        <v>1062</v>
      </c>
      <c r="AJ5" s="258"/>
      <c r="AK5" s="258"/>
      <c r="AL5" s="258"/>
      <c r="AM5" s="258"/>
      <c r="AN5" s="257" t="s">
        <v>1063</v>
      </c>
      <c r="AO5" s="258"/>
      <c r="AP5" s="258"/>
      <c r="AQ5" s="258"/>
      <c r="AR5" s="258"/>
      <c r="AS5" s="257" t="s">
        <v>1064</v>
      </c>
      <c r="AT5" s="258"/>
      <c r="AU5" s="258"/>
      <c r="AV5" s="258"/>
      <c r="AW5" s="258"/>
      <c r="AX5" s="257" t="s">
        <v>1065</v>
      </c>
      <c r="AY5" s="258"/>
      <c r="AZ5" s="258"/>
      <c r="BA5" s="258"/>
      <c r="BB5" s="258"/>
      <c r="BC5" s="257" t="s">
        <v>1066</v>
      </c>
      <c r="BD5" s="258"/>
      <c r="BE5" s="258"/>
      <c r="BF5" s="258"/>
      <c r="BG5" s="258"/>
      <c r="BH5" s="257" t="s">
        <v>1067</v>
      </c>
      <c r="BI5" s="258"/>
      <c r="BJ5" s="258"/>
      <c r="BK5" s="258"/>
      <c r="BL5" s="258"/>
      <c r="BM5" s="257" t="s">
        <v>1068</v>
      </c>
      <c r="BN5" s="258"/>
      <c r="BO5" s="258"/>
      <c r="BP5" s="258"/>
      <c r="BQ5" s="258"/>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O17" sqref="O17"/>
    </sheetView>
  </sheetViews>
  <sheetFormatPr defaultColWidth="9.109375" defaultRowHeight="13.2"/>
  <cols>
    <col min="1" max="1" width="28.6640625" style="55" bestFit="1" customWidth="1"/>
    <col min="2" max="2" width="23.44140625" style="55" bestFit="1" customWidth="1"/>
    <col min="3" max="3" width="23" style="55" bestFit="1" customWidth="1"/>
    <col min="4" max="4" width="17.44140625" style="55" bestFit="1" customWidth="1"/>
    <col min="5" max="5" width="11.44140625" style="55" bestFit="1" customWidth="1"/>
    <col min="6" max="6" width="19.33203125" style="55" bestFit="1" customWidth="1"/>
    <col min="7" max="7" width="16.6640625" style="55" bestFit="1" customWidth="1"/>
    <col min="8" max="8" width="14.5546875" style="55" bestFit="1" customWidth="1"/>
    <col min="9" max="9" width="14.44140625" style="55" bestFit="1" customWidth="1"/>
    <col min="10" max="10" width="14.33203125" style="55" bestFit="1" customWidth="1"/>
    <col min="11" max="12" width="10.109375" style="55" bestFit="1" customWidth="1"/>
    <col min="13" max="13" width="10.33203125" style="55" bestFit="1" customWidth="1"/>
    <col min="14" max="14" width="15.33203125" style="55" bestFit="1" customWidth="1"/>
    <col min="15" max="15" width="14.44140625" style="79" bestFit="1" customWidth="1"/>
    <col min="16" max="16" width="10.109375" style="99" bestFit="1" customWidth="1"/>
    <col min="17" max="17" width="17.33203125" style="55" bestFit="1" customWidth="1"/>
    <col min="18" max="18" width="15.44140625" style="79" bestFit="1" customWidth="1"/>
    <col min="19" max="19" width="16.44140625" style="79" bestFit="1" customWidth="1"/>
    <col min="20" max="20" width="13.109375" style="79" bestFit="1" customWidth="1"/>
    <col min="21" max="21" width="14.33203125" style="79" customWidth="1"/>
    <col min="22" max="22" width="13.88671875" style="55" customWidth="1"/>
    <col min="23" max="16384" width="9.109375" style="55"/>
  </cols>
  <sheetData>
    <row r="1" spans="1:28" ht="39.6">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514</v>
      </c>
      <c r="D2" s="64" t="s">
        <v>1285</v>
      </c>
      <c r="E2" s="65" t="s">
        <v>35</v>
      </c>
      <c r="F2" s="64" t="s">
        <v>336</v>
      </c>
      <c r="G2" s="4">
        <v>42500</v>
      </c>
      <c r="H2" s="95" t="str">
        <f>IF(C2="-","",VLOOKUP(C2,CouponBondIssuersTable,2,0))</f>
        <v>LABO</v>
      </c>
      <c r="I2" s="95" t="str">
        <f>IF(D2="-","",IFERROR(VLOOKUP(D2,CouponLeadManagersTable,2,0),""))</f>
        <v>CON</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t="s">
        <v>1822</v>
      </c>
      <c r="B7" s="83" t="s">
        <v>1823</v>
      </c>
      <c r="C7" s="64">
        <v>784</v>
      </c>
      <c r="D7" s="64" t="s">
        <v>1821</v>
      </c>
      <c r="E7" s="65">
        <v>1000000</v>
      </c>
      <c r="F7" s="64" t="s">
        <v>35</v>
      </c>
      <c r="G7" s="64" t="s">
        <v>344</v>
      </c>
      <c r="H7" s="64"/>
      <c r="I7" s="253">
        <v>0.61750000000000005</v>
      </c>
      <c r="J7" s="64">
        <v>1</v>
      </c>
      <c r="K7" s="4">
        <v>42865</v>
      </c>
      <c r="L7" s="4">
        <v>43595</v>
      </c>
      <c r="M7" s="4" t="s">
        <v>1143</v>
      </c>
      <c r="N7" s="51" t="s">
        <v>413</v>
      </c>
      <c r="O7" s="65">
        <v>500000000</v>
      </c>
      <c r="P7" s="4">
        <v>42500</v>
      </c>
      <c r="Q7" s="4">
        <v>42500</v>
      </c>
      <c r="R7" s="4">
        <v>43595</v>
      </c>
      <c r="S7" s="4">
        <v>43585</v>
      </c>
      <c r="T7" s="85" t="s">
        <v>1824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3"/>
  <sheetViews>
    <sheetView zoomScale="70" zoomScaleNormal="70" workbookViewId="0">
      <pane xSplit="1" ySplit="1" topLeftCell="L215" activePane="bottomRight" state="frozen"/>
      <selection pane="topRight" activeCell="B1" sqref="B1"/>
      <selection pane="bottomLeft" activeCell="A2" sqref="A2"/>
      <selection pane="bottomRight" activeCell="L249" sqref="L24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1819</v>
      </c>
      <c r="AB249" s="237" t="s">
        <v>1820</v>
      </c>
    </row>
    <row r="250" spans="27:28">
      <c r="AA250" s="236" t="s">
        <v>1273</v>
      </c>
      <c r="AB250" s="237" t="s">
        <v>1274</v>
      </c>
    </row>
    <row r="251" spans="27:28">
      <c r="AA251" s="236" t="s">
        <v>1506</v>
      </c>
      <c r="AB251" s="237" t="s">
        <v>1507</v>
      </c>
    </row>
    <row r="252" spans="27:28">
      <c r="AA252" s="236" t="s">
        <v>564</v>
      </c>
      <c r="AB252" s="237" t="s">
        <v>380</v>
      </c>
    </row>
    <row r="253" spans="27:28">
      <c r="AA253" s="236" t="s">
        <v>561</v>
      </c>
      <c r="AB253" s="237" t="s">
        <v>588</v>
      </c>
    </row>
    <row r="254" spans="27:28">
      <c r="AA254" s="237" t="s">
        <v>1798</v>
      </c>
      <c r="AB254" s="237" t="s">
        <v>1799</v>
      </c>
    </row>
    <row r="255" spans="27:28">
      <c r="AA255" s="236" t="s">
        <v>1594</v>
      </c>
      <c r="AB255" s="237" t="s">
        <v>1595</v>
      </c>
    </row>
    <row r="256" spans="27:28">
      <c r="AA256" s="236" t="s">
        <v>463</v>
      </c>
      <c r="AB256" s="237" t="s">
        <v>298</v>
      </c>
    </row>
    <row r="257" spans="27:28">
      <c r="AA257" s="236" t="s">
        <v>1227</v>
      </c>
      <c r="AB257" s="237" t="s">
        <v>1228</v>
      </c>
    </row>
    <row r="258" spans="27:28">
      <c r="AA258" s="236" t="s">
        <v>562</v>
      </c>
      <c r="AB258" s="237" t="s">
        <v>563</v>
      </c>
    </row>
    <row r="259" spans="27:28">
      <c r="AA259" s="236" t="s">
        <v>1259</v>
      </c>
      <c r="AB259" s="237" t="s">
        <v>1260</v>
      </c>
    </row>
    <row r="260" spans="27:28">
      <c r="AA260" s="236" t="s">
        <v>562</v>
      </c>
      <c r="AB260" s="237" t="s">
        <v>563</v>
      </c>
    </row>
    <row r="261" spans="27:28">
      <c r="AA261" s="236" t="s">
        <v>1259</v>
      </c>
      <c r="AB261" s="237" t="s">
        <v>1260</v>
      </c>
    </row>
    <row r="262" spans="27:28">
      <c r="AA262" s="236" t="s">
        <v>1608</v>
      </c>
      <c r="AB262" s="237" t="s">
        <v>1609</v>
      </c>
    </row>
    <row r="263" spans="27:28">
      <c r="AA263" s="236" t="s">
        <v>1393</v>
      </c>
      <c r="AB263"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9">
        <v>40858</v>
      </c>
      <c r="C1" s="260"/>
      <c r="D1" s="261"/>
      <c r="F1" s="9" t="s">
        <v>315</v>
      </c>
    </row>
    <row r="2" spans="1:21">
      <c r="A2" s="10" t="s">
        <v>316</v>
      </c>
      <c r="B2" s="262" t="s">
        <v>338</v>
      </c>
      <c r="C2" s="263"/>
      <c r="D2" s="264"/>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Johan Önneberg</cp:lastModifiedBy>
  <cp:lastPrinted>2012-09-17T12:56:27Z</cp:lastPrinted>
  <dcterms:created xsi:type="dcterms:W3CDTF">2010-06-11T13:43:43Z</dcterms:created>
  <dcterms:modified xsi:type="dcterms:W3CDTF">2016-05-06T14:08:25Z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